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WATANABE035_w9\Desktop\"/>
    </mc:Choice>
  </mc:AlternateContent>
  <xr:revisionPtr revIDLastSave="0" documentId="13_ncr:1_{F006CBCF-F100-4938-8AEB-B3396B8AF5EA}" xr6:coauthVersionLast="47" xr6:coauthVersionMax="47" xr10:uidLastSave="{00000000-0000-0000-0000-000000000000}"/>
  <bookViews>
    <workbookView xWindow="0" yWindow="0" windowWidth="19200" windowHeight="10200" xr2:uid="{3917ED7A-CC7E-4AA6-91EF-33DF21ED28D7}"/>
  </bookViews>
  <sheets>
    <sheet name="令和4年度4月庁費随契" sheetId="1" r:id="rId1"/>
    <sheet name="Sheet2" sheetId="2" state="hidden" r:id="rId2"/>
    <sheet name="Ｒ3年度" sheetId="3" state="hidden" r:id="rId3"/>
  </sheets>
  <externalReferences>
    <externalReference r:id="rId4"/>
  </externalReferences>
  <definedNames>
    <definedName name="_xlnm._FilterDatabase" localSheetId="2" hidden="1">'Ｒ3年度'!$A$3:$R$422</definedName>
    <definedName name="_xlnm._FilterDatabase" localSheetId="1" hidden="1">Sheet2!$A$1:$E$156</definedName>
    <definedName name="_xlnm._FilterDatabase" localSheetId="0" hidden="1">令和4年度4月庁費随契!$A$6:$O$127</definedName>
    <definedName name="_xlnm.Print_Area" localSheetId="0">令和4年度4月庁費随契!$A$1:$O$127</definedName>
    <definedName name="_xlnm.Print_Titles" localSheetId="2">'Ｒ3年度'!$1:$3</definedName>
    <definedName name="契約方式">[1]データ集!$D$4:$D$16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1" l="1"/>
  <c r="J26" i="1"/>
  <c r="C3" i="2" l="1"/>
  <c r="D3" i="2"/>
  <c r="E3" i="2"/>
  <c r="C4" i="2"/>
  <c r="D4" i="2"/>
  <c r="E4" i="2"/>
  <c r="C5" i="2"/>
  <c r="D5" i="2"/>
  <c r="E5" i="2"/>
  <c r="C6" i="2"/>
  <c r="D6" i="2"/>
  <c r="E6" i="2"/>
  <c r="C7" i="2"/>
  <c r="D7" i="2"/>
  <c r="E7" i="2"/>
  <c r="C8" i="2"/>
  <c r="D8" i="2"/>
  <c r="E8"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C22" i="2"/>
  <c r="D22" i="2"/>
  <c r="E22" i="2"/>
  <c r="C23" i="2"/>
  <c r="D23" i="2"/>
  <c r="E23" i="2"/>
  <c r="C24" i="2"/>
  <c r="D24" i="2"/>
  <c r="E24" i="2"/>
  <c r="C25" i="2"/>
  <c r="D25" i="2"/>
  <c r="E25" i="2"/>
  <c r="C26" i="2"/>
  <c r="D26" i="2"/>
  <c r="E26" i="2"/>
  <c r="C27" i="2"/>
  <c r="D27" i="2"/>
  <c r="E27" i="2"/>
  <c r="C28" i="2"/>
  <c r="D28" i="2"/>
  <c r="E28" i="2"/>
  <c r="C29" i="2"/>
  <c r="D29" i="2"/>
  <c r="E29" i="2"/>
  <c r="C30" i="2"/>
  <c r="D30" i="2"/>
  <c r="E30" i="2"/>
  <c r="C31" i="2"/>
  <c r="D31" i="2"/>
  <c r="E31" i="2"/>
  <c r="C32" i="2"/>
  <c r="D32" i="2"/>
  <c r="E32" i="2"/>
  <c r="C33" i="2"/>
  <c r="D33" i="2"/>
  <c r="E33" i="2"/>
  <c r="C34" i="2"/>
  <c r="D34" i="2"/>
  <c r="E34" i="2"/>
  <c r="C35" i="2"/>
  <c r="D35" i="2"/>
  <c r="E35" i="2"/>
  <c r="C36" i="2"/>
  <c r="D36" i="2"/>
  <c r="E36" i="2"/>
  <c r="C37" i="2"/>
  <c r="D37" i="2"/>
  <c r="E37" i="2"/>
  <c r="C38" i="2"/>
  <c r="D38" i="2"/>
  <c r="E38" i="2"/>
  <c r="C39" i="2"/>
  <c r="D39" i="2"/>
  <c r="E39" i="2"/>
  <c r="C40" i="2"/>
  <c r="D40" i="2"/>
  <c r="E40" i="2"/>
  <c r="C41" i="2"/>
  <c r="D41" i="2"/>
  <c r="E41" i="2"/>
  <c r="C42" i="2"/>
  <c r="D42" i="2"/>
  <c r="E42" i="2"/>
  <c r="C43" i="2"/>
  <c r="D43" i="2"/>
  <c r="E43" i="2"/>
  <c r="C44" i="2"/>
  <c r="D44" i="2"/>
  <c r="E44" i="2"/>
  <c r="C45" i="2"/>
  <c r="D45" i="2"/>
  <c r="E45" i="2"/>
  <c r="C46" i="2"/>
  <c r="D46" i="2"/>
  <c r="E46" i="2"/>
  <c r="C47" i="2"/>
  <c r="D47" i="2"/>
  <c r="E47" i="2"/>
  <c r="C48" i="2"/>
  <c r="D48" i="2"/>
  <c r="E48" i="2"/>
  <c r="C49" i="2"/>
  <c r="D49" i="2"/>
  <c r="E49" i="2"/>
  <c r="C50" i="2"/>
  <c r="D50" i="2"/>
  <c r="E50" i="2"/>
  <c r="C51" i="2"/>
  <c r="D51" i="2"/>
  <c r="E51" i="2"/>
  <c r="C52" i="2"/>
  <c r="D52" i="2"/>
  <c r="E52" i="2"/>
  <c r="C53" i="2"/>
  <c r="D53" i="2"/>
  <c r="E53" i="2"/>
  <c r="C54" i="2"/>
  <c r="D54" i="2"/>
  <c r="E54" i="2"/>
  <c r="C55" i="2"/>
  <c r="D55" i="2"/>
  <c r="E55" i="2"/>
  <c r="C56" i="2"/>
  <c r="D56" i="2"/>
  <c r="E56" i="2"/>
  <c r="C57" i="2"/>
  <c r="D57" i="2"/>
  <c r="E57" i="2"/>
  <c r="C58" i="2"/>
  <c r="D58" i="2"/>
  <c r="E58" i="2"/>
  <c r="C59" i="2"/>
  <c r="D59" i="2"/>
  <c r="E59" i="2"/>
  <c r="C60" i="2"/>
  <c r="D60" i="2"/>
  <c r="E60" i="2"/>
  <c r="C61" i="2"/>
  <c r="D61" i="2"/>
  <c r="E61" i="2"/>
  <c r="C62" i="2"/>
  <c r="D62" i="2"/>
  <c r="E62" i="2"/>
  <c r="C63" i="2"/>
  <c r="D63" i="2"/>
  <c r="E63" i="2"/>
  <c r="C64" i="2"/>
  <c r="D64" i="2"/>
  <c r="E64" i="2"/>
  <c r="C65" i="2"/>
  <c r="D65" i="2"/>
  <c r="E65" i="2"/>
  <c r="C66" i="2"/>
  <c r="D66" i="2"/>
  <c r="E66" i="2"/>
  <c r="C67" i="2"/>
  <c r="D67" i="2"/>
  <c r="E67" i="2"/>
  <c r="C68" i="2"/>
  <c r="D68" i="2"/>
  <c r="E68" i="2"/>
  <c r="C69" i="2"/>
  <c r="D69" i="2"/>
  <c r="E69" i="2"/>
  <c r="C70" i="2"/>
  <c r="D70" i="2"/>
  <c r="E70" i="2"/>
  <c r="C71" i="2"/>
  <c r="D71" i="2"/>
  <c r="E71" i="2"/>
  <c r="C72" i="2"/>
  <c r="D72" i="2"/>
  <c r="E72" i="2"/>
  <c r="C73" i="2"/>
  <c r="D73" i="2"/>
  <c r="E73" i="2"/>
  <c r="C74" i="2"/>
  <c r="D74" i="2"/>
  <c r="E74" i="2"/>
  <c r="C75" i="2"/>
  <c r="D75" i="2"/>
  <c r="E75" i="2"/>
  <c r="C76" i="2"/>
  <c r="D76" i="2"/>
  <c r="E76" i="2"/>
  <c r="C77" i="2"/>
  <c r="D77" i="2"/>
  <c r="E77" i="2"/>
  <c r="C78" i="2"/>
  <c r="D78" i="2"/>
  <c r="E78" i="2"/>
  <c r="C79" i="2"/>
  <c r="D79" i="2"/>
  <c r="E79" i="2"/>
  <c r="C80" i="2"/>
  <c r="D80" i="2"/>
  <c r="E80" i="2"/>
  <c r="C81" i="2"/>
  <c r="D81" i="2"/>
  <c r="E81" i="2"/>
  <c r="C82" i="2"/>
  <c r="D82" i="2"/>
  <c r="E82" i="2"/>
  <c r="C83" i="2"/>
  <c r="D83" i="2"/>
  <c r="E83" i="2"/>
  <c r="C84" i="2"/>
  <c r="D84" i="2"/>
  <c r="E84" i="2"/>
  <c r="C85" i="2"/>
  <c r="D85" i="2"/>
  <c r="E85" i="2"/>
  <c r="C86" i="2"/>
  <c r="D86" i="2"/>
  <c r="E86" i="2"/>
  <c r="C87" i="2"/>
  <c r="D87" i="2"/>
  <c r="E87" i="2"/>
  <c r="C88" i="2"/>
  <c r="D88" i="2"/>
  <c r="E88" i="2"/>
  <c r="C89" i="2"/>
  <c r="D89" i="2"/>
  <c r="E89" i="2"/>
  <c r="C90" i="2"/>
  <c r="D90" i="2"/>
  <c r="E90" i="2"/>
  <c r="C91" i="2"/>
  <c r="D91" i="2"/>
  <c r="E91" i="2"/>
  <c r="C92" i="2"/>
  <c r="D92" i="2"/>
  <c r="E92" i="2"/>
  <c r="C93" i="2"/>
  <c r="D93" i="2"/>
  <c r="E93" i="2"/>
  <c r="C94" i="2"/>
  <c r="D94" i="2"/>
  <c r="E94" i="2"/>
  <c r="C95" i="2"/>
  <c r="D95" i="2"/>
  <c r="E95" i="2"/>
  <c r="C96" i="2"/>
  <c r="D96" i="2"/>
  <c r="E96" i="2"/>
  <c r="C97" i="2"/>
  <c r="D97" i="2"/>
  <c r="E97" i="2"/>
  <c r="C98" i="2"/>
  <c r="D98" i="2"/>
  <c r="E98" i="2"/>
  <c r="C99" i="2"/>
  <c r="D99" i="2"/>
  <c r="E99" i="2"/>
  <c r="C100" i="2"/>
  <c r="D100" i="2"/>
  <c r="E100" i="2"/>
  <c r="C101" i="2"/>
  <c r="D101" i="2"/>
  <c r="E101" i="2"/>
  <c r="C102" i="2"/>
  <c r="D102" i="2"/>
  <c r="E102" i="2"/>
  <c r="C103" i="2"/>
  <c r="D103" i="2"/>
  <c r="E103" i="2"/>
  <c r="C104" i="2"/>
  <c r="D104" i="2"/>
  <c r="E104" i="2"/>
  <c r="C105" i="2"/>
  <c r="D105" i="2"/>
  <c r="E105" i="2"/>
  <c r="C106" i="2"/>
  <c r="D106" i="2"/>
  <c r="E106" i="2"/>
  <c r="C107" i="2"/>
  <c r="D107" i="2"/>
  <c r="E107" i="2"/>
  <c r="C108" i="2"/>
  <c r="D108" i="2"/>
  <c r="E108" i="2"/>
  <c r="C109" i="2"/>
  <c r="D109" i="2"/>
  <c r="E109" i="2"/>
  <c r="C110" i="2"/>
  <c r="D110" i="2"/>
  <c r="E110" i="2"/>
  <c r="C111" i="2"/>
  <c r="D111" i="2"/>
  <c r="E111" i="2"/>
  <c r="C112" i="2"/>
  <c r="D112" i="2"/>
  <c r="E112" i="2"/>
  <c r="C113" i="2"/>
  <c r="D113" i="2"/>
  <c r="E113" i="2"/>
  <c r="C114" i="2"/>
  <c r="D114" i="2"/>
  <c r="E114" i="2"/>
  <c r="C115" i="2"/>
  <c r="D115" i="2"/>
  <c r="E115" i="2"/>
  <c r="C116" i="2"/>
  <c r="D116" i="2"/>
  <c r="E116" i="2"/>
  <c r="C117" i="2"/>
  <c r="D117" i="2"/>
  <c r="E117" i="2"/>
  <c r="C118" i="2"/>
  <c r="D118" i="2"/>
  <c r="E118" i="2"/>
  <c r="C119" i="2"/>
  <c r="D119" i="2"/>
  <c r="E119" i="2"/>
  <c r="C120" i="2"/>
  <c r="D120" i="2"/>
  <c r="E120" i="2"/>
  <c r="C121" i="2"/>
  <c r="D121" i="2"/>
  <c r="E121" i="2"/>
  <c r="C122" i="2"/>
  <c r="D122" i="2"/>
  <c r="E122" i="2"/>
  <c r="C123" i="2"/>
  <c r="D123" i="2"/>
  <c r="E123" i="2"/>
  <c r="C124" i="2"/>
  <c r="D124" i="2"/>
  <c r="E124" i="2"/>
  <c r="C125" i="2"/>
  <c r="D125" i="2"/>
  <c r="E125" i="2"/>
  <c r="C126" i="2"/>
  <c r="D126" i="2"/>
  <c r="E126" i="2"/>
  <c r="C127" i="2"/>
  <c r="D127" i="2"/>
  <c r="E127" i="2"/>
  <c r="C128" i="2"/>
  <c r="D128" i="2"/>
  <c r="E128" i="2"/>
  <c r="C129" i="2"/>
  <c r="D129" i="2"/>
  <c r="E129" i="2"/>
  <c r="C130" i="2"/>
  <c r="D130" i="2"/>
  <c r="E130" i="2"/>
  <c r="C131" i="2"/>
  <c r="D131" i="2"/>
  <c r="E131" i="2"/>
  <c r="C132" i="2"/>
  <c r="D132" i="2"/>
  <c r="E132" i="2"/>
  <c r="C133" i="2"/>
  <c r="D133" i="2"/>
  <c r="E133" i="2"/>
  <c r="C134" i="2"/>
  <c r="D134" i="2"/>
  <c r="E134" i="2"/>
  <c r="C135" i="2"/>
  <c r="D135" i="2"/>
  <c r="E135" i="2"/>
  <c r="C136" i="2"/>
  <c r="D136" i="2"/>
  <c r="E136" i="2"/>
  <c r="C137" i="2"/>
  <c r="D137" i="2"/>
  <c r="E137" i="2"/>
  <c r="C138" i="2"/>
  <c r="D138" i="2"/>
  <c r="E138" i="2"/>
  <c r="C139" i="2"/>
  <c r="D139" i="2"/>
  <c r="E139" i="2"/>
  <c r="C140" i="2"/>
  <c r="D140" i="2"/>
  <c r="E140" i="2"/>
  <c r="C141" i="2"/>
  <c r="D141" i="2"/>
  <c r="E141" i="2"/>
  <c r="C142" i="2"/>
  <c r="D142" i="2"/>
  <c r="E142" i="2"/>
  <c r="C143" i="2"/>
  <c r="D143" i="2"/>
  <c r="E143" i="2"/>
  <c r="C144" i="2"/>
  <c r="D144" i="2"/>
  <c r="E144" i="2"/>
  <c r="C145" i="2"/>
  <c r="D145" i="2"/>
  <c r="E145" i="2"/>
  <c r="C146" i="2"/>
  <c r="D146" i="2"/>
  <c r="E146" i="2"/>
  <c r="C147" i="2"/>
  <c r="D147" i="2"/>
  <c r="E147" i="2"/>
  <c r="C148" i="2"/>
  <c r="D148" i="2"/>
  <c r="E148" i="2"/>
  <c r="C149" i="2"/>
  <c r="D149" i="2"/>
  <c r="E149" i="2"/>
  <c r="C150" i="2"/>
  <c r="D150" i="2"/>
  <c r="E150" i="2"/>
  <c r="C151" i="2"/>
  <c r="D151" i="2"/>
  <c r="E151" i="2"/>
  <c r="C152" i="2"/>
  <c r="D152" i="2"/>
  <c r="E152" i="2"/>
  <c r="C153" i="2"/>
  <c r="D153" i="2"/>
  <c r="E153" i="2"/>
  <c r="C154" i="2"/>
  <c r="D154" i="2"/>
  <c r="E154" i="2"/>
  <c r="C155" i="2"/>
  <c r="D155" i="2"/>
  <c r="E155" i="2"/>
  <c r="C156" i="2"/>
  <c r="D156" i="2"/>
  <c r="E156" i="2"/>
  <c r="E2" i="2"/>
  <c r="D2" i="2"/>
  <c r="C2" i="2"/>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4" i="3"/>
  <c r="J12" i="3"/>
  <c r="K14" i="3"/>
  <c r="J20" i="3"/>
  <c r="K22" i="3"/>
  <c r="J28" i="3"/>
  <c r="K30" i="3"/>
  <c r="J36" i="3"/>
  <c r="K38" i="3"/>
  <c r="J44" i="3"/>
  <c r="K46" i="3"/>
  <c r="J52" i="3"/>
  <c r="K54" i="3"/>
  <c r="J60" i="3"/>
  <c r="K62" i="3"/>
  <c r="K68" i="3"/>
  <c r="K70" i="3"/>
  <c r="K76" i="3"/>
  <c r="K78" i="3"/>
  <c r="K84" i="3"/>
  <c r="K86" i="3"/>
  <c r="K92" i="3"/>
  <c r="K94" i="3"/>
  <c r="K100" i="3"/>
  <c r="K102" i="3"/>
  <c r="K108" i="3"/>
  <c r="K110" i="3"/>
  <c r="K116" i="3"/>
  <c r="K118" i="3"/>
  <c r="K124" i="3"/>
  <c r="K126" i="3"/>
  <c r="K132" i="3"/>
  <c r="K134" i="3"/>
  <c r="K140" i="3"/>
  <c r="K142" i="3"/>
  <c r="K148" i="3"/>
  <c r="K150" i="3"/>
  <c r="K156" i="3"/>
  <c r="K158" i="3"/>
  <c r="K164" i="3"/>
  <c r="K166" i="3"/>
  <c r="K172" i="3"/>
  <c r="K174" i="3"/>
  <c r="K180" i="3"/>
  <c r="K182" i="3"/>
  <c r="K188" i="3"/>
  <c r="K190" i="3"/>
  <c r="K196" i="3"/>
  <c r="K198" i="3"/>
  <c r="K204" i="3"/>
  <c r="K206" i="3"/>
  <c r="K212" i="3"/>
  <c r="K214" i="3"/>
  <c r="K220" i="3"/>
  <c r="K222" i="3"/>
  <c r="K422" i="3"/>
  <c r="J422" i="3"/>
  <c r="K421" i="3"/>
  <c r="J421" i="3"/>
  <c r="K420" i="3"/>
  <c r="J420" i="3"/>
  <c r="K419" i="3"/>
  <c r="J419" i="3"/>
  <c r="K418" i="3"/>
  <c r="J418" i="3"/>
  <c r="K417" i="3"/>
  <c r="J417" i="3"/>
  <c r="K416" i="3"/>
  <c r="J416" i="3"/>
  <c r="K415" i="3"/>
  <c r="J415" i="3"/>
  <c r="K414" i="3"/>
  <c r="J414" i="3"/>
  <c r="K413" i="3"/>
  <c r="J413" i="3"/>
  <c r="K412" i="3"/>
  <c r="J412" i="3"/>
  <c r="K411" i="3"/>
  <c r="J411" i="3"/>
  <c r="K410" i="3"/>
  <c r="J410" i="3"/>
  <c r="K409" i="3"/>
  <c r="J409" i="3"/>
  <c r="K408" i="3"/>
  <c r="J408" i="3"/>
  <c r="K407" i="3"/>
  <c r="J407" i="3"/>
  <c r="K406" i="3"/>
  <c r="J406" i="3"/>
  <c r="K405" i="3"/>
  <c r="J405" i="3"/>
  <c r="K404" i="3"/>
  <c r="J404" i="3"/>
  <c r="K403" i="3"/>
  <c r="J403" i="3"/>
  <c r="K402" i="3"/>
  <c r="J402" i="3"/>
  <c r="K401" i="3"/>
  <c r="J401" i="3"/>
  <c r="K400" i="3"/>
  <c r="J400" i="3"/>
  <c r="K399" i="3"/>
  <c r="J399" i="3"/>
  <c r="K398" i="3"/>
  <c r="J398" i="3"/>
  <c r="K397" i="3"/>
  <c r="J397" i="3"/>
  <c r="K396" i="3"/>
  <c r="J396" i="3"/>
  <c r="K395" i="3"/>
  <c r="J395" i="3"/>
  <c r="K394" i="3"/>
  <c r="J394" i="3"/>
  <c r="K393" i="3"/>
  <c r="J393" i="3"/>
  <c r="K392" i="3"/>
  <c r="J392" i="3"/>
  <c r="K391" i="3"/>
  <c r="J391" i="3"/>
  <c r="K390" i="3"/>
  <c r="J390" i="3"/>
  <c r="K389" i="3"/>
  <c r="J389" i="3"/>
  <c r="K388" i="3"/>
  <c r="J388" i="3"/>
  <c r="K387" i="3"/>
  <c r="J387" i="3"/>
  <c r="K386" i="3"/>
  <c r="J386" i="3"/>
  <c r="K385" i="3"/>
  <c r="J385" i="3"/>
  <c r="K384" i="3"/>
  <c r="J384" i="3"/>
  <c r="K383" i="3"/>
  <c r="J383" i="3"/>
  <c r="K382" i="3"/>
  <c r="J382" i="3"/>
  <c r="K381" i="3"/>
  <c r="J381" i="3"/>
  <c r="K380" i="3"/>
  <c r="J380" i="3"/>
  <c r="K379" i="3"/>
  <c r="J379" i="3"/>
  <c r="K378" i="3"/>
  <c r="J378" i="3"/>
  <c r="K377" i="3"/>
  <c r="J377" i="3"/>
  <c r="K376" i="3"/>
  <c r="J376" i="3"/>
  <c r="K375" i="3"/>
  <c r="J375" i="3"/>
  <c r="K374" i="3"/>
  <c r="J374" i="3"/>
  <c r="K373" i="3"/>
  <c r="J373" i="3"/>
  <c r="K372" i="3"/>
  <c r="J372" i="3"/>
  <c r="K371" i="3"/>
  <c r="J371" i="3"/>
  <c r="K370" i="3"/>
  <c r="J370" i="3"/>
  <c r="K369" i="3"/>
  <c r="J369" i="3"/>
  <c r="K368" i="3"/>
  <c r="J368" i="3"/>
  <c r="K367" i="3"/>
  <c r="J367" i="3"/>
  <c r="K366" i="3"/>
  <c r="J366" i="3"/>
  <c r="K365" i="3"/>
  <c r="J365" i="3"/>
  <c r="K364" i="3"/>
  <c r="J364" i="3"/>
  <c r="K363" i="3"/>
  <c r="J363" i="3"/>
  <c r="K362" i="3"/>
  <c r="J362" i="3"/>
  <c r="K361" i="3"/>
  <c r="J361" i="3"/>
  <c r="K360" i="3"/>
  <c r="J360" i="3"/>
  <c r="K359" i="3"/>
  <c r="J359" i="3"/>
  <c r="K358" i="3"/>
  <c r="J358" i="3"/>
  <c r="K357" i="3"/>
  <c r="J357" i="3"/>
  <c r="K356" i="3"/>
  <c r="J356" i="3"/>
  <c r="K355" i="3"/>
  <c r="J355" i="3"/>
  <c r="K354" i="3"/>
  <c r="J354" i="3"/>
  <c r="K353" i="3"/>
  <c r="J353" i="3"/>
  <c r="K352" i="3"/>
  <c r="J352" i="3"/>
  <c r="K351" i="3"/>
  <c r="J351" i="3"/>
  <c r="K350" i="3"/>
  <c r="J350" i="3"/>
  <c r="K349" i="3"/>
  <c r="J349" i="3"/>
  <c r="K348" i="3"/>
  <c r="J348" i="3"/>
  <c r="K347" i="3"/>
  <c r="J347" i="3"/>
  <c r="K346" i="3"/>
  <c r="J346" i="3"/>
  <c r="K345" i="3"/>
  <c r="J345"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7" i="3"/>
  <c r="J327" i="3"/>
  <c r="K326" i="3"/>
  <c r="J326" i="3"/>
  <c r="K325" i="3"/>
  <c r="J325" i="3"/>
  <c r="K324" i="3"/>
  <c r="J324" i="3"/>
  <c r="K323" i="3"/>
  <c r="J323" i="3"/>
  <c r="K322" i="3"/>
  <c r="J322" i="3"/>
  <c r="K321" i="3"/>
  <c r="J321" i="3"/>
  <c r="K320" i="3"/>
  <c r="J320" i="3"/>
  <c r="K319" i="3"/>
  <c r="J319" i="3"/>
  <c r="K318" i="3"/>
  <c r="J318" i="3"/>
  <c r="K317" i="3"/>
  <c r="J317" i="3"/>
  <c r="K316" i="3"/>
  <c r="J316" i="3"/>
  <c r="K315" i="3"/>
  <c r="J315" i="3"/>
  <c r="K314" i="3"/>
  <c r="J314" i="3"/>
  <c r="K313" i="3"/>
  <c r="J313" i="3"/>
  <c r="K312" i="3"/>
  <c r="J312" i="3"/>
  <c r="K311" i="3"/>
  <c r="J311" i="3"/>
  <c r="K310" i="3"/>
  <c r="J310" i="3"/>
  <c r="K309" i="3"/>
  <c r="J309" i="3"/>
  <c r="K308" i="3"/>
  <c r="J308" i="3"/>
  <c r="K307" i="3"/>
  <c r="J307" i="3"/>
  <c r="K306" i="3"/>
  <c r="J306" i="3"/>
  <c r="K305" i="3"/>
  <c r="J305" i="3"/>
  <c r="K304" i="3"/>
  <c r="J304" i="3"/>
  <c r="K303" i="3"/>
  <c r="J303" i="3"/>
  <c r="K302" i="3"/>
  <c r="J302" i="3"/>
  <c r="K301" i="3"/>
  <c r="J301" i="3"/>
  <c r="K300" i="3"/>
  <c r="J300" i="3"/>
  <c r="K299" i="3"/>
  <c r="J299" i="3"/>
  <c r="K298" i="3"/>
  <c r="J298" i="3"/>
  <c r="K297" i="3"/>
  <c r="J297" i="3"/>
  <c r="K296" i="3"/>
  <c r="J296" i="3"/>
  <c r="K295" i="3"/>
  <c r="J295" i="3"/>
  <c r="K294" i="3"/>
  <c r="J294" i="3"/>
  <c r="K293" i="3"/>
  <c r="J293" i="3"/>
  <c r="K292" i="3"/>
  <c r="J292" i="3"/>
  <c r="K291" i="3"/>
  <c r="J291" i="3"/>
  <c r="K290" i="3"/>
  <c r="J290" i="3"/>
  <c r="K289" i="3"/>
  <c r="J289" i="3"/>
  <c r="K288" i="3"/>
  <c r="J288" i="3"/>
  <c r="K287" i="3"/>
  <c r="J287" i="3"/>
  <c r="K286" i="3"/>
  <c r="J286" i="3"/>
  <c r="K285" i="3"/>
  <c r="J285" i="3"/>
  <c r="K284" i="3"/>
  <c r="J284" i="3"/>
  <c r="K283" i="3"/>
  <c r="J283" i="3"/>
  <c r="K282" i="3"/>
  <c r="J282" i="3"/>
  <c r="K281" i="3"/>
  <c r="J281" i="3"/>
  <c r="K280" i="3"/>
  <c r="J280" i="3"/>
  <c r="K279" i="3"/>
  <c r="J279" i="3"/>
  <c r="K278" i="3"/>
  <c r="J278" i="3"/>
  <c r="K277" i="3"/>
  <c r="J277" i="3"/>
  <c r="K276" i="3"/>
  <c r="J276" i="3"/>
  <c r="K275" i="3"/>
  <c r="J275" i="3"/>
  <c r="K274" i="3"/>
  <c r="J274" i="3"/>
  <c r="K273" i="3"/>
  <c r="J273" i="3"/>
  <c r="K272" i="3"/>
  <c r="J272" i="3"/>
  <c r="K271" i="3"/>
  <c r="J271" i="3"/>
  <c r="K270" i="3"/>
  <c r="J270" i="3"/>
  <c r="K269" i="3"/>
  <c r="J269" i="3"/>
  <c r="K268" i="3"/>
  <c r="J268" i="3"/>
  <c r="K267" i="3"/>
  <c r="J267" i="3"/>
  <c r="K266" i="3"/>
  <c r="J266" i="3"/>
  <c r="K265" i="3"/>
  <c r="J265" i="3"/>
  <c r="K264" i="3"/>
  <c r="J264" i="3"/>
  <c r="K263" i="3"/>
  <c r="J263" i="3"/>
  <c r="K262" i="3"/>
  <c r="J262" i="3"/>
  <c r="K261" i="3"/>
  <c r="J261" i="3"/>
  <c r="K260" i="3"/>
  <c r="J260" i="3"/>
  <c r="K259" i="3"/>
  <c r="J259" i="3"/>
  <c r="K258" i="3"/>
  <c r="J258" i="3"/>
  <c r="K257" i="3"/>
  <c r="J257" i="3"/>
  <c r="K256" i="3"/>
  <c r="J256" i="3"/>
  <c r="K255" i="3"/>
  <c r="J255" i="3"/>
  <c r="K254" i="3"/>
  <c r="J254" i="3"/>
  <c r="K253" i="3"/>
  <c r="J253" i="3"/>
  <c r="K252" i="3"/>
  <c r="J252" i="3"/>
  <c r="K251" i="3"/>
  <c r="J251" i="3"/>
  <c r="K250" i="3"/>
  <c r="J250" i="3"/>
  <c r="K249" i="3"/>
  <c r="J249" i="3"/>
  <c r="K248" i="3"/>
  <c r="J248" i="3"/>
  <c r="K247" i="3"/>
  <c r="J247" i="3"/>
  <c r="K246" i="3"/>
  <c r="J246" i="3"/>
  <c r="K245" i="3"/>
  <c r="J245" i="3"/>
  <c r="K244" i="3"/>
  <c r="J244" i="3"/>
  <c r="K243" i="3"/>
  <c r="J243" i="3"/>
  <c r="K242" i="3"/>
  <c r="J242" i="3"/>
  <c r="K241" i="3"/>
  <c r="J241" i="3"/>
  <c r="K240" i="3"/>
  <c r="J240" i="3"/>
  <c r="K239" i="3"/>
  <c r="J239" i="3"/>
  <c r="K238" i="3"/>
  <c r="J238" i="3"/>
  <c r="K237" i="3"/>
  <c r="J237" i="3"/>
  <c r="K236" i="3"/>
  <c r="J236" i="3"/>
  <c r="K235" i="3"/>
  <c r="J235" i="3"/>
  <c r="K234" i="3"/>
  <c r="J234" i="3"/>
  <c r="K233" i="3"/>
  <c r="J233" i="3"/>
  <c r="K232" i="3"/>
  <c r="J232" i="3"/>
  <c r="K231" i="3"/>
  <c r="J231" i="3"/>
  <c r="K230" i="3"/>
  <c r="J230" i="3"/>
  <c r="K229" i="3"/>
  <c r="J229" i="3"/>
  <c r="K228" i="3"/>
  <c r="J228" i="3"/>
  <c r="K227" i="3"/>
  <c r="J227" i="3"/>
  <c r="K226" i="3"/>
  <c r="J226" i="3"/>
  <c r="K225" i="3"/>
  <c r="J225" i="3"/>
  <c r="K224" i="3"/>
  <c r="J224" i="3"/>
  <c r="K223" i="3"/>
  <c r="J223" i="3"/>
  <c r="K221" i="3"/>
  <c r="J221" i="3"/>
  <c r="K219" i="3"/>
  <c r="J219" i="3"/>
  <c r="K218" i="3"/>
  <c r="J218" i="3"/>
  <c r="K217" i="3"/>
  <c r="J217" i="3"/>
  <c r="K216" i="3"/>
  <c r="J216" i="3"/>
  <c r="K215" i="3"/>
  <c r="J215" i="3"/>
  <c r="K213" i="3"/>
  <c r="J213" i="3"/>
  <c r="K211" i="3"/>
  <c r="J211" i="3"/>
  <c r="K210" i="3"/>
  <c r="J210" i="3"/>
  <c r="K209" i="3"/>
  <c r="J209" i="3"/>
  <c r="K208" i="3"/>
  <c r="J208" i="3"/>
  <c r="K207" i="3"/>
  <c r="J207" i="3"/>
  <c r="K205" i="3"/>
  <c r="J205" i="3"/>
  <c r="K203" i="3"/>
  <c r="J203" i="3"/>
  <c r="K202" i="3"/>
  <c r="J202" i="3"/>
  <c r="K201" i="3"/>
  <c r="J201" i="3"/>
  <c r="K200" i="3"/>
  <c r="J200" i="3"/>
  <c r="K199" i="3"/>
  <c r="J199" i="3"/>
  <c r="K197" i="3"/>
  <c r="J197" i="3"/>
  <c r="K195" i="3"/>
  <c r="J195" i="3"/>
  <c r="K194" i="3"/>
  <c r="J194" i="3"/>
  <c r="K193" i="3"/>
  <c r="J193" i="3"/>
  <c r="K192" i="3"/>
  <c r="J192" i="3"/>
  <c r="K191" i="3"/>
  <c r="J191" i="3"/>
  <c r="K189" i="3"/>
  <c r="J189" i="3"/>
  <c r="K187" i="3"/>
  <c r="J187" i="3"/>
  <c r="K186" i="3"/>
  <c r="J186" i="3"/>
  <c r="K185" i="3"/>
  <c r="J185" i="3"/>
  <c r="K184" i="3"/>
  <c r="J184" i="3"/>
  <c r="K183" i="3"/>
  <c r="J183" i="3"/>
  <c r="J182" i="3"/>
  <c r="K181" i="3"/>
  <c r="J181" i="3"/>
  <c r="K179" i="3"/>
  <c r="J179" i="3"/>
  <c r="K178" i="3"/>
  <c r="J178" i="3"/>
  <c r="K177" i="3"/>
  <c r="J177" i="3"/>
  <c r="K176" i="3"/>
  <c r="J176" i="3"/>
  <c r="K175" i="3"/>
  <c r="J175" i="3"/>
  <c r="K173" i="3"/>
  <c r="J173" i="3"/>
  <c r="K171" i="3"/>
  <c r="J171" i="3"/>
  <c r="K170" i="3"/>
  <c r="J170" i="3"/>
  <c r="K169" i="3"/>
  <c r="J169" i="3"/>
  <c r="K168" i="3"/>
  <c r="J168" i="3"/>
  <c r="K167" i="3"/>
  <c r="J167" i="3"/>
  <c r="K165" i="3"/>
  <c r="J165" i="3"/>
  <c r="K163" i="3"/>
  <c r="J163" i="3"/>
  <c r="K162" i="3"/>
  <c r="J162" i="3"/>
  <c r="K161" i="3"/>
  <c r="J161" i="3"/>
  <c r="K160" i="3"/>
  <c r="J160" i="3"/>
  <c r="K159" i="3"/>
  <c r="J159" i="3"/>
  <c r="K157" i="3"/>
  <c r="J157" i="3"/>
  <c r="K155" i="3"/>
  <c r="J155" i="3"/>
  <c r="K154" i="3"/>
  <c r="J154" i="3"/>
  <c r="K153" i="3"/>
  <c r="J153" i="3"/>
  <c r="K152" i="3"/>
  <c r="J152" i="3"/>
  <c r="K151" i="3"/>
  <c r="J151" i="3"/>
  <c r="K149" i="3"/>
  <c r="J149" i="3"/>
  <c r="K147" i="3"/>
  <c r="J147" i="3"/>
  <c r="K146" i="3"/>
  <c r="J146" i="3"/>
  <c r="K145" i="3"/>
  <c r="J145" i="3"/>
  <c r="K144" i="3"/>
  <c r="J144" i="3"/>
  <c r="K143" i="3"/>
  <c r="J143" i="3"/>
  <c r="K141" i="3"/>
  <c r="J141" i="3"/>
  <c r="K139" i="3"/>
  <c r="J139" i="3"/>
  <c r="K138" i="3"/>
  <c r="J138" i="3"/>
  <c r="K137" i="3"/>
  <c r="J137" i="3"/>
  <c r="K136" i="3"/>
  <c r="J136" i="3"/>
  <c r="K135" i="3"/>
  <c r="J135" i="3"/>
  <c r="K133" i="3"/>
  <c r="J133" i="3"/>
  <c r="K131" i="3"/>
  <c r="J131" i="3"/>
  <c r="K130" i="3"/>
  <c r="J130" i="3"/>
  <c r="K129" i="3"/>
  <c r="J129" i="3"/>
  <c r="K128" i="3"/>
  <c r="J128" i="3"/>
  <c r="K127" i="3"/>
  <c r="J127" i="3"/>
  <c r="K125" i="3"/>
  <c r="J125" i="3"/>
  <c r="K123" i="3"/>
  <c r="J123" i="3"/>
  <c r="K122" i="3"/>
  <c r="J122" i="3"/>
  <c r="K121" i="3"/>
  <c r="J121" i="3"/>
  <c r="K120" i="3"/>
  <c r="J120" i="3"/>
  <c r="K119" i="3"/>
  <c r="J119" i="3"/>
  <c r="J118" i="3"/>
  <c r="K117" i="3"/>
  <c r="J117" i="3"/>
  <c r="K115" i="3"/>
  <c r="J115" i="3"/>
  <c r="K114" i="3"/>
  <c r="J114" i="3"/>
  <c r="K113" i="3"/>
  <c r="J113" i="3"/>
  <c r="K112" i="3"/>
  <c r="J112" i="3"/>
  <c r="K111" i="3"/>
  <c r="J111" i="3"/>
  <c r="K109" i="3"/>
  <c r="J109" i="3"/>
  <c r="K107" i="3"/>
  <c r="J107" i="3"/>
  <c r="K106" i="3"/>
  <c r="J106" i="3"/>
  <c r="K105" i="3"/>
  <c r="J105" i="3"/>
  <c r="K104" i="3"/>
  <c r="J104" i="3"/>
  <c r="K103" i="3"/>
  <c r="J103" i="3"/>
  <c r="K101" i="3"/>
  <c r="J101" i="3"/>
  <c r="K99" i="3"/>
  <c r="J99" i="3"/>
  <c r="K98" i="3"/>
  <c r="J98" i="3"/>
  <c r="K97" i="3"/>
  <c r="J97" i="3"/>
  <c r="K96" i="3"/>
  <c r="J96" i="3"/>
  <c r="K95" i="3"/>
  <c r="J95" i="3"/>
  <c r="J94" i="3"/>
  <c r="K93" i="3"/>
  <c r="J93" i="3"/>
  <c r="K91" i="3"/>
  <c r="J91" i="3"/>
  <c r="K90" i="3"/>
  <c r="J90" i="3"/>
  <c r="K89" i="3"/>
  <c r="J89" i="3"/>
  <c r="K88" i="3"/>
  <c r="J88" i="3"/>
  <c r="K87" i="3"/>
  <c r="J87" i="3"/>
  <c r="K85" i="3"/>
  <c r="J85" i="3"/>
  <c r="K83" i="3"/>
  <c r="J83" i="3"/>
  <c r="K82" i="3"/>
  <c r="J82" i="3"/>
  <c r="K81" i="3"/>
  <c r="J81" i="3"/>
  <c r="K80" i="3"/>
  <c r="J80" i="3"/>
  <c r="K79" i="3"/>
  <c r="J79" i="3"/>
  <c r="K77" i="3"/>
  <c r="J77" i="3"/>
  <c r="K75" i="3"/>
  <c r="J75" i="3"/>
  <c r="K74" i="3"/>
  <c r="J74" i="3"/>
  <c r="K73" i="3"/>
  <c r="J73" i="3"/>
  <c r="K72" i="3"/>
  <c r="J72" i="3"/>
  <c r="K71" i="3"/>
  <c r="J71" i="3"/>
  <c r="J70" i="3"/>
  <c r="K69" i="3"/>
  <c r="J69" i="3"/>
  <c r="K67" i="3"/>
  <c r="J67" i="3"/>
  <c r="K66" i="3"/>
  <c r="J66" i="3"/>
  <c r="K65" i="3"/>
  <c r="J65" i="3"/>
  <c r="K64" i="3"/>
  <c r="J64" i="3"/>
  <c r="K63" i="3"/>
  <c r="J63" i="3"/>
  <c r="J62" i="3"/>
  <c r="K61" i="3"/>
  <c r="J61" i="3"/>
  <c r="K60" i="3"/>
  <c r="K59" i="3"/>
  <c r="J59" i="3"/>
  <c r="K58" i="3"/>
  <c r="J58" i="3"/>
  <c r="K57" i="3"/>
  <c r="J57" i="3"/>
  <c r="K56" i="3"/>
  <c r="J56" i="3"/>
  <c r="K55" i="3"/>
  <c r="J55" i="3"/>
  <c r="J54" i="3"/>
  <c r="K53" i="3"/>
  <c r="J53" i="3"/>
  <c r="K52" i="3"/>
  <c r="K51" i="3"/>
  <c r="J51" i="3"/>
  <c r="K50" i="3"/>
  <c r="J50" i="3"/>
  <c r="K49" i="3"/>
  <c r="J49" i="3"/>
  <c r="K48" i="3"/>
  <c r="J48" i="3"/>
  <c r="K47" i="3"/>
  <c r="J47" i="3"/>
  <c r="J46" i="3"/>
  <c r="K45" i="3"/>
  <c r="J45" i="3"/>
  <c r="K44" i="3"/>
  <c r="K43" i="3"/>
  <c r="J43" i="3"/>
  <c r="K42" i="3"/>
  <c r="J42" i="3"/>
  <c r="K41" i="3"/>
  <c r="J41" i="3"/>
  <c r="K40" i="3"/>
  <c r="J40" i="3"/>
  <c r="K39" i="3"/>
  <c r="J39" i="3"/>
  <c r="J38" i="3"/>
  <c r="K37" i="3"/>
  <c r="J37" i="3"/>
  <c r="K36" i="3"/>
  <c r="K35" i="3"/>
  <c r="J35" i="3"/>
  <c r="K34" i="3"/>
  <c r="J34" i="3"/>
  <c r="K33" i="3"/>
  <c r="J33" i="3"/>
  <c r="K32" i="3"/>
  <c r="J32" i="3"/>
  <c r="K31" i="3"/>
  <c r="J31" i="3"/>
  <c r="J30" i="3"/>
  <c r="K29" i="3"/>
  <c r="J29" i="3"/>
  <c r="K28" i="3"/>
  <c r="K27" i="3"/>
  <c r="J27" i="3"/>
  <c r="K26" i="3"/>
  <c r="J26" i="3"/>
  <c r="K25" i="3"/>
  <c r="J25" i="3"/>
  <c r="K24" i="3"/>
  <c r="J24" i="3"/>
  <c r="K23" i="3"/>
  <c r="J23" i="3"/>
  <c r="J22" i="3"/>
  <c r="K21" i="3"/>
  <c r="J21" i="3"/>
  <c r="K20" i="3"/>
  <c r="K19" i="3"/>
  <c r="J19" i="3"/>
  <c r="K18" i="3"/>
  <c r="J18" i="3"/>
  <c r="K17" i="3"/>
  <c r="J17" i="3"/>
  <c r="K16" i="3"/>
  <c r="J16" i="3"/>
  <c r="K15" i="3"/>
  <c r="J15" i="3"/>
  <c r="J14" i="3"/>
  <c r="K13" i="3"/>
  <c r="J13" i="3"/>
  <c r="K12" i="3"/>
  <c r="K11" i="3"/>
  <c r="J11" i="3"/>
  <c r="K10" i="3"/>
  <c r="J10" i="3"/>
  <c r="K9" i="3"/>
  <c r="J9" i="3"/>
  <c r="K8" i="3"/>
  <c r="J8" i="3"/>
  <c r="K7" i="3"/>
  <c r="J7" i="3"/>
  <c r="J6" i="3"/>
  <c r="K5" i="3"/>
  <c r="J5" i="3"/>
  <c r="K4" i="3"/>
  <c r="J4" i="3"/>
  <c r="J110" i="3" l="1"/>
  <c r="J174" i="3"/>
  <c r="J86" i="3"/>
  <c r="J150" i="3"/>
  <c r="J214" i="3"/>
  <c r="J134" i="3"/>
  <c r="J102" i="3"/>
  <c r="J166" i="3"/>
  <c r="J198" i="3"/>
  <c r="J126" i="3"/>
  <c r="J190" i="3"/>
  <c r="J78" i="3"/>
  <c r="J142" i="3"/>
  <c r="J206" i="3"/>
  <c r="J158" i="3"/>
  <c r="J222" i="3"/>
  <c r="K6" i="3"/>
  <c r="J68" i="3"/>
  <c r="J76" i="3"/>
  <c r="J84" i="3"/>
  <c r="J92" i="3"/>
  <c r="J100" i="3"/>
  <c r="J108" i="3"/>
  <c r="J116" i="3"/>
  <c r="J124" i="3"/>
  <c r="J132" i="3"/>
  <c r="J140" i="3"/>
  <c r="J148" i="3"/>
  <c r="J156" i="3"/>
  <c r="J164" i="3"/>
  <c r="J172" i="3"/>
  <c r="J180" i="3"/>
  <c r="J188" i="3"/>
  <c r="J196" i="3"/>
  <c r="J204" i="3"/>
  <c r="J212" i="3"/>
  <c r="J220" i="3"/>
  <c r="J110" i="1" l="1"/>
  <c r="J112" i="1"/>
  <c r="J113" i="1"/>
  <c r="J114" i="1"/>
  <c r="J115" i="1"/>
  <c r="J116" i="1"/>
  <c r="J117" i="1"/>
  <c r="J118" i="1"/>
  <c r="J120" i="1"/>
  <c r="J109" i="1" l="1"/>
  <c r="J12" i="1"/>
  <c r="J13" i="1"/>
  <c r="J14" i="1"/>
  <c r="J16" i="1"/>
  <c r="J19" i="1"/>
  <c r="J20" i="1"/>
  <c r="J21" i="1"/>
  <c r="J30" i="1"/>
  <c r="J31" i="1"/>
  <c r="J33" i="1"/>
  <c r="J34" i="1"/>
  <c r="J36" i="1"/>
  <c r="J37" i="1"/>
  <c r="J40" i="1"/>
  <c r="J49" i="1"/>
  <c r="J58" i="1"/>
  <c r="J59" i="1"/>
  <c r="J124" i="1"/>
  <c r="J125" i="1"/>
  <c r="J126" i="1"/>
  <c r="J60" i="1"/>
  <c r="J61" i="1"/>
  <c r="J8" i="1" l="1"/>
</calcChain>
</file>

<file path=xl/sharedStrings.xml><?xml version="1.0" encoding="utf-8"?>
<sst xmlns="http://schemas.openxmlformats.org/spreadsheetml/2006/main" count="3169" uniqueCount="1380">
  <si>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</si>
  <si>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【原子力規制委員会】</t>
    <rPh sb="1" eb="4">
      <t>ゲンシリョク</t>
    </rPh>
    <rPh sb="4" eb="6">
      <t>キセイ</t>
    </rPh>
    <rPh sb="6" eb="9">
      <t>イインカイ</t>
    </rPh>
    <phoneticPr fontId="3"/>
  </si>
  <si>
    <t>（庁費：随意契約）</t>
    <rPh sb="1" eb="3">
      <t>チョウヒ</t>
    </rPh>
    <rPh sb="4" eb="6">
      <t>ズイイ</t>
    </rPh>
    <rPh sb="6" eb="8">
      <t>ケイヤク</t>
    </rPh>
    <phoneticPr fontId="3"/>
  </si>
  <si>
    <t>物品役務等の
名称及び数量</t>
    <rPh sb="0" eb="2">
      <t>ブッピン</t>
    </rPh>
    <rPh sb="2" eb="4">
      <t>エキム</t>
    </rPh>
    <rPh sb="4" eb="5">
      <t>トウ</t>
    </rPh>
    <rPh sb="7" eb="9">
      <t>メイショウ</t>
    </rPh>
    <rPh sb="9" eb="10">
      <t>オヨ</t>
    </rPh>
    <rPh sb="11" eb="13">
      <t>スウリョウ</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</si>
  <si>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</si>
  <si>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契約を締結した日</t>
    <rPh sb="0" eb="2">
      <t>ケイヤク</t>
    </rPh>
    <rPh sb="3" eb="5">
      <t>テイケツ</t>
    </rPh>
    <rPh sb="7" eb="8">
      <t>ヒ</t>
    </rPh>
    <phoneticPr fontId="3"/>
  </si>
  <si>
    <t>契約の相手方の
商号又は名称</t>
    <rPh sb="0" eb="2">
      <t>ケイヤク</t>
    </rPh>
    <rPh sb="3" eb="6">
      <t>アイテガタ</t>
    </rPh>
    <rPh sb="8" eb="10">
      <t>ショウゴウ</t>
    </rPh>
    <rPh sb="10" eb="11">
      <t>マタ</t>
    </rPh>
    <rPh sb="12" eb="14">
      <t>メイショウ</t>
    </rPh>
    <phoneticPr fontId="3"/>
  </si>
  <si>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</si>
  <si>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</si>
  <si>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</si>
  <si>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</si>
  <si>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</si>
  <si>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</si>
  <si>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再就職者の
役員の数
(人）</t>
    <rPh sb="0" eb="4">
      <t>サイシュウショクシャ</t>
    </rPh>
    <rPh sb="6" eb="8">
      <t>ヤクイン</t>
    </rPh>
    <rPh sb="9" eb="10">
      <t>カズ</t>
    </rPh>
    <rPh sb="12" eb="13">
      <t>ニン</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</si>
  <si>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</si>
  <si>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</si>
  <si>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</si>
  <si>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</si>
  <si>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rPh sb="6" eb="7">
      <t>スウ</t>
    </rPh>
    <phoneticPr fontId="3"/>
  </si>
  <si>
    <t>-</t>
  </si>
  <si>
    <t xml:space="preserve">9020001071492 </t>
  </si>
  <si>
    <t>1020001071491</t>
  </si>
  <si>
    <t>東京都新宿区西新宿2-3-2</t>
  </si>
  <si>
    <t>東京都渋谷区神南2-2-1</t>
  </si>
  <si>
    <t>東京都中央区日本橋茅場町1-3-7</t>
  </si>
  <si>
    <t>東京都大田区大森西3-29-7</t>
  </si>
  <si>
    <t>東京都港区芝浦1-1-1</t>
  </si>
  <si>
    <t>東京都港区南青山5-1-22</t>
  </si>
  <si>
    <t>International Technology and Trade Associates, Inc. (ITTA)</t>
  </si>
  <si>
    <t>1200　18th　Ｓｔｒｅｅｔ, NW, Suite 1002, Washington, DC 20036</t>
  </si>
  <si>
    <t>神奈川県川崎市幸区堀川町７２番地３４</t>
  </si>
  <si>
    <t>日立ＧＥニュークリア・エナジー株式会社</t>
  </si>
  <si>
    <t>東京都千代田区外神田一丁目18 番13 号</t>
  </si>
  <si>
    <t>非公表</t>
    <phoneticPr fontId="28"/>
  </si>
  <si>
    <t>令和4年度対馬・与那国島モニタリングポストの点検校正・保守業務</t>
    <phoneticPr fontId="3"/>
  </si>
  <si>
    <t>富士電機株式会社</t>
    <rPh sb="0" eb="2">
      <t>フジ</t>
    </rPh>
    <rPh sb="2" eb="4">
      <t>デンキ</t>
    </rPh>
    <rPh sb="4" eb="6">
      <t>カブシキ</t>
    </rPh>
    <rPh sb="6" eb="8">
      <t>カイシャ</t>
    </rPh>
    <phoneticPr fontId="1"/>
  </si>
  <si>
    <t>令和4年度放射線モニタリングデータ統合システムの運用サービスの提供</t>
    <phoneticPr fontId="3"/>
  </si>
  <si>
    <t>富士通株式会社</t>
    <rPh sb="0" eb="3">
      <t>フジツウ</t>
    </rPh>
    <rPh sb="3" eb="5">
      <t>カブシキ</t>
    </rPh>
    <rPh sb="5" eb="7">
      <t>カイシャ</t>
    </rPh>
    <phoneticPr fontId="1"/>
  </si>
  <si>
    <t>東京都港区東新橋一丁目5番2号</t>
    <rPh sb="0" eb="3">
      <t>トウキョウト</t>
    </rPh>
    <rPh sb="3" eb="5">
      <t>ミナトク</t>
    </rPh>
    <rPh sb="5" eb="6">
      <t>ヒガシ</t>
    </rPh>
    <rPh sb="6" eb="8">
      <t>シンバシ</t>
    </rPh>
    <rPh sb="8" eb="11">
      <t>イッチョウメ</t>
    </rPh>
    <rPh sb="12" eb="13">
      <t>バン</t>
    </rPh>
    <rPh sb="14" eb="15">
      <t>ゴウ</t>
    </rPh>
    <phoneticPr fontId="1"/>
  </si>
  <si>
    <t>神奈川県川崎市川崎区田辺新田１番1号</t>
    <rPh sb="0" eb="7">
      <t>カナガワケンカワサキシ</t>
    </rPh>
    <rPh sb="7" eb="10">
      <t>カワサキク</t>
    </rPh>
    <rPh sb="10" eb="14">
      <t>タナベシンデン</t>
    </rPh>
    <rPh sb="15" eb="16">
      <t>バン</t>
    </rPh>
    <rPh sb="17" eb="18">
      <t>ゴウ</t>
    </rPh>
    <phoneticPr fontId="1"/>
  </si>
  <si>
    <t>令和４年度可搬型モニタリングポスト（株式会社日立製作所製）の点検校正・保守等業務</t>
    <phoneticPr fontId="3"/>
  </si>
  <si>
    <t>株式会社日立製作所</t>
    <rPh sb="0" eb="2">
      <t>カブシキ</t>
    </rPh>
    <rPh sb="2" eb="4">
      <t>カイシャ</t>
    </rPh>
    <rPh sb="4" eb="9">
      <t>ヒタチセイサクショ</t>
    </rPh>
    <phoneticPr fontId="1"/>
  </si>
  <si>
    <t>7010001008844</t>
  </si>
  <si>
    <t>東京都三鷹市牟礼六丁目22番1号</t>
    <rPh sb="0" eb="3">
      <t>トウキョウト</t>
    </rPh>
    <rPh sb="3" eb="6">
      <t>ミタカシ</t>
    </rPh>
    <rPh sb="6" eb="8">
      <t>ムレ</t>
    </rPh>
    <rPh sb="8" eb="9">
      <t>6</t>
    </rPh>
    <rPh sb="9" eb="11">
      <t>チョウメ</t>
    </rPh>
    <rPh sb="13" eb="14">
      <t>バン</t>
    </rPh>
    <rPh sb="15" eb="16">
      <t>ゴウ</t>
    </rPh>
    <phoneticPr fontId="1"/>
  </si>
  <si>
    <t>令和４年度リアルタイム線量測定システム（日本電気株式会社製）の点検校正・保守等業務</t>
    <phoneticPr fontId="3"/>
  </si>
  <si>
    <t>日本電気株式会社</t>
    <rPh sb="0" eb="8">
      <t>ニッポンデンキカブシキガイシャ</t>
    </rPh>
    <phoneticPr fontId="1"/>
  </si>
  <si>
    <t>東京都港区芝五丁目7番1号</t>
    <rPh sb="0" eb="3">
      <t>トウキョウト</t>
    </rPh>
    <rPh sb="3" eb="5">
      <t>ミナトク</t>
    </rPh>
    <rPh sb="5" eb="6">
      <t>シバ</t>
    </rPh>
    <rPh sb="6" eb="9">
      <t>ゴチョウメ</t>
    </rPh>
    <rPh sb="10" eb="11">
      <t>バン</t>
    </rPh>
    <rPh sb="12" eb="13">
      <t>ゴウ</t>
    </rPh>
    <phoneticPr fontId="1"/>
  </si>
  <si>
    <t>7010401022916</t>
  </si>
  <si>
    <t>令和４年度KURAMAⅡの保守点検</t>
    <phoneticPr fontId="3"/>
  </si>
  <si>
    <t>株式会社松浦電弘社</t>
    <rPh sb="0" eb="4">
      <t>カブシキガイシャ</t>
    </rPh>
    <rPh sb="4" eb="7">
      <t>マツウラデン</t>
    </rPh>
    <rPh sb="7" eb="8">
      <t>コウ</t>
    </rPh>
    <rPh sb="8" eb="9">
      <t>シャ</t>
    </rPh>
    <phoneticPr fontId="1"/>
  </si>
  <si>
    <t>6220001000517</t>
  </si>
  <si>
    <t>石川県野々市市二日市一丁目76番地　　</t>
    <rPh sb="10" eb="11">
      <t>イチ</t>
    </rPh>
    <rPh sb="11" eb="13">
      <t>チョウメ</t>
    </rPh>
    <rPh sb="15" eb="17">
      <t>バンチ</t>
    </rPh>
    <phoneticPr fontId="1"/>
  </si>
  <si>
    <t>令和４年度線量計付き大気モニタ等の点検</t>
    <phoneticPr fontId="3"/>
  </si>
  <si>
    <t>令和４年度緊急時モニタリングセンターに係る訓練の高度化業務</t>
    <phoneticPr fontId="3"/>
  </si>
  <si>
    <t>国立研究開発法人日本原子力研究開発機構</t>
    <rPh sb="0" eb="2">
      <t>コクリツ</t>
    </rPh>
    <rPh sb="2" eb="4">
      <t>ケンキュウ</t>
    </rPh>
    <rPh sb="4" eb="6">
      <t>カイハツ</t>
    </rPh>
    <rPh sb="6" eb="8">
      <t>ホウジン</t>
    </rPh>
    <rPh sb="8" eb="19">
      <t>ニホンゲンシリョクケンキュウカイハツキコウ</t>
    </rPh>
    <phoneticPr fontId="1"/>
  </si>
  <si>
    <t>茨城県那珂郡東海村大字舟石川765番地1</t>
    <rPh sb="0" eb="3">
      <t>イバラキケン</t>
    </rPh>
    <rPh sb="3" eb="6">
      <t>ナカグン</t>
    </rPh>
    <rPh sb="6" eb="9">
      <t>トウカイムラ</t>
    </rPh>
    <rPh sb="9" eb="11">
      <t>オオアザ</t>
    </rPh>
    <rPh sb="11" eb="14">
      <t>フナイシカワ</t>
    </rPh>
    <rPh sb="17" eb="19">
      <t>バンチ</t>
    </rPh>
    <phoneticPr fontId="1"/>
  </si>
  <si>
    <t>6050005002007</t>
  </si>
  <si>
    <t>令和４年度原子力艦環境放射能モニタリングシステム（近計システム製）運用支援及び点検修繕業務</t>
    <phoneticPr fontId="3"/>
  </si>
  <si>
    <t>株式会社近計システム</t>
    <rPh sb="0" eb="4">
      <t>カブシキガイシャ</t>
    </rPh>
    <rPh sb="4" eb="6">
      <t>キンケイ</t>
    </rPh>
    <phoneticPr fontId="1"/>
  </si>
  <si>
    <t>東京都荒川区東日暮里六丁目60番10号</t>
    <rPh sb="0" eb="3">
      <t>トウキョウト</t>
    </rPh>
    <rPh sb="3" eb="6">
      <t>アラカワク</t>
    </rPh>
    <rPh sb="6" eb="10">
      <t>ヒガシニッポリ</t>
    </rPh>
    <rPh sb="10" eb="11">
      <t>ロク</t>
    </rPh>
    <rPh sb="11" eb="13">
      <t>チョウメ</t>
    </rPh>
    <rPh sb="15" eb="16">
      <t>バン</t>
    </rPh>
    <rPh sb="18" eb="19">
      <t>ゴウ</t>
    </rPh>
    <phoneticPr fontId="1"/>
  </si>
  <si>
    <t>3120001019990</t>
  </si>
  <si>
    <t>令和４年度モニタリングカー搭載機器等資機材保守点検</t>
    <phoneticPr fontId="3"/>
  </si>
  <si>
    <t>令和４年度緊急時モニタリングセンター拠点施設等の広域通信回線網の使用</t>
    <phoneticPr fontId="3"/>
  </si>
  <si>
    <t>KDDI株式会社</t>
    <rPh sb="4" eb="8">
      <t>カブシキガイシャ</t>
    </rPh>
    <phoneticPr fontId="1"/>
  </si>
  <si>
    <t>9011101031552</t>
  </si>
  <si>
    <t>東京都千代田区大手町一丁目8番1号</t>
    <rPh sb="0" eb="3">
      <t>トウキョウト</t>
    </rPh>
    <rPh sb="3" eb="7">
      <t>チヨダク</t>
    </rPh>
    <rPh sb="7" eb="10">
      <t>オオテマチ</t>
    </rPh>
    <rPh sb="10" eb="13">
      <t>イッチョウメ</t>
    </rPh>
    <rPh sb="14" eb="15">
      <t>バン</t>
    </rPh>
    <rPh sb="16" eb="17">
      <t>ゴウ</t>
    </rPh>
    <phoneticPr fontId="1"/>
  </si>
  <si>
    <t>令和４年度緊急時モニタリングセンター設備点検及び保守管理</t>
    <phoneticPr fontId="3"/>
  </si>
  <si>
    <t>東芝ITサービス株式会社</t>
    <rPh sb="0" eb="2">
      <t>トウシバ</t>
    </rPh>
    <rPh sb="8" eb="12">
      <t>カブシキガイシャ</t>
    </rPh>
    <phoneticPr fontId="1"/>
  </si>
  <si>
    <t>東京都港区芝浦四丁目9番25号</t>
    <rPh sb="0" eb="3">
      <t>トウキョウト</t>
    </rPh>
    <rPh sb="3" eb="5">
      <t>ミナトク</t>
    </rPh>
    <rPh sb="5" eb="7">
      <t>シバウラ</t>
    </rPh>
    <rPh sb="7" eb="10">
      <t>ヨンチョウメ</t>
    </rPh>
    <rPh sb="11" eb="12">
      <t>バン</t>
    </rPh>
    <rPh sb="14" eb="15">
      <t>ゴウ</t>
    </rPh>
    <phoneticPr fontId="1"/>
  </si>
  <si>
    <t xml:space="preserve">6010401078439 </t>
  </si>
  <si>
    <t>令和４年度リアルタイム線量測定システム及び可搬型モニタリングポスト（富士電機株式会社製）の点検校正・保守業務</t>
    <phoneticPr fontId="3"/>
  </si>
  <si>
    <t>令和４年度原子力規制委員会ホームページの運用に関するコンサルティング業務</t>
    <rPh sb="0" eb="2">
      <t>レイワ</t>
    </rPh>
    <rPh sb="3" eb="5">
      <t>ネンド</t>
    </rPh>
    <rPh sb="5" eb="8">
      <t>ゲンシリョク</t>
    </rPh>
    <rPh sb="8" eb="10">
      <t>キセイ</t>
    </rPh>
    <rPh sb="10" eb="13">
      <t>イインカイ</t>
    </rPh>
    <rPh sb="20" eb="22">
      <t>ウンヨウ</t>
    </rPh>
    <rPh sb="23" eb="24">
      <t>カン</t>
    </rPh>
    <rPh sb="34" eb="36">
      <t>ギョウム</t>
    </rPh>
    <phoneticPr fontId="3"/>
  </si>
  <si>
    <t>アライド・ブレインズ株式会社</t>
    <rPh sb="10" eb="14">
      <t>カブシキガイシャ</t>
    </rPh>
    <phoneticPr fontId="3"/>
  </si>
  <si>
    <t>東京都千代田区一ツ橋２－６－８</t>
    <rPh sb="0" eb="3">
      <t>トウキョウト</t>
    </rPh>
    <rPh sb="3" eb="7">
      <t>チヨダク</t>
    </rPh>
    <rPh sb="7" eb="8">
      <t>ヒト</t>
    </rPh>
    <rPh sb="9" eb="10">
      <t>バシ</t>
    </rPh>
    <phoneticPr fontId="3"/>
  </si>
  <si>
    <t>令和４年度緊急時携帯端末情報発信等事業</t>
    <rPh sb="0" eb="2">
      <t>レイワ</t>
    </rPh>
    <rPh sb="3" eb="5">
      <t>ネンド</t>
    </rPh>
    <rPh sb="5" eb="8">
      <t>キンキュウジ</t>
    </rPh>
    <rPh sb="8" eb="10">
      <t>ケイタイ</t>
    </rPh>
    <rPh sb="10" eb="12">
      <t>タンマツ</t>
    </rPh>
    <rPh sb="12" eb="14">
      <t>ジョウホウ</t>
    </rPh>
    <rPh sb="14" eb="16">
      <t>ハッシン</t>
    </rPh>
    <rPh sb="16" eb="17">
      <t>トウ</t>
    </rPh>
    <rPh sb="17" eb="19">
      <t>ジギョウ</t>
    </rPh>
    <phoneticPr fontId="3"/>
  </si>
  <si>
    <t>セコムトラストシステムズ株式会社</t>
    <rPh sb="12" eb="14">
      <t>カブシキ</t>
    </rPh>
    <rPh sb="14" eb="16">
      <t>カイシャ</t>
    </rPh>
    <phoneticPr fontId="3"/>
  </si>
  <si>
    <t>東京都渋谷区神宮前１－５－１</t>
    <rPh sb="0" eb="3">
      <t>トウキョウト</t>
    </rPh>
    <rPh sb="3" eb="6">
      <t>シブヤク</t>
    </rPh>
    <rPh sb="6" eb="9">
      <t>ジングウマエ</t>
    </rPh>
    <phoneticPr fontId="3"/>
  </si>
  <si>
    <t>令和４年度Ｉｎｓｉｄｅ　ＮＲＣ　の　Ｏｎｌｉｎｅ　Ｅｄｉｔｉｏｎの定期購読</t>
    <rPh sb="0" eb="2">
      <t>レイワ</t>
    </rPh>
    <rPh sb="3" eb="5">
      <t>ネンド</t>
    </rPh>
    <rPh sb="33" eb="35">
      <t>テイキ</t>
    </rPh>
    <rPh sb="35" eb="37">
      <t>コウドク</t>
    </rPh>
    <phoneticPr fontId="3"/>
  </si>
  <si>
    <t>S&amp;P Global Platts</t>
    <phoneticPr fontId="3"/>
  </si>
  <si>
    <t>55 Water Street,NEW YORK 10041 USA</t>
    <phoneticPr fontId="3"/>
  </si>
  <si>
    <t>令和４年度光学計測設備を用いた実験装置の構築、保守点検、実験補助等</t>
    <rPh sb="0" eb="2">
      <t>レイワ</t>
    </rPh>
    <rPh sb="3" eb="5">
      <t>ネンド</t>
    </rPh>
    <rPh sb="5" eb="7">
      <t>コウガク</t>
    </rPh>
    <rPh sb="7" eb="9">
      <t>ケイソク</t>
    </rPh>
    <rPh sb="9" eb="11">
      <t>セツビ</t>
    </rPh>
    <rPh sb="12" eb="13">
      <t>モチ</t>
    </rPh>
    <rPh sb="15" eb="17">
      <t>ジッケン</t>
    </rPh>
    <rPh sb="17" eb="19">
      <t>ソウチ</t>
    </rPh>
    <rPh sb="20" eb="22">
      <t>コウチク</t>
    </rPh>
    <rPh sb="23" eb="25">
      <t>ホシュ</t>
    </rPh>
    <rPh sb="25" eb="27">
      <t>テンケン</t>
    </rPh>
    <rPh sb="28" eb="30">
      <t>ジッケン</t>
    </rPh>
    <rPh sb="30" eb="32">
      <t>ホジョ</t>
    </rPh>
    <rPh sb="32" eb="33">
      <t>トウ</t>
    </rPh>
    <phoneticPr fontId="3"/>
  </si>
  <si>
    <t>株式会社電力テクノシステムズ</t>
    <rPh sb="0" eb="4">
      <t>カブシキガイシャ</t>
    </rPh>
    <rPh sb="4" eb="6">
      <t>デンリョク</t>
    </rPh>
    <phoneticPr fontId="3"/>
  </si>
  <si>
    <t>神奈川県川崎市麻生区万福寺１－１－１</t>
    <rPh sb="0" eb="4">
      <t>カナガワケン</t>
    </rPh>
    <rPh sb="4" eb="7">
      <t>カワサキシ</t>
    </rPh>
    <rPh sb="7" eb="9">
      <t>アソウ</t>
    </rPh>
    <rPh sb="9" eb="10">
      <t>ク</t>
    </rPh>
    <rPh sb="10" eb="13">
      <t>マンプクジ</t>
    </rPh>
    <phoneticPr fontId="3"/>
  </si>
  <si>
    <t>令和４年度ＳＴＡＲ－ＣＣＭ＋の保守権の調達</t>
    <rPh sb="0" eb="2">
      <t>レイワ</t>
    </rPh>
    <rPh sb="3" eb="5">
      <t>ネンド</t>
    </rPh>
    <rPh sb="15" eb="18">
      <t>ホシュケン</t>
    </rPh>
    <rPh sb="19" eb="21">
      <t>チョウタツ</t>
    </rPh>
    <phoneticPr fontId="3"/>
  </si>
  <si>
    <t>シーメンス株式会社</t>
    <rPh sb="5" eb="9">
      <t>カブシキガイシャ</t>
    </rPh>
    <phoneticPr fontId="3"/>
  </si>
  <si>
    <t>神奈川県横浜市港北区新横浜３－１－９</t>
    <rPh sb="0" eb="4">
      <t>カナガワケン</t>
    </rPh>
    <rPh sb="4" eb="7">
      <t>ヨコハマシ</t>
    </rPh>
    <rPh sb="7" eb="10">
      <t>コウホクク</t>
    </rPh>
    <rPh sb="10" eb="13">
      <t>シンヨコハマ</t>
    </rPh>
    <phoneticPr fontId="3"/>
  </si>
  <si>
    <t>令和４年度構造・破壊解析ソフトウェアの保守</t>
    <rPh sb="0" eb="2">
      <t>レイワ</t>
    </rPh>
    <rPh sb="3" eb="5">
      <t>ネンド</t>
    </rPh>
    <rPh sb="5" eb="7">
      <t>コウゾウ</t>
    </rPh>
    <rPh sb="8" eb="10">
      <t>ハカイ</t>
    </rPh>
    <rPh sb="10" eb="12">
      <t>カイセキ</t>
    </rPh>
    <rPh sb="19" eb="21">
      <t>ホシュ</t>
    </rPh>
    <phoneticPr fontId="3"/>
  </si>
  <si>
    <t>伊藤忠テクノソリューションズ株式会社</t>
    <rPh sb="0" eb="3">
      <t>イトウチュウ</t>
    </rPh>
    <rPh sb="14" eb="18">
      <t>カブシキガイシャ</t>
    </rPh>
    <phoneticPr fontId="3"/>
  </si>
  <si>
    <t>令和４年度格納容器内圧解析コードＧＯＴＨＩＣの使用許諾権の調達</t>
    <rPh sb="0" eb="2">
      <t>レイワ</t>
    </rPh>
    <rPh sb="3" eb="5">
      <t>ネンド</t>
    </rPh>
    <rPh sb="5" eb="9">
      <t>カクノウヨウキ</t>
    </rPh>
    <rPh sb="9" eb="11">
      <t>ナイアツ</t>
    </rPh>
    <rPh sb="11" eb="13">
      <t>カイセキ</t>
    </rPh>
    <rPh sb="23" eb="28">
      <t>シヨウキョダクケン</t>
    </rPh>
    <rPh sb="29" eb="31">
      <t>チョウタツ</t>
    </rPh>
    <phoneticPr fontId="3"/>
  </si>
  <si>
    <t>P.O BOX 240130 SAN ANTONIO,TEXAS 78224-0130</t>
  </si>
  <si>
    <t>令和４年度試験済照射燃料等の保管管理（ＢＷＲ）</t>
    <rPh sb="0" eb="2">
      <t>レイワ</t>
    </rPh>
    <rPh sb="3" eb="5">
      <t>ネンド</t>
    </rPh>
    <rPh sb="5" eb="8">
      <t>シケンズ</t>
    </rPh>
    <rPh sb="8" eb="10">
      <t>ショウシャ</t>
    </rPh>
    <rPh sb="10" eb="13">
      <t>ネンリョウトウ</t>
    </rPh>
    <rPh sb="14" eb="18">
      <t>ホカンカンリ</t>
    </rPh>
    <phoneticPr fontId="3"/>
  </si>
  <si>
    <t>日本核燃料開発株式会社</t>
    <rPh sb="0" eb="2">
      <t>ニホン</t>
    </rPh>
    <rPh sb="2" eb="5">
      <t>カクネンリョウ</t>
    </rPh>
    <rPh sb="5" eb="7">
      <t>カイハツ</t>
    </rPh>
    <rPh sb="7" eb="11">
      <t>カブシキガイシャ</t>
    </rPh>
    <phoneticPr fontId="4"/>
  </si>
  <si>
    <t>4050001007242</t>
  </si>
  <si>
    <t>茨城県東茨城郡大洗町成田町２１６３</t>
    <rPh sb="0" eb="2">
      <t>イバラギ</t>
    </rPh>
    <rPh sb="2" eb="3">
      <t>ケン</t>
    </rPh>
    <rPh sb="3" eb="4">
      <t>ヒガシ</t>
    </rPh>
    <rPh sb="4" eb="6">
      <t>イバラギ</t>
    </rPh>
    <rPh sb="6" eb="7">
      <t>グン</t>
    </rPh>
    <rPh sb="7" eb="9">
      <t>オオアライ</t>
    </rPh>
    <rPh sb="9" eb="10">
      <t>マチ</t>
    </rPh>
    <rPh sb="10" eb="12">
      <t>ナリタ</t>
    </rPh>
    <rPh sb="12" eb="13">
      <t>マチ</t>
    </rPh>
    <phoneticPr fontId="4"/>
  </si>
  <si>
    <t>令和４年度試験済照射燃料等の保管管理（ＰＷＲ）ＮＯ１</t>
    <rPh sb="0" eb="2">
      <t>レイワ</t>
    </rPh>
    <rPh sb="3" eb="5">
      <t>ネンド</t>
    </rPh>
    <rPh sb="5" eb="8">
      <t>シケンズ</t>
    </rPh>
    <rPh sb="8" eb="10">
      <t>ショウシャ</t>
    </rPh>
    <rPh sb="10" eb="13">
      <t>ネンリョウトウ</t>
    </rPh>
    <rPh sb="14" eb="18">
      <t>ホカンカンリ</t>
    </rPh>
    <phoneticPr fontId="3"/>
  </si>
  <si>
    <t>令和４年度Ｐａｒｔｉｃｉｅｗｏｒｋｓ及びＧｒａｎｕｌｌｅｗｏｒｋｓの調達</t>
    <rPh sb="0" eb="2">
      <t>レイワ</t>
    </rPh>
    <rPh sb="3" eb="5">
      <t>ネンド</t>
    </rPh>
    <rPh sb="18" eb="19">
      <t>オヨ</t>
    </rPh>
    <rPh sb="34" eb="36">
      <t>チョウタツ</t>
    </rPh>
    <phoneticPr fontId="3"/>
  </si>
  <si>
    <t>令和４年度ＣＡＳＭＯ５等の保守権の調達</t>
    <rPh sb="0" eb="2">
      <t>レイワ</t>
    </rPh>
    <rPh sb="3" eb="5">
      <t>ネンド</t>
    </rPh>
    <rPh sb="11" eb="12">
      <t>トウ</t>
    </rPh>
    <rPh sb="13" eb="16">
      <t>ホシュケン</t>
    </rPh>
    <rPh sb="17" eb="19">
      <t>チョウタツ</t>
    </rPh>
    <phoneticPr fontId="3"/>
  </si>
  <si>
    <t>株式会社スタズビック・ジャパン</t>
    <rPh sb="0" eb="4">
      <t>カブシキガイシャ</t>
    </rPh>
    <phoneticPr fontId="3"/>
  </si>
  <si>
    <t>6011001034187</t>
    <phoneticPr fontId="3"/>
  </si>
  <si>
    <t>大阪府泉佐野市りんくう往来北１</t>
    <rPh sb="0" eb="3">
      <t>オオサカフ</t>
    </rPh>
    <rPh sb="3" eb="7">
      <t>イズミサノシ</t>
    </rPh>
    <rPh sb="11" eb="13">
      <t>オウライ</t>
    </rPh>
    <rPh sb="13" eb="14">
      <t>キタ</t>
    </rPh>
    <phoneticPr fontId="3"/>
  </si>
  <si>
    <t>令和４年度ＳＩＭＵＬＡＴＥ３Ｋの使用許諾権の調達</t>
    <rPh sb="0" eb="2">
      <t>レイワ</t>
    </rPh>
    <rPh sb="3" eb="5">
      <t>ネンド</t>
    </rPh>
    <rPh sb="16" eb="18">
      <t>シヨウ</t>
    </rPh>
    <rPh sb="18" eb="20">
      <t>キョダク</t>
    </rPh>
    <rPh sb="20" eb="21">
      <t>ケン</t>
    </rPh>
    <rPh sb="22" eb="24">
      <t>チョウタツ</t>
    </rPh>
    <phoneticPr fontId="3"/>
  </si>
  <si>
    <t>令和４年度ステンレス鋼の熱時効実験に係る施設利用に関する業務等</t>
    <rPh sb="0" eb="2">
      <t>レイワ</t>
    </rPh>
    <rPh sb="3" eb="5">
      <t>ネンド</t>
    </rPh>
    <rPh sb="10" eb="11">
      <t>コウ</t>
    </rPh>
    <rPh sb="12" eb="13">
      <t>ネツ</t>
    </rPh>
    <rPh sb="13" eb="15">
      <t>ジコウ</t>
    </rPh>
    <rPh sb="15" eb="17">
      <t>ジッケン</t>
    </rPh>
    <rPh sb="18" eb="19">
      <t>カカ</t>
    </rPh>
    <rPh sb="20" eb="22">
      <t>シセツ</t>
    </rPh>
    <rPh sb="22" eb="24">
      <t>リヨウ</t>
    </rPh>
    <rPh sb="25" eb="26">
      <t>カン</t>
    </rPh>
    <rPh sb="28" eb="31">
      <t>ギョウムトウ</t>
    </rPh>
    <phoneticPr fontId="3"/>
  </si>
  <si>
    <t>国立大学法人東北大学未来科学技術共同研究センター</t>
    <rPh sb="0" eb="2">
      <t>コクリツ</t>
    </rPh>
    <rPh sb="2" eb="4">
      <t>ダイガク</t>
    </rPh>
    <rPh sb="4" eb="6">
      <t>ホウジン</t>
    </rPh>
    <rPh sb="6" eb="8">
      <t>トウホク</t>
    </rPh>
    <rPh sb="8" eb="10">
      <t>ダイガク</t>
    </rPh>
    <rPh sb="10" eb="12">
      <t>ミライ</t>
    </rPh>
    <rPh sb="12" eb="14">
      <t>カガク</t>
    </rPh>
    <rPh sb="14" eb="16">
      <t>ギジュツ</t>
    </rPh>
    <rPh sb="16" eb="18">
      <t>キョウドウ</t>
    </rPh>
    <rPh sb="18" eb="20">
      <t>ケンキュウ</t>
    </rPh>
    <phoneticPr fontId="3"/>
  </si>
  <si>
    <t>宮城県仙台市青葉区荒巻字青葉６－６－１０</t>
    <rPh sb="0" eb="3">
      <t>ミヤギケン</t>
    </rPh>
    <rPh sb="3" eb="6">
      <t>センダイシ</t>
    </rPh>
    <rPh sb="6" eb="9">
      <t>アオバク</t>
    </rPh>
    <rPh sb="9" eb="11">
      <t>アラマキ</t>
    </rPh>
    <rPh sb="11" eb="12">
      <t>アザ</t>
    </rPh>
    <rPh sb="12" eb="14">
      <t>アオバ</t>
    </rPh>
    <phoneticPr fontId="3"/>
  </si>
  <si>
    <t>令和４年度汎用CFDコードANSYS CFD Premium solverの保守権の調達</t>
    <phoneticPr fontId="4"/>
  </si>
  <si>
    <t>アンシス・ジャパン株式会社</t>
  </si>
  <si>
    <t>東京都新宿区西新宿6-10-1</t>
  </si>
  <si>
    <t xml:space="preserve">6011101057245 </t>
  </si>
  <si>
    <t>令和４年度爆燃解析ソフトFLACS-HYDROGENのライセンス使用権の調達</t>
    <phoneticPr fontId="4"/>
  </si>
  <si>
    <t>株式会社爆発研究所</t>
    <rPh sb="0" eb="4">
      <t>カブシキガイシャ</t>
    </rPh>
    <rPh sb="4" eb="6">
      <t>バクハツ</t>
    </rPh>
    <rPh sb="6" eb="9">
      <t>ケンキュウショ</t>
    </rPh>
    <phoneticPr fontId="4"/>
  </si>
  <si>
    <t>6050001029094</t>
  </si>
  <si>
    <t>茨城県牛久市栄町６丁目１番地９号</t>
    <rPh sb="0" eb="3">
      <t>イバラキケン</t>
    </rPh>
    <rPh sb="3" eb="6">
      <t>ウシクシ</t>
    </rPh>
    <rPh sb="6" eb="8">
      <t>サカエチョウ</t>
    </rPh>
    <rPh sb="9" eb="11">
      <t>チョウメ</t>
    </rPh>
    <rPh sb="12" eb="14">
      <t>バンチ</t>
    </rPh>
    <rPh sb="15" eb="16">
      <t>ゴウ</t>
    </rPh>
    <phoneticPr fontId="4"/>
  </si>
  <si>
    <t>令和４年度衝撃解析ソフトAUTODYNの年間使用許諾権の調達</t>
    <phoneticPr fontId="4"/>
  </si>
  <si>
    <t>伊藤忠テクノソリューションズ株式会社</t>
    <rPh sb="14" eb="18">
      <t>カブシキガイシャ</t>
    </rPh>
    <phoneticPr fontId="1"/>
  </si>
  <si>
    <t>伊藤忠テクノソリューションズ株式会社</t>
  </si>
  <si>
    <t>伊藤忠テクノソリューションズ株式会社</t>
    <phoneticPr fontId="1"/>
  </si>
  <si>
    <t>東京都千代田区霞が関三丁目２番５号</t>
    <rPh sb="10" eb="13">
      <t>サンチョウメ</t>
    </rPh>
    <rPh sb="14" eb="15">
      <t>バン</t>
    </rPh>
    <rPh sb="16" eb="17">
      <t>ゴウ</t>
    </rPh>
    <phoneticPr fontId="1"/>
  </si>
  <si>
    <t>2010001010788</t>
  </si>
  <si>
    <t>令和４年度勤怠人事管理システムに係る保守及び運用支援業務（１／２）</t>
    <rPh sb="0" eb="2">
      <t>レイワ</t>
    </rPh>
    <rPh sb="3" eb="5">
      <t>ネンド</t>
    </rPh>
    <rPh sb="5" eb="7">
      <t>キンタイ</t>
    </rPh>
    <rPh sb="7" eb="9">
      <t>ジンジ</t>
    </rPh>
    <rPh sb="9" eb="11">
      <t>カンリ</t>
    </rPh>
    <rPh sb="16" eb="17">
      <t>カカ</t>
    </rPh>
    <rPh sb="18" eb="20">
      <t>ホシュ</t>
    </rPh>
    <rPh sb="20" eb="21">
      <t>オヨ</t>
    </rPh>
    <rPh sb="22" eb="24">
      <t>ウンヨウ</t>
    </rPh>
    <rPh sb="24" eb="26">
      <t>シエン</t>
    </rPh>
    <rPh sb="26" eb="28">
      <t>ギョウム</t>
    </rPh>
    <phoneticPr fontId="3"/>
  </si>
  <si>
    <t>スマカン株式会社</t>
    <rPh sb="4" eb="6">
      <t>カブシキ</t>
    </rPh>
    <rPh sb="6" eb="8">
      <t>カイシャ</t>
    </rPh>
    <phoneticPr fontId="3"/>
  </si>
  <si>
    <t>8010001129689</t>
    <phoneticPr fontId="3"/>
  </si>
  <si>
    <t>東京都品川区南大井６－２６－２</t>
    <rPh sb="0" eb="2">
      <t>トウキョウ</t>
    </rPh>
    <rPh sb="2" eb="3">
      <t>ト</t>
    </rPh>
    <rPh sb="3" eb="5">
      <t>シナガワ</t>
    </rPh>
    <rPh sb="5" eb="6">
      <t>ク</t>
    </rPh>
    <rPh sb="6" eb="7">
      <t>ミナミ</t>
    </rPh>
    <rPh sb="7" eb="9">
      <t>オオイ</t>
    </rPh>
    <phoneticPr fontId="3"/>
  </si>
  <si>
    <t>令和４年度安全審査関連データべ―スシステムの賃貸借の延長及び保守業務</t>
    <rPh sb="0" eb="2">
      <t>レイワ</t>
    </rPh>
    <rPh sb="3" eb="5">
      <t>ネンド</t>
    </rPh>
    <rPh sb="5" eb="7">
      <t>アンゼン</t>
    </rPh>
    <rPh sb="7" eb="9">
      <t>シンサ</t>
    </rPh>
    <rPh sb="9" eb="11">
      <t>カンレン</t>
    </rPh>
    <rPh sb="22" eb="25">
      <t>チンタイシャク</t>
    </rPh>
    <rPh sb="26" eb="28">
      <t>エンチョウ</t>
    </rPh>
    <rPh sb="28" eb="29">
      <t>オヨ</t>
    </rPh>
    <rPh sb="30" eb="32">
      <t>ホシュ</t>
    </rPh>
    <rPh sb="32" eb="34">
      <t>ギョウム</t>
    </rPh>
    <phoneticPr fontId="3"/>
  </si>
  <si>
    <t>ＮＥＣネクサソリューションズ株式会社
ＮＥＣキャピタルソリューション株式会社</t>
    <rPh sb="14" eb="18">
      <t>カブシキガイシャ</t>
    </rPh>
    <phoneticPr fontId="2"/>
  </si>
  <si>
    <t xml:space="preserve">7010401022924
8010401021784 </t>
    <phoneticPr fontId="3"/>
  </si>
  <si>
    <t>東京都港区三田１－４－２８
東京都港区江南２－１５－３</t>
    <rPh sb="5" eb="7">
      <t>ミタ</t>
    </rPh>
    <rPh sb="19" eb="20">
      <t>エ</t>
    </rPh>
    <phoneticPr fontId="2"/>
  </si>
  <si>
    <t>令和４年度原子力規制委員会PMO支援業務（１／２）</t>
    <rPh sb="0" eb="2">
      <t>レイワ</t>
    </rPh>
    <rPh sb="3" eb="5">
      <t>ネンド</t>
    </rPh>
    <rPh sb="5" eb="8">
      <t>ゲンシリョク</t>
    </rPh>
    <rPh sb="8" eb="10">
      <t>キセイ</t>
    </rPh>
    <rPh sb="10" eb="13">
      <t>イインカイ</t>
    </rPh>
    <rPh sb="16" eb="18">
      <t>シエン</t>
    </rPh>
    <rPh sb="18" eb="20">
      <t>ギョウム</t>
    </rPh>
    <phoneticPr fontId="3"/>
  </si>
  <si>
    <t>KPMGコンサルティング株式会社</t>
    <rPh sb="12" eb="14">
      <t>カブシキ</t>
    </rPh>
    <rPh sb="14" eb="16">
      <t>カイシャ</t>
    </rPh>
    <phoneticPr fontId="3"/>
  </si>
  <si>
    <t>東京都千代田区大手町１－９－７</t>
    <rPh sb="0" eb="2">
      <t>トウキョウ</t>
    </rPh>
    <rPh sb="2" eb="3">
      <t>ト</t>
    </rPh>
    <rPh sb="3" eb="7">
      <t>チヨダク</t>
    </rPh>
    <rPh sb="7" eb="10">
      <t>オオテマチ</t>
    </rPh>
    <phoneticPr fontId="3"/>
  </si>
  <si>
    <t>8010001144647</t>
  </si>
  <si>
    <t>令和４年度原子力規制委員会PMO支援業務（２／２）</t>
    <rPh sb="0" eb="2">
      <t>レイワ</t>
    </rPh>
    <rPh sb="3" eb="5">
      <t>ネンド</t>
    </rPh>
    <rPh sb="5" eb="8">
      <t>ゲンシリョク</t>
    </rPh>
    <rPh sb="8" eb="10">
      <t>キセイ</t>
    </rPh>
    <rPh sb="10" eb="13">
      <t>イインカイ</t>
    </rPh>
    <rPh sb="16" eb="18">
      <t>シエン</t>
    </rPh>
    <rPh sb="18" eb="20">
      <t>ギョウム</t>
    </rPh>
    <phoneticPr fontId="3"/>
  </si>
  <si>
    <t>令和４年度原子力規制委員会プリンタの保守業務（１／２）</t>
    <rPh sb="0" eb="2">
      <t>レイワ</t>
    </rPh>
    <rPh sb="3" eb="5">
      <t>ネンド</t>
    </rPh>
    <rPh sb="5" eb="8">
      <t>ゲンシリョク</t>
    </rPh>
    <rPh sb="8" eb="10">
      <t>キセイ</t>
    </rPh>
    <rPh sb="10" eb="13">
      <t>イインカイ</t>
    </rPh>
    <rPh sb="18" eb="20">
      <t>ホシュ</t>
    </rPh>
    <rPh sb="20" eb="22">
      <t>ギョウム</t>
    </rPh>
    <phoneticPr fontId="3"/>
  </si>
  <si>
    <t>リコージャパン株式会社</t>
    <rPh sb="7" eb="9">
      <t>カブシキ</t>
    </rPh>
    <rPh sb="9" eb="11">
      <t>カイシャ</t>
    </rPh>
    <phoneticPr fontId="3"/>
  </si>
  <si>
    <t>1010001110829</t>
  </si>
  <si>
    <t>東京都港区芝浦３－４－１</t>
  </si>
  <si>
    <t>令和４年度原子力規制委員会プリンタの保守業務（２／２）</t>
    <rPh sb="0" eb="2">
      <t>レイワ</t>
    </rPh>
    <rPh sb="3" eb="5">
      <t>ネンド</t>
    </rPh>
    <rPh sb="5" eb="8">
      <t>ゲンシリョク</t>
    </rPh>
    <rPh sb="8" eb="10">
      <t>キセイ</t>
    </rPh>
    <rPh sb="10" eb="13">
      <t>イインカイ</t>
    </rPh>
    <rPh sb="18" eb="20">
      <t>ホシュ</t>
    </rPh>
    <rPh sb="20" eb="22">
      <t>ギョウム</t>
    </rPh>
    <phoneticPr fontId="3"/>
  </si>
  <si>
    <t>令和４年度議事録作成支援ソフトウエアの保守業務</t>
    <rPh sb="0" eb="2">
      <t>レイワ</t>
    </rPh>
    <rPh sb="3" eb="5">
      <t>ネンド</t>
    </rPh>
    <rPh sb="5" eb="8">
      <t>ギジロク</t>
    </rPh>
    <rPh sb="8" eb="10">
      <t>サクセイ</t>
    </rPh>
    <rPh sb="10" eb="12">
      <t>シエン</t>
    </rPh>
    <rPh sb="19" eb="21">
      <t>ホシュ</t>
    </rPh>
    <rPh sb="21" eb="23">
      <t>ギョウム</t>
    </rPh>
    <phoneticPr fontId="3"/>
  </si>
  <si>
    <t>株式会社会議録研究所</t>
    <rPh sb="0" eb="2">
      <t>カブシキ</t>
    </rPh>
    <rPh sb="2" eb="4">
      <t>カイシャ</t>
    </rPh>
    <rPh sb="4" eb="7">
      <t>カイギロク</t>
    </rPh>
    <rPh sb="7" eb="10">
      <t>ケンキュウジョ</t>
    </rPh>
    <phoneticPr fontId="3"/>
  </si>
  <si>
    <t>6011101004370</t>
  </si>
  <si>
    <t>東京都新宿区市谷八幡町１６</t>
    <rPh sb="0" eb="3">
      <t>トウキョウト</t>
    </rPh>
    <rPh sb="3" eb="6">
      <t>シンジュクク</t>
    </rPh>
    <rPh sb="6" eb="8">
      <t>イチガヤ</t>
    </rPh>
    <rPh sb="8" eb="11">
      <t>ハチマンチョウ</t>
    </rPh>
    <phoneticPr fontId="3"/>
  </si>
  <si>
    <t>令和４年度「Ｎｕｃｌｅｏｎｉｃｓ　Ｗｅｅｋ」誌の日本語版の情報提供</t>
    <phoneticPr fontId="3"/>
  </si>
  <si>
    <t>一般社団法人日本原子力産業協会</t>
    <rPh sb="0" eb="2">
      <t>イッパン</t>
    </rPh>
    <rPh sb="2" eb="6">
      <t>シャダンホウジン</t>
    </rPh>
    <rPh sb="6" eb="8">
      <t>ニホン</t>
    </rPh>
    <rPh sb="8" eb="11">
      <t>ゲンシリョク</t>
    </rPh>
    <rPh sb="11" eb="13">
      <t>サンギョウ</t>
    </rPh>
    <rPh sb="13" eb="15">
      <t>キョウカイ</t>
    </rPh>
    <phoneticPr fontId="3"/>
  </si>
  <si>
    <t>9010405010378</t>
    <phoneticPr fontId="3"/>
  </si>
  <si>
    <t>東京都千代田区二番町１１－１９</t>
    <rPh sb="0" eb="3">
      <t>トウキョウト</t>
    </rPh>
    <rPh sb="3" eb="7">
      <t>チヨダク</t>
    </rPh>
    <rPh sb="7" eb="10">
      <t>ニバンチョウ</t>
    </rPh>
    <phoneticPr fontId="3"/>
  </si>
  <si>
    <t>令和４年度原子力規制検査業務システムの保守管理</t>
    <rPh sb="0" eb="2">
      <t>レイワ</t>
    </rPh>
    <rPh sb="3" eb="5">
      <t>ネンド</t>
    </rPh>
    <rPh sb="5" eb="8">
      <t>ゲンシリョク</t>
    </rPh>
    <rPh sb="8" eb="10">
      <t>キセイ</t>
    </rPh>
    <rPh sb="10" eb="12">
      <t>ケンサ</t>
    </rPh>
    <rPh sb="12" eb="14">
      <t>ギョウム</t>
    </rPh>
    <rPh sb="19" eb="21">
      <t>ホシュ</t>
    </rPh>
    <rPh sb="21" eb="23">
      <t>カンリ</t>
    </rPh>
    <phoneticPr fontId="3"/>
  </si>
  <si>
    <t>ＮＥＣネクサソリューションズ株式会社</t>
    <phoneticPr fontId="3"/>
  </si>
  <si>
    <t>7010401022924</t>
    <phoneticPr fontId="3"/>
  </si>
  <si>
    <t>東京都港区三田１－４－２８</t>
    <phoneticPr fontId="3"/>
  </si>
  <si>
    <t>令和４年度原子力規制庁における人事・給与関係情報システムに係る運用支援等業務（１／２）</t>
    <rPh sb="0" eb="2">
      <t>レイワ</t>
    </rPh>
    <rPh sb="3" eb="5">
      <t>ネンド</t>
    </rPh>
    <rPh sb="5" eb="8">
      <t>ゲンシリョク</t>
    </rPh>
    <rPh sb="8" eb="10">
      <t>キセイ</t>
    </rPh>
    <rPh sb="10" eb="11">
      <t>チョウ</t>
    </rPh>
    <rPh sb="15" eb="17">
      <t>ジンジ</t>
    </rPh>
    <rPh sb="18" eb="20">
      <t>キュウヨ</t>
    </rPh>
    <rPh sb="20" eb="22">
      <t>カンケイ</t>
    </rPh>
    <rPh sb="22" eb="24">
      <t>ジョウホウ</t>
    </rPh>
    <rPh sb="29" eb="30">
      <t>カカ</t>
    </rPh>
    <rPh sb="31" eb="33">
      <t>ウンヨウ</t>
    </rPh>
    <rPh sb="33" eb="36">
      <t>シエントウ</t>
    </rPh>
    <rPh sb="36" eb="38">
      <t>ギョウム</t>
    </rPh>
    <phoneticPr fontId="3"/>
  </si>
  <si>
    <t>沖電気工業株式会社</t>
    <rPh sb="0" eb="5">
      <t>オキデンキコウギョウ</t>
    </rPh>
    <rPh sb="5" eb="7">
      <t>カブシキ</t>
    </rPh>
    <rPh sb="7" eb="9">
      <t>カイシャ</t>
    </rPh>
    <phoneticPr fontId="3"/>
  </si>
  <si>
    <t>7010401006126</t>
  </si>
  <si>
    <t>東京都港区芝浦４－１０－１６</t>
  </si>
  <si>
    <t>令和４年度原子力規制庁における人事・給与関係情報システムに係る運用支援等業務（２／２）</t>
    <rPh sb="0" eb="2">
      <t>レイワ</t>
    </rPh>
    <rPh sb="3" eb="5">
      <t>ネンド</t>
    </rPh>
    <rPh sb="5" eb="8">
      <t>ゲンシリョク</t>
    </rPh>
    <rPh sb="8" eb="10">
      <t>キセイ</t>
    </rPh>
    <rPh sb="10" eb="11">
      <t>チョウ</t>
    </rPh>
    <rPh sb="15" eb="17">
      <t>ジンジ</t>
    </rPh>
    <rPh sb="18" eb="20">
      <t>キュウヨ</t>
    </rPh>
    <rPh sb="20" eb="22">
      <t>カンケイ</t>
    </rPh>
    <rPh sb="22" eb="24">
      <t>ジョウホウ</t>
    </rPh>
    <rPh sb="29" eb="30">
      <t>カカ</t>
    </rPh>
    <rPh sb="31" eb="33">
      <t>ウンヨウ</t>
    </rPh>
    <rPh sb="33" eb="36">
      <t>シエントウ</t>
    </rPh>
    <rPh sb="36" eb="38">
      <t>ギョウム</t>
    </rPh>
    <phoneticPr fontId="3"/>
  </si>
  <si>
    <t>令和４年度原子力規制委員会クローズドネットワークの保守業務（１／２）</t>
    <rPh sb="0" eb="2">
      <t>レイワ</t>
    </rPh>
    <rPh sb="3" eb="5">
      <t>ネンド</t>
    </rPh>
    <rPh sb="5" eb="8">
      <t>ゲンシリョク</t>
    </rPh>
    <rPh sb="8" eb="10">
      <t>キセイ</t>
    </rPh>
    <rPh sb="10" eb="13">
      <t>イインカイ</t>
    </rPh>
    <rPh sb="25" eb="27">
      <t>ホシュ</t>
    </rPh>
    <rPh sb="27" eb="29">
      <t>ギョウム</t>
    </rPh>
    <phoneticPr fontId="3"/>
  </si>
  <si>
    <t>令和４年度原子力規制委員会クローズドネットワークの保守業務（２／２）</t>
    <rPh sb="0" eb="2">
      <t>レイワ</t>
    </rPh>
    <rPh sb="3" eb="5">
      <t>ネンド</t>
    </rPh>
    <rPh sb="5" eb="8">
      <t>ゲンシリョク</t>
    </rPh>
    <rPh sb="8" eb="10">
      <t>キセイ</t>
    </rPh>
    <rPh sb="10" eb="13">
      <t>イインカイ</t>
    </rPh>
    <rPh sb="25" eb="27">
      <t>ホシュ</t>
    </rPh>
    <rPh sb="27" eb="29">
      <t>ギョウム</t>
    </rPh>
    <phoneticPr fontId="3"/>
  </si>
  <si>
    <t>令和４年度勤務時間管理システムの運用・保守等業務（１／２）</t>
    <rPh sb="0" eb="2">
      <t>レイワ</t>
    </rPh>
    <rPh sb="3" eb="5">
      <t>ネンド</t>
    </rPh>
    <rPh sb="5" eb="7">
      <t>キンム</t>
    </rPh>
    <rPh sb="7" eb="9">
      <t>ジカン</t>
    </rPh>
    <rPh sb="9" eb="11">
      <t>カンリ</t>
    </rPh>
    <rPh sb="16" eb="18">
      <t>ウンヨウ</t>
    </rPh>
    <rPh sb="19" eb="21">
      <t>ホシュ</t>
    </rPh>
    <rPh sb="21" eb="22">
      <t>トウ</t>
    </rPh>
    <rPh sb="22" eb="24">
      <t>ギョウム</t>
    </rPh>
    <phoneticPr fontId="3"/>
  </si>
  <si>
    <t>令和４年度勤務時間管理システムの運用・保守等業務（２／２）</t>
    <rPh sb="0" eb="2">
      <t>レイワ</t>
    </rPh>
    <rPh sb="3" eb="5">
      <t>ネンド</t>
    </rPh>
    <rPh sb="5" eb="7">
      <t>キンム</t>
    </rPh>
    <rPh sb="7" eb="9">
      <t>ジカン</t>
    </rPh>
    <rPh sb="9" eb="11">
      <t>カンリ</t>
    </rPh>
    <rPh sb="16" eb="18">
      <t>ウンヨウ</t>
    </rPh>
    <rPh sb="19" eb="21">
      <t>ホシュ</t>
    </rPh>
    <rPh sb="21" eb="22">
      <t>トウ</t>
    </rPh>
    <rPh sb="22" eb="24">
      <t>ギョウム</t>
    </rPh>
    <phoneticPr fontId="3"/>
  </si>
  <si>
    <t>三菱電機ソフトウエア株式会社</t>
    <rPh sb="0" eb="2">
      <t>ミツビシ</t>
    </rPh>
    <rPh sb="2" eb="4">
      <t>デンキ</t>
    </rPh>
    <rPh sb="10" eb="12">
      <t>カブシキ</t>
    </rPh>
    <rPh sb="12" eb="14">
      <t>カイシャ</t>
    </rPh>
    <phoneticPr fontId="3"/>
  </si>
  <si>
    <t>令和４年度第一四半期鹿児島県原子力防災センターの通信設備等維持管理業務</t>
    <rPh sb="0" eb="2">
      <t>レイワ</t>
    </rPh>
    <rPh sb="3" eb="5">
      <t>ネンド</t>
    </rPh>
    <rPh sb="5" eb="6">
      <t>ダイ</t>
    </rPh>
    <rPh sb="6" eb="7">
      <t>イチ</t>
    </rPh>
    <rPh sb="7" eb="10">
      <t>シハンキ</t>
    </rPh>
    <rPh sb="10" eb="13">
      <t>カゴシマ</t>
    </rPh>
    <rPh sb="13" eb="14">
      <t>ケン</t>
    </rPh>
    <rPh sb="14" eb="17">
      <t>ゲンシリョク</t>
    </rPh>
    <rPh sb="17" eb="19">
      <t>ボウサイ</t>
    </rPh>
    <phoneticPr fontId="1"/>
  </si>
  <si>
    <t xml:space="preserve">3290001017747 </t>
  </si>
  <si>
    <t xml:space="preserve">福岡県福岡市中央区高砂１－１０－１ </t>
  </si>
  <si>
    <t>令和４年度第一四半期緊急時対応センター等の通信設備等維持管理業務</t>
    <rPh sb="0" eb="2">
      <t>レイワ</t>
    </rPh>
    <rPh sb="3" eb="5">
      <t>ネンド</t>
    </rPh>
    <rPh sb="5" eb="7">
      <t>ダイイチ</t>
    </rPh>
    <rPh sb="7" eb="10">
      <t>シハンキ</t>
    </rPh>
    <rPh sb="10" eb="15">
      <t>キンキュウジタイオウ</t>
    </rPh>
    <rPh sb="19" eb="20">
      <t>トウ</t>
    </rPh>
    <phoneticPr fontId="1"/>
  </si>
  <si>
    <t>株式会社関電工</t>
  </si>
  <si>
    <t xml:space="preserve">9010401006818 </t>
  </si>
  <si>
    <t>東京都港区芝浦４－８－３３</t>
  </si>
  <si>
    <t xml:space="preserve">4240001006976 </t>
  </si>
  <si>
    <t>令和４年度汎用ＣＦＤコードＦＬＵＥＮＴの保守権の購入</t>
    <rPh sb="0" eb="2">
      <t>レイワ</t>
    </rPh>
    <rPh sb="3" eb="5">
      <t>ネンド</t>
    </rPh>
    <rPh sb="5" eb="7">
      <t>ハンヨウ</t>
    </rPh>
    <rPh sb="20" eb="23">
      <t>ホシュケン</t>
    </rPh>
    <rPh sb="24" eb="26">
      <t>コウニュウ</t>
    </rPh>
    <phoneticPr fontId="1"/>
  </si>
  <si>
    <t>アンシス・ジャパン株式会社</t>
    <rPh sb="9" eb="13">
      <t>カブシキガイシャ</t>
    </rPh>
    <phoneticPr fontId="3"/>
  </si>
  <si>
    <t>6011101057245</t>
    <phoneticPr fontId="3"/>
  </si>
  <si>
    <t>東京都新宿区西新宿6-10-1</t>
    <rPh sb="0" eb="3">
      <t>トウキョウト</t>
    </rPh>
    <rPh sb="3" eb="6">
      <t>シンジュクク</t>
    </rPh>
    <rPh sb="6" eb="9">
      <t>ニシシンジュク</t>
    </rPh>
    <phoneticPr fontId="3"/>
  </si>
  <si>
    <t>令和４年度ＰＲＡコードＲｉｓｋ Ｓｐｅｃｔｒｕｍの保守権の購入</t>
    <rPh sb="0" eb="2">
      <t>レイワ</t>
    </rPh>
    <rPh sb="3" eb="5">
      <t>ネンド</t>
    </rPh>
    <rPh sb="25" eb="28">
      <t>ホシュケン</t>
    </rPh>
    <rPh sb="29" eb="31">
      <t>コウニュウ</t>
    </rPh>
    <phoneticPr fontId="1"/>
  </si>
  <si>
    <t>ＬＲＱＡリミテッド</t>
    <phoneticPr fontId="3"/>
  </si>
  <si>
    <t>令和４年度燃焼解析コードＦＬＡＣＳの使用許諾権の購入</t>
    <rPh sb="0" eb="2">
      <t>レイワ</t>
    </rPh>
    <rPh sb="3" eb="5">
      <t>ネンド</t>
    </rPh>
    <rPh sb="5" eb="7">
      <t>ネンショウ</t>
    </rPh>
    <rPh sb="7" eb="9">
      <t>カイセキ</t>
    </rPh>
    <rPh sb="18" eb="20">
      <t>シヨウ</t>
    </rPh>
    <rPh sb="20" eb="22">
      <t>キョダク</t>
    </rPh>
    <rPh sb="22" eb="23">
      <t>ケン</t>
    </rPh>
    <rPh sb="24" eb="26">
      <t>コウニュウ</t>
    </rPh>
    <phoneticPr fontId="1"/>
  </si>
  <si>
    <t>茨城県牛久市栄町6-1-9</t>
    <rPh sb="0" eb="3">
      <t>イバラキケン</t>
    </rPh>
    <rPh sb="3" eb="6">
      <t>ウシクシ</t>
    </rPh>
    <rPh sb="6" eb="8">
      <t>サカエチョウ</t>
    </rPh>
    <phoneticPr fontId="4"/>
  </si>
  <si>
    <t>令和４年度衝撃解析コードＡＵＴＯＤＹＮの使用許諾権の購入</t>
    <rPh sb="0" eb="2">
      <t>レイワ</t>
    </rPh>
    <rPh sb="3" eb="5">
      <t>ネンド</t>
    </rPh>
    <rPh sb="5" eb="7">
      <t>ショウゲキ</t>
    </rPh>
    <rPh sb="7" eb="9">
      <t>カイセキ</t>
    </rPh>
    <rPh sb="20" eb="22">
      <t>シヨウ</t>
    </rPh>
    <rPh sb="22" eb="24">
      <t>キョダク</t>
    </rPh>
    <rPh sb="24" eb="25">
      <t>ケン</t>
    </rPh>
    <rPh sb="26" eb="28">
      <t>コウニュウ</t>
    </rPh>
    <phoneticPr fontId="1"/>
  </si>
  <si>
    <t>伊藤忠テクノソリューションズ株式会社</t>
    <rPh sb="14" eb="18">
      <t>カブシキガイシャ</t>
    </rPh>
    <phoneticPr fontId="3"/>
  </si>
  <si>
    <t>東京都港区虎ノ門４－１－１</t>
    <rPh sb="0" eb="3">
      <t>トウキョウト</t>
    </rPh>
    <rPh sb="3" eb="5">
      <t>ミナトク</t>
    </rPh>
    <rPh sb="5" eb="6">
      <t>トラ</t>
    </rPh>
    <rPh sb="7" eb="8">
      <t>モン</t>
    </rPh>
    <phoneticPr fontId="3"/>
  </si>
  <si>
    <t>令和４年度Ａｐｒｏｓコードのメンテナンス契約</t>
    <rPh sb="0" eb="2">
      <t>レイワ</t>
    </rPh>
    <rPh sb="3" eb="5">
      <t>ネンド</t>
    </rPh>
    <rPh sb="20" eb="22">
      <t>ケイヤク</t>
    </rPh>
    <phoneticPr fontId="1"/>
  </si>
  <si>
    <t>丸紅ユティリティ･サービス株式会社</t>
    <rPh sb="0" eb="2">
      <t>マルベニ</t>
    </rPh>
    <rPh sb="13" eb="17">
      <t>カブシキガイシャ</t>
    </rPh>
    <phoneticPr fontId="3"/>
  </si>
  <si>
    <t>3010001029497</t>
    <phoneticPr fontId="3"/>
  </si>
  <si>
    <t>東京都千代田区一ツ橋1-1-1</t>
    <rPh sb="0" eb="3">
      <t>トウキョウト</t>
    </rPh>
    <rPh sb="3" eb="7">
      <t>チヨダク</t>
    </rPh>
    <rPh sb="7" eb="8">
      <t>ヒト</t>
    </rPh>
    <rPh sb="9" eb="10">
      <t>バシ</t>
    </rPh>
    <phoneticPr fontId="3"/>
  </si>
  <si>
    <t>令和４年度研修用プラントシミュレータ設備の保守等業務</t>
    <phoneticPr fontId="4"/>
  </si>
  <si>
    <t>東芝エネルギーシステムズ株式会社</t>
    <rPh sb="0" eb="2">
      <t>トウシバ</t>
    </rPh>
    <rPh sb="12" eb="16">
      <t>カブシキガイシャ</t>
    </rPh>
    <phoneticPr fontId="1"/>
  </si>
  <si>
    <t>7020001121200</t>
  </si>
  <si>
    <t>令和４年度研修用プラントシミュレータ設備（３ループＰＷＲ）の保守等業務</t>
    <phoneticPr fontId="4"/>
  </si>
  <si>
    <t>株式会社三菱総合研究所</t>
    <rPh sb="0" eb="4">
      <t>カブシキガイシャ</t>
    </rPh>
    <rPh sb="4" eb="6">
      <t>ミツビシ</t>
    </rPh>
    <rPh sb="6" eb="8">
      <t>ソウゴウ</t>
    </rPh>
    <rPh sb="8" eb="11">
      <t>ケンキュウジョ</t>
    </rPh>
    <phoneticPr fontId="1"/>
  </si>
  <si>
    <t>東京都千代田区永田町二丁目１０番３号</t>
    <rPh sb="0" eb="3">
      <t>トウキョウト</t>
    </rPh>
    <rPh sb="3" eb="7">
      <t>チヨダク</t>
    </rPh>
    <rPh sb="7" eb="10">
      <t>ナガタチョウ</t>
    </rPh>
    <rPh sb="10" eb="13">
      <t>ニチョウメ</t>
    </rPh>
    <rPh sb="15" eb="16">
      <t>バン</t>
    </rPh>
    <rPh sb="17" eb="18">
      <t>ゴウ</t>
    </rPh>
    <phoneticPr fontId="1"/>
  </si>
  <si>
    <t xml:space="preserve">6010001030403 </t>
  </si>
  <si>
    <t>東芝デジタルソリューションズ株式会社</t>
    <rPh sb="0" eb="2">
      <t>トウシバ</t>
    </rPh>
    <rPh sb="14" eb="18">
      <t>カブシキガイシャ</t>
    </rPh>
    <phoneticPr fontId="4"/>
  </si>
  <si>
    <t>神奈川県川崎市幸区堀川町７２番地３４</t>
    <rPh sb="0" eb="4">
      <t>カナガワケン</t>
    </rPh>
    <rPh sb="4" eb="7">
      <t>カワサキシ</t>
    </rPh>
    <rPh sb="7" eb="9">
      <t>サイワイク</t>
    </rPh>
    <rPh sb="9" eb="12">
      <t>ホリカワチョウ</t>
    </rPh>
    <rPh sb="14" eb="16">
      <t>バンチ</t>
    </rPh>
    <phoneticPr fontId="4"/>
  </si>
  <si>
    <t>7010401052137</t>
  </si>
  <si>
    <t>令和４年度MSC.NASTRANのライセンス使用権の購入</t>
    <phoneticPr fontId="4"/>
  </si>
  <si>
    <t>令和４年度衝撃・構造解析ソフトウェアLS-DYNAの保守</t>
    <phoneticPr fontId="4"/>
  </si>
  <si>
    <t>令和４年度六ヶ所保障措置分析所施設の賃貸借</t>
    <phoneticPr fontId="4"/>
  </si>
  <si>
    <t>令和４年度東海保障措置分析所施設用地に係る土地の賃貸借</t>
  </si>
  <si>
    <t>令和４年度エネルギー対策特別会計施設用地に係る土地の賃貸借</t>
  </si>
  <si>
    <t>令和４年度大型再処理施設保障措置試験研究施設維持</t>
    <phoneticPr fontId="4"/>
  </si>
  <si>
    <t>令和４年度保障措置関係機器の管理（大型燃料加工施設保障措置試験研究委託事業により開発された機器）</t>
  </si>
  <si>
    <t>エムエスシーソフトウェア株式会社</t>
    <rPh sb="12" eb="16">
      <t>カブシキガイシャ</t>
    </rPh>
    <phoneticPr fontId="30"/>
  </si>
  <si>
    <t>東京都千代田区神田錦町二丁目２番１号</t>
    <rPh sb="0" eb="3">
      <t>トウキョウト</t>
    </rPh>
    <rPh sb="3" eb="6">
      <t>チヨダ</t>
    </rPh>
    <rPh sb="6" eb="7">
      <t>ク</t>
    </rPh>
    <rPh sb="7" eb="11">
      <t>カンダニシキチョウ</t>
    </rPh>
    <rPh sb="11" eb="12">
      <t>ニ</t>
    </rPh>
    <rPh sb="12" eb="14">
      <t>チョウメ</t>
    </rPh>
    <rPh sb="15" eb="16">
      <t>バン</t>
    </rPh>
    <rPh sb="17" eb="18">
      <t>ゴウ</t>
    </rPh>
    <phoneticPr fontId="30"/>
  </si>
  <si>
    <t>富士通株式会社</t>
    <rPh sb="0" eb="3">
      <t>フジツウ</t>
    </rPh>
    <rPh sb="3" eb="7">
      <t>カブシキガイシャ</t>
    </rPh>
    <phoneticPr fontId="30"/>
  </si>
  <si>
    <t>東京都港区東新橋一丁目５番２号</t>
    <rPh sb="0" eb="3">
      <t>トウキョウト</t>
    </rPh>
    <rPh sb="3" eb="5">
      <t>ミナトク</t>
    </rPh>
    <rPh sb="5" eb="6">
      <t>ヒガシ</t>
    </rPh>
    <rPh sb="6" eb="8">
      <t>シンバシ</t>
    </rPh>
    <rPh sb="8" eb="11">
      <t>イッチョウメ</t>
    </rPh>
    <rPh sb="12" eb="13">
      <t>バン</t>
    </rPh>
    <rPh sb="14" eb="15">
      <t>ゴウ</t>
    </rPh>
    <phoneticPr fontId="30"/>
  </si>
  <si>
    <t>日本原燃株式会社</t>
    <rPh sb="0" eb="2">
      <t>ニホン</t>
    </rPh>
    <rPh sb="2" eb="8">
      <t>ゲンネンカブシキガイシャ</t>
    </rPh>
    <phoneticPr fontId="1"/>
  </si>
  <si>
    <t>青森県上北郡六ヶ所村大字尾駮字沖付４番地１０８</t>
  </si>
  <si>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1"/>
  </si>
  <si>
    <t>茨城県那珂郡東海村大字舟石川７６５－１</t>
    <rPh sb="0" eb="3">
      <t>イバラギケン</t>
    </rPh>
    <rPh sb="3" eb="6">
      <t>ナカグン</t>
    </rPh>
    <rPh sb="6" eb="9">
      <t>トウカイムラ</t>
    </rPh>
    <rPh sb="9" eb="11">
      <t>オオアザ</t>
    </rPh>
    <rPh sb="11" eb="13">
      <t>フナイシ</t>
    </rPh>
    <rPh sb="13" eb="14">
      <t>カワ</t>
    </rPh>
    <phoneticPr fontId="4"/>
  </si>
  <si>
    <t>茨城県那珂郡東海村大字舟石川７６５－１</t>
    <rPh sb="0" eb="3">
      <t>イバラギケン</t>
    </rPh>
    <rPh sb="3" eb="6">
      <t>ナカグン</t>
    </rPh>
    <rPh sb="6" eb="9">
      <t>トウカイムラ</t>
    </rPh>
    <rPh sb="9" eb="11">
      <t>オオアザ</t>
    </rPh>
    <rPh sb="11" eb="13">
      <t>フナイシ</t>
    </rPh>
    <rPh sb="13" eb="14">
      <t>カワ</t>
    </rPh>
    <phoneticPr fontId="1"/>
  </si>
  <si>
    <t>公益財団法人核物質管理センター</t>
    <rPh sb="0" eb="2">
      <t>コウエキ</t>
    </rPh>
    <rPh sb="2" eb="4">
      <t>ザイダン</t>
    </rPh>
    <rPh sb="4" eb="6">
      <t>ホウジン</t>
    </rPh>
    <rPh sb="6" eb="9">
      <t>カクブッシツ</t>
    </rPh>
    <rPh sb="9" eb="11">
      <t>カンリ</t>
    </rPh>
    <phoneticPr fontId="1"/>
  </si>
  <si>
    <t>東京都台東区東上野１－２８－９</t>
  </si>
  <si>
    <t>東京ニュークリア・サービス株式会社</t>
    <rPh sb="0" eb="2">
      <t>トウキョウ</t>
    </rPh>
    <rPh sb="13" eb="17">
      <t>カブシキガイシャ</t>
    </rPh>
    <phoneticPr fontId="1"/>
  </si>
  <si>
    <t>東京都台東区台東１－３－５</t>
  </si>
  <si>
    <t>8011101036676</t>
  </si>
  <si>
    <t>4420001011339</t>
  </si>
  <si>
    <t xml:space="preserve">7010505002095 </t>
  </si>
  <si>
    <t>7010501015563</t>
  </si>
  <si>
    <t>令和４年度短期海外研修（米国派遣：原子力規制分野のコミュニケーション能力向上研修）実施業務</t>
    <rPh sb="0" eb="2">
      <t>レイワ</t>
    </rPh>
    <rPh sb="3" eb="5">
      <t>ネンド</t>
    </rPh>
    <rPh sb="5" eb="7">
      <t>タンキ</t>
    </rPh>
    <rPh sb="7" eb="9">
      <t>カイガイ</t>
    </rPh>
    <rPh sb="9" eb="11">
      <t>ケンシュウ</t>
    </rPh>
    <rPh sb="12" eb="14">
      <t>ベイコク</t>
    </rPh>
    <rPh sb="14" eb="16">
      <t>ハケン</t>
    </rPh>
    <rPh sb="17" eb="20">
      <t>ゲンシリョク</t>
    </rPh>
    <rPh sb="20" eb="22">
      <t>キセイ</t>
    </rPh>
    <rPh sb="22" eb="24">
      <t>ブンヤ</t>
    </rPh>
    <rPh sb="34" eb="36">
      <t>ノウリョク</t>
    </rPh>
    <rPh sb="36" eb="38">
      <t>コウジョウ</t>
    </rPh>
    <rPh sb="38" eb="40">
      <t>ケンシュウ</t>
    </rPh>
    <rPh sb="41" eb="43">
      <t>ジッシ</t>
    </rPh>
    <rPh sb="43" eb="45">
      <t>ギョウム</t>
    </rPh>
    <phoneticPr fontId="1"/>
  </si>
  <si>
    <t>令和４年度原子力エンジニアリング２（Ｂ）原子炉設備、タービン設備他、安全設計・安全解析、燃料及び炉心</t>
    <phoneticPr fontId="4"/>
  </si>
  <si>
    <t>令和４年度原子力エンジニアリング１（ＢＰ共通）原子炉物理、熱流動、水化学、機械・電気設備、計測制御の基礎、安全設計の基本的考え方</t>
    <phoneticPr fontId="4"/>
  </si>
  <si>
    <t>日立ＧＥニュークリア・エナジー株式会社</t>
    <phoneticPr fontId="3"/>
  </si>
  <si>
    <t xml:space="preserve">4050001024551 </t>
  </si>
  <si>
    <t>令和4年度　電子ジャーナル「ScienceDirect(サイエンス・ダイレクト)」の利用</t>
    <rPh sb="0" eb="2">
      <t>レイワ</t>
    </rPh>
    <rPh sb="3" eb="5">
      <t>ネンド</t>
    </rPh>
    <rPh sb="6" eb="8">
      <t>デンシ</t>
    </rPh>
    <rPh sb="42" eb="44">
      <t>リヨウ</t>
    </rPh>
    <phoneticPr fontId="3"/>
  </si>
  <si>
    <t>令和4年度　抄録・引用文献データベース「Scopus（スコーパス）」の購読</t>
    <rPh sb="0" eb="2">
      <t>レイワ</t>
    </rPh>
    <rPh sb="3" eb="5">
      <t>ネンド</t>
    </rPh>
    <rPh sb="6" eb="8">
      <t>ショウロク</t>
    </rPh>
    <rPh sb="9" eb="11">
      <t>インヨウ</t>
    </rPh>
    <rPh sb="11" eb="13">
      <t>ブンケン</t>
    </rPh>
    <rPh sb="35" eb="37">
      <t>コウドク</t>
    </rPh>
    <phoneticPr fontId="3"/>
  </si>
  <si>
    <t>令和4年度共同研究に用いる試験装置類の保守管理及び安全管理等に係る業務</t>
    <rPh sb="0" eb="2">
      <t>レイワ</t>
    </rPh>
    <rPh sb="3" eb="5">
      <t>ネンド</t>
    </rPh>
    <rPh sb="5" eb="7">
      <t>キョウドウ</t>
    </rPh>
    <rPh sb="7" eb="9">
      <t>ケンキュウ</t>
    </rPh>
    <rPh sb="10" eb="11">
      <t>モチ</t>
    </rPh>
    <rPh sb="13" eb="15">
      <t>シケン</t>
    </rPh>
    <rPh sb="15" eb="17">
      <t>ソウチ</t>
    </rPh>
    <rPh sb="17" eb="18">
      <t>ルイ</t>
    </rPh>
    <rPh sb="19" eb="21">
      <t>ホシュ</t>
    </rPh>
    <rPh sb="21" eb="23">
      <t>カンリ</t>
    </rPh>
    <rPh sb="23" eb="24">
      <t>オヨ</t>
    </rPh>
    <rPh sb="25" eb="27">
      <t>アンゼン</t>
    </rPh>
    <rPh sb="27" eb="29">
      <t>カンリ</t>
    </rPh>
    <rPh sb="29" eb="30">
      <t>トウ</t>
    </rPh>
    <rPh sb="31" eb="32">
      <t>カカ</t>
    </rPh>
    <rPh sb="33" eb="35">
      <t>ギョウム</t>
    </rPh>
    <phoneticPr fontId="3"/>
  </si>
  <si>
    <t>エルゼビア・ビー・ブイ</t>
    <phoneticPr fontId="3"/>
  </si>
  <si>
    <t>オランダ王国アムステルダム市ラーダーヴェヒ２９</t>
    <phoneticPr fontId="3"/>
  </si>
  <si>
    <t>国立研究開発法人　日本原子力研究開発機構</t>
    <phoneticPr fontId="3"/>
  </si>
  <si>
    <t>茨城県那珂郡東海村大字舟石川７６５番地１</t>
    <phoneticPr fontId="3"/>
  </si>
  <si>
    <t>6050005002007</t>
    <phoneticPr fontId="3"/>
  </si>
  <si>
    <t>令和４年度ETCカードの使用に関する請負契約</t>
    <phoneticPr fontId="3"/>
  </si>
  <si>
    <t>株式会社ジェーシービー</t>
    <rPh sb="0" eb="4">
      <t>カブシキガイシャ</t>
    </rPh>
    <phoneticPr fontId="3"/>
  </si>
  <si>
    <t>8010401050511</t>
  </si>
  <si>
    <t>令和４年度国会審議テレビ中継放送の受信に係る経費</t>
    <rPh sb="0" eb="2">
      <t>レイワ</t>
    </rPh>
    <rPh sb="3" eb="5">
      <t>ネンド</t>
    </rPh>
    <rPh sb="5" eb="7">
      <t>コッカイ</t>
    </rPh>
    <rPh sb="7" eb="9">
      <t>シンギ</t>
    </rPh>
    <rPh sb="12" eb="14">
      <t>チュウケイ</t>
    </rPh>
    <rPh sb="14" eb="16">
      <t>ホウソウ</t>
    </rPh>
    <rPh sb="17" eb="19">
      <t>ジュシン</t>
    </rPh>
    <rPh sb="20" eb="21">
      <t>カカ</t>
    </rPh>
    <rPh sb="22" eb="24">
      <t>ケイヒ</t>
    </rPh>
    <phoneticPr fontId="4"/>
  </si>
  <si>
    <t>令和４年度原子力規制委員会原子力規制庁個別空調設備保守点検業務　１/２</t>
    <rPh sb="0" eb="2">
      <t>レイワ</t>
    </rPh>
    <rPh sb="3" eb="5">
      <t>ネンド</t>
    </rPh>
    <rPh sb="5" eb="8">
      <t>ゲンシリョク</t>
    </rPh>
    <rPh sb="8" eb="10">
      <t>キセイ</t>
    </rPh>
    <rPh sb="10" eb="13">
      <t>イインカイ</t>
    </rPh>
    <rPh sb="13" eb="16">
      <t>ゲンシリョク</t>
    </rPh>
    <rPh sb="16" eb="19">
      <t>キセイチョウ</t>
    </rPh>
    <rPh sb="19" eb="21">
      <t>コベツ</t>
    </rPh>
    <rPh sb="21" eb="23">
      <t>クウチョウ</t>
    </rPh>
    <rPh sb="23" eb="25">
      <t>セツビ</t>
    </rPh>
    <rPh sb="25" eb="27">
      <t>ホシュ</t>
    </rPh>
    <rPh sb="27" eb="29">
      <t>テンケン</t>
    </rPh>
    <rPh sb="29" eb="31">
      <t>ギョウム</t>
    </rPh>
    <phoneticPr fontId="4"/>
  </si>
  <si>
    <t>令和４年度原子力規制委員会原子力規制庁個別空調設備保守点検業務　２/２</t>
    <rPh sb="0" eb="2">
      <t>レイワ</t>
    </rPh>
    <rPh sb="3" eb="5">
      <t>ネンド</t>
    </rPh>
    <rPh sb="5" eb="8">
      <t>ゲンシリョク</t>
    </rPh>
    <rPh sb="8" eb="10">
      <t>キセイ</t>
    </rPh>
    <rPh sb="10" eb="13">
      <t>イインカイ</t>
    </rPh>
    <rPh sb="13" eb="16">
      <t>ゲンシリョク</t>
    </rPh>
    <rPh sb="16" eb="19">
      <t>キセイチョウ</t>
    </rPh>
    <rPh sb="19" eb="21">
      <t>コベツ</t>
    </rPh>
    <rPh sb="21" eb="23">
      <t>クウチョウ</t>
    </rPh>
    <rPh sb="23" eb="25">
      <t>セツビ</t>
    </rPh>
    <rPh sb="25" eb="27">
      <t>ホシュ</t>
    </rPh>
    <rPh sb="27" eb="29">
      <t>テンケン</t>
    </rPh>
    <rPh sb="29" eb="31">
      <t>ギョウム</t>
    </rPh>
    <phoneticPr fontId="4"/>
  </si>
  <si>
    <t>千代田ビル管財株式会社</t>
    <rPh sb="7" eb="11">
      <t>カブシキガイシャ</t>
    </rPh>
    <phoneticPr fontId="3"/>
  </si>
  <si>
    <t>ＫＤＤＩ株式会社</t>
    <rPh sb="4" eb="8">
      <t>カブシキガイシャ</t>
    </rPh>
    <phoneticPr fontId="3"/>
  </si>
  <si>
    <t>ダイキン工業株式会社</t>
    <rPh sb="6" eb="10">
      <t>カブシキガイシャ</t>
    </rPh>
    <phoneticPr fontId="3"/>
  </si>
  <si>
    <t>7010001050417</t>
  </si>
  <si>
    <t>8120001059660</t>
  </si>
  <si>
    <t>令和４年度複合機（高速機）の保守業務 １／３</t>
    <rPh sb="9" eb="12">
      <t>コウソクキ</t>
    </rPh>
    <rPh sb="14" eb="16">
      <t>ホシュ</t>
    </rPh>
    <rPh sb="16" eb="18">
      <t>ギョウム</t>
    </rPh>
    <phoneticPr fontId="3"/>
  </si>
  <si>
    <t>令和４年度複合機（高速機）の保守業務 ２／３</t>
    <rPh sb="9" eb="12">
      <t>コウソクキ</t>
    </rPh>
    <rPh sb="14" eb="16">
      <t>ホシュ</t>
    </rPh>
    <rPh sb="16" eb="18">
      <t>ギョウム</t>
    </rPh>
    <phoneticPr fontId="3"/>
  </si>
  <si>
    <t>令和４年度複合機（高速機）の保守業務 ３／３</t>
    <rPh sb="9" eb="12">
      <t>コウソクキ</t>
    </rPh>
    <rPh sb="14" eb="16">
      <t>ホシュ</t>
    </rPh>
    <rPh sb="16" eb="18">
      <t>ギョウム</t>
    </rPh>
    <phoneticPr fontId="3"/>
  </si>
  <si>
    <t>令和４年度複合機（高速機、中速機）の保守業務 １／３</t>
    <rPh sb="9" eb="12">
      <t>コウソクキ</t>
    </rPh>
    <rPh sb="13" eb="16">
      <t>チュウソクキ</t>
    </rPh>
    <rPh sb="18" eb="20">
      <t>ホシュ</t>
    </rPh>
    <rPh sb="20" eb="22">
      <t>ギョウム</t>
    </rPh>
    <phoneticPr fontId="3"/>
  </si>
  <si>
    <t>令和４年度複合機（高速機、中速機）の保守業務 ２／３</t>
    <rPh sb="9" eb="12">
      <t>コウソクキ</t>
    </rPh>
    <rPh sb="13" eb="16">
      <t>チュウソクキ</t>
    </rPh>
    <rPh sb="18" eb="20">
      <t>ホシュ</t>
    </rPh>
    <rPh sb="20" eb="22">
      <t>ギョウム</t>
    </rPh>
    <phoneticPr fontId="3"/>
  </si>
  <si>
    <t>令和４年度複合機（高速機、中速機）の保守業務 ３／３</t>
    <rPh sb="9" eb="12">
      <t>コウソクキ</t>
    </rPh>
    <rPh sb="13" eb="16">
      <t>チュウソクキ</t>
    </rPh>
    <rPh sb="18" eb="20">
      <t>ホシュ</t>
    </rPh>
    <rPh sb="20" eb="22">
      <t>ギョウム</t>
    </rPh>
    <phoneticPr fontId="3"/>
  </si>
  <si>
    <t>令和４年度複合機（高速機、低速機）の保守業務 １／３</t>
    <rPh sb="9" eb="12">
      <t>コウソクキ</t>
    </rPh>
    <rPh sb="13" eb="16">
      <t>テイソクキ</t>
    </rPh>
    <rPh sb="18" eb="20">
      <t>ホシュ</t>
    </rPh>
    <rPh sb="20" eb="22">
      <t>ギョウム</t>
    </rPh>
    <phoneticPr fontId="3"/>
  </si>
  <si>
    <t>令和４年度複合機（高速機、低速機）の保守業務 ２／３</t>
    <rPh sb="9" eb="12">
      <t>コウソクキ</t>
    </rPh>
    <rPh sb="13" eb="14">
      <t>テイ</t>
    </rPh>
    <rPh sb="14" eb="15">
      <t>ソク</t>
    </rPh>
    <rPh sb="15" eb="16">
      <t>キ</t>
    </rPh>
    <rPh sb="18" eb="20">
      <t>ホシュ</t>
    </rPh>
    <rPh sb="20" eb="22">
      <t>ギョウム</t>
    </rPh>
    <phoneticPr fontId="3"/>
  </si>
  <si>
    <t>コニカミノルタジャパン株式会社</t>
    <rPh sb="11" eb="15">
      <t>カブシキガイシャ</t>
    </rPh>
    <phoneticPr fontId="3"/>
  </si>
  <si>
    <t>富士フイルムビジネスイノベーションジャパン株式会社</t>
    <rPh sb="0" eb="2">
      <t>フジ</t>
    </rPh>
    <rPh sb="21" eb="25">
      <t>カブシキガイシャ</t>
    </rPh>
    <phoneticPr fontId="3"/>
  </si>
  <si>
    <t>東京都江東区豊洲２－２－１</t>
    <rPh sb="0" eb="3">
      <t>トウキョウト</t>
    </rPh>
    <rPh sb="3" eb="6">
      <t>コウトウク</t>
    </rPh>
    <rPh sb="6" eb="8">
      <t>トヨス</t>
    </rPh>
    <phoneticPr fontId="3"/>
  </si>
  <si>
    <t>9013401005070</t>
  </si>
  <si>
    <t>令和４年度一般乗用旅客自動車の使用に関する業務契約（1）</t>
    <rPh sb="0" eb="2">
      <t>レイワ</t>
    </rPh>
    <rPh sb="23" eb="25">
      <t>ケイヤク</t>
    </rPh>
    <phoneticPr fontId="4"/>
  </si>
  <si>
    <t>令和４年度一般乗用旅客自動車の使用に関する業務契約（2）</t>
    <rPh sb="0" eb="2">
      <t>レイワ</t>
    </rPh>
    <rPh sb="23" eb="25">
      <t>ケイヤク</t>
    </rPh>
    <phoneticPr fontId="4"/>
  </si>
  <si>
    <t>令和４年度複合機（高速機、低速機）の保守業務 ３／３</t>
    <rPh sb="9" eb="12">
      <t>コウソクキ</t>
    </rPh>
    <rPh sb="13" eb="16">
      <t>テイソクキ</t>
    </rPh>
    <rPh sb="18" eb="20">
      <t>ホシュ</t>
    </rPh>
    <rPh sb="20" eb="22">
      <t>ギョウム</t>
    </rPh>
    <phoneticPr fontId="3"/>
  </si>
  <si>
    <t>令和４年度宿直室等の清掃　</t>
    <rPh sb="5" eb="8">
      <t>シュクチョクシツ</t>
    </rPh>
    <rPh sb="8" eb="9">
      <t>トウ</t>
    </rPh>
    <rPh sb="10" eb="12">
      <t>セイソウ</t>
    </rPh>
    <phoneticPr fontId="32"/>
  </si>
  <si>
    <t>六本木ファーストビル株式会社</t>
    <rPh sb="0" eb="3">
      <t>ロッポンギ</t>
    </rPh>
    <rPh sb="10" eb="14">
      <t>カブシキガイシャ</t>
    </rPh>
    <phoneticPr fontId="33"/>
  </si>
  <si>
    <t>東京都港区六本木１－９－９</t>
    <rPh sb="0" eb="3">
      <t>トウキョウト</t>
    </rPh>
    <rPh sb="3" eb="5">
      <t>ミナトク</t>
    </rPh>
    <rPh sb="5" eb="8">
      <t>ロッポンギ</t>
    </rPh>
    <phoneticPr fontId="23"/>
  </si>
  <si>
    <t>1010405009403</t>
    <phoneticPr fontId="3"/>
  </si>
  <si>
    <t>令和４年度郵便料金計器計示額 １/２</t>
    <rPh sb="0" eb="2">
      <t>レイワ</t>
    </rPh>
    <rPh sb="3" eb="5">
      <t>ネンド</t>
    </rPh>
    <phoneticPr fontId="4"/>
  </si>
  <si>
    <t>令和４年度郵便料金計器計示額 ２/２</t>
    <rPh sb="0" eb="2">
      <t>レイワ</t>
    </rPh>
    <rPh sb="3" eb="5">
      <t>ネンド</t>
    </rPh>
    <phoneticPr fontId="4"/>
  </si>
  <si>
    <t>令和４年度自動車用揮発油（ガソリン）のスタンド給油に係る単価契約 1/2</t>
    <rPh sb="0" eb="2">
      <t>レイワ</t>
    </rPh>
    <rPh sb="3" eb="5">
      <t>ネンド</t>
    </rPh>
    <rPh sb="5" eb="8">
      <t>ジドウシャ</t>
    </rPh>
    <rPh sb="8" eb="9">
      <t>ヨウ</t>
    </rPh>
    <rPh sb="9" eb="12">
      <t>キハツユ</t>
    </rPh>
    <rPh sb="23" eb="25">
      <t>キュウユ</t>
    </rPh>
    <rPh sb="26" eb="27">
      <t>カカ</t>
    </rPh>
    <rPh sb="28" eb="30">
      <t>タンカ</t>
    </rPh>
    <rPh sb="30" eb="32">
      <t>ケイヤク</t>
    </rPh>
    <phoneticPr fontId="4"/>
  </si>
  <si>
    <t>令和４年度自動車用揮発油（ガソリン）のスタンド給油に係る単価契約 2/2</t>
    <rPh sb="0" eb="2">
      <t>レイワ</t>
    </rPh>
    <rPh sb="3" eb="5">
      <t>ネンド</t>
    </rPh>
    <rPh sb="5" eb="8">
      <t>ジドウシャ</t>
    </rPh>
    <rPh sb="8" eb="9">
      <t>ヨウ</t>
    </rPh>
    <rPh sb="9" eb="12">
      <t>キハツユ</t>
    </rPh>
    <rPh sb="23" eb="25">
      <t>キュウユ</t>
    </rPh>
    <rPh sb="26" eb="27">
      <t>カカ</t>
    </rPh>
    <rPh sb="28" eb="30">
      <t>タンカ</t>
    </rPh>
    <rPh sb="30" eb="32">
      <t>ケイヤク</t>
    </rPh>
    <phoneticPr fontId="4"/>
  </si>
  <si>
    <t>令和４年度NHK放送受信契約　１/３</t>
    <rPh sb="0" eb="2">
      <t>レイワ</t>
    </rPh>
    <rPh sb="3" eb="5">
      <t>ネンド</t>
    </rPh>
    <rPh sb="8" eb="10">
      <t>ホウソウ</t>
    </rPh>
    <rPh sb="10" eb="12">
      <t>ジュシン</t>
    </rPh>
    <rPh sb="12" eb="14">
      <t>ケイヤク</t>
    </rPh>
    <phoneticPr fontId="4"/>
  </si>
  <si>
    <t>令和４年度NHK放送受信契約　２/３</t>
    <rPh sb="0" eb="2">
      <t>レイワ</t>
    </rPh>
    <rPh sb="3" eb="5">
      <t>ネンド</t>
    </rPh>
    <rPh sb="8" eb="10">
      <t>ホウソウ</t>
    </rPh>
    <rPh sb="10" eb="12">
      <t>ジュシン</t>
    </rPh>
    <rPh sb="12" eb="14">
      <t>ケイヤク</t>
    </rPh>
    <phoneticPr fontId="4"/>
  </si>
  <si>
    <t>令和４年度NHK放送受信契約　３/３</t>
    <rPh sb="0" eb="2">
      <t>レイワ</t>
    </rPh>
    <rPh sb="3" eb="5">
      <t>ネンド</t>
    </rPh>
    <rPh sb="8" eb="10">
      <t>ホウソウ</t>
    </rPh>
    <rPh sb="10" eb="12">
      <t>ジュシン</t>
    </rPh>
    <rPh sb="12" eb="14">
      <t>ケイヤク</t>
    </rPh>
    <phoneticPr fontId="4"/>
  </si>
  <si>
    <t>日本放送協会</t>
    <rPh sb="0" eb="2">
      <t>ニホン</t>
    </rPh>
    <rPh sb="2" eb="4">
      <t>ホウソウ</t>
    </rPh>
    <rPh sb="4" eb="6">
      <t>キョウカイ</t>
    </rPh>
    <phoneticPr fontId="3"/>
  </si>
  <si>
    <t>8011005000968</t>
  </si>
  <si>
    <t>令和４年度北海道電力株式会社泊発電所施設内事務室賃貸借</t>
    <rPh sb="5" eb="10">
      <t>ホッカイドウデンリョク</t>
    </rPh>
    <rPh sb="10" eb="14">
      <t>カブシキガイシャ</t>
    </rPh>
    <rPh sb="14" eb="15">
      <t>トマリ</t>
    </rPh>
    <rPh sb="18" eb="20">
      <t>シセツ</t>
    </rPh>
    <rPh sb="20" eb="21">
      <t>ナイ</t>
    </rPh>
    <rPh sb="21" eb="24">
      <t>ジムシツ</t>
    </rPh>
    <rPh sb="24" eb="27">
      <t>チンタイシャク</t>
    </rPh>
    <phoneticPr fontId="2"/>
  </si>
  <si>
    <t>令和４年度東北電力株式会社東通原子力発電所施設内事務室賃貸借</t>
    <rPh sb="5" eb="9">
      <t>トウホクデンリョク</t>
    </rPh>
    <rPh sb="9" eb="13">
      <t>カブシキガイシャ</t>
    </rPh>
    <rPh sb="13" eb="15">
      <t>ヒガシドオリ</t>
    </rPh>
    <rPh sb="21" eb="23">
      <t>シセツ</t>
    </rPh>
    <rPh sb="23" eb="24">
      <t>ナイ</t>
    </rPh>
    <rPh sb="24" eb="27">
      <t>ジムシツ</t>
    </rPh>
    <rPh sb="27" eb="30">
      <t>チンタイシャク</t>
    </rPh>
    <phoneticPr fontId="2"/>
  </si>
  <si>
    <t>令和４年度日本原燃株式会社原子力施設内事務室賃貸借</t>
    <rPh sb="5" eb="7">
      <t>ニホン</t>
    </rPh>
    <rPh sb="7" eb="9">
      <t>ゲンネン</t>
    </rPh>
    <rPh sb="9" eb="13">
      <t>カブシキガイシャ</t>
    </rPh>
    <rPh sb="13" eb="16">
      <t>ゲンシリョク</t>
    </rPh>
    <rPh sb="16" eb="18">
      <t>シセツ</t>
    </rPh>
    <rPh sb="18" eb="19">
      <t>ナイ</t>
    </rPh>
    <rPh sb="19" eb="22">
      <t>ジムシツ</t>
    </rPh>
    <rPh sb="22" eb="25">
      <t>チンタイシャク</t>
    </rPh>
    <phoneticPr fontId="2"/>
  </si>
  <si>
    <t>令和４年度東北電力株式会社女川原子力発電所施設内事務室賃貸借</t>
    <rPh sb="5" eb="9">
      <t>トウホクデンリョク</t>
    </rPh>
    <rPh sb="9" eb="13">
      <t>カブシキガイシャ</t>
    </rPh>
    <rPh sb="13" eb="15">
      <t>オナガワ</t>
    </rPh>
    <rPh sb="21" eb="23">
      <t>シセツ</t>
    </rPh>
    <rPh sb="23" eb="24">
      <t>ナイ</t>
    </rPh>
    <rPh sb="24" eb="27">
      <t>ジムシツ</t>
    </rPh>
    <rPh sb="27" eb="30">
      <t>チンタイシャク</t>
    </rPh>
    <phoneticPr fontId="2"/>
  </si>
  <si>
    <t>令和４年度東京電力ホールディングス株式会社福島第一原子力発電所施設内事務室賃貸借</t>
    <rPh sb="5" eb="7">
      <t>トウキョウ</t>
    </rPh>
    <rPh sb="7" eb="9">
      <t>デンリョク</t>
    </rPh>
    <rPh sb="17" eb="21">
      <t>カブシキガイシャ</t>
    </rPh>
    <rPh sb="21" eb="23">
      <t>フクシマ</t>
    </rPh>
    <rPh sb="23" eb="25">
      <t>ダイイチ</t>
    </rPh>
    <rPh sb="31" eb="33">
      <t>シセツ</t>
    </rPh>
    <rPh sb="33" eb="34">
      <t>ナイ</t>
    </rPh>
    <rPh sb="34" eb="37">
      <t>ジムシツ</t>
    </rPh>
    <rPh sb="37" eb="40">
      <t>チンタイシャク</t>
    </rPh>
    <phoneticPr fontId="2"/>
  </si>
  <si>
    <t>令和４年度東京電力ホールディングス株式会社福島第二原子力発電所施設内事務室賃貸借</t>
    <rPh sb="5" eb="7">
      <t>トウキョウ</t>
    </rPh>
    <rPh sb="7" eb="9">
      <t>デンリョク</t>
    </rPh>
    <rPh sb="17" eb="21">
      <t>カブシキガイシャ</t>
    </rPh>
    <rPh sb="21" eb="23">
      <t>フクシマ</t>
    </rPh>
    <rPh sb="23" eb="25">
      <t>ダイニ</t>
    </rPh>
    <rPh sb="31" eb="33">
      <t>シセツ</t>
    </rPh>
    <rPh sb="33" eb="34">
      <t>ナイ</t>
    </rPh>
    <rPh sb="34" eb="37">
      <t>ジムシツ</t>
    </rPh>
    <rPh sb="37" eb="40">
      <t>チンタイシャク</t>
    </rPh>
    <phoneticPr fontId="2"/>
  </si>
  <si>
    <t>令和４年度東京電力ホールディングス株式会社柏崎刈羽原子力発電所施設内事務室賃貸借</t>
    <rPh sb="5" eb="7">
      <t>トウキョウ</t>
    </rPh>
    <rPh sb="7" eb="9">
      <t>デンリョク</t>
    </rPh>
    <rPh sb="17" eb="21">
      <t>カブシキガイシャ</t>
    </rPh>
    <rPh sb="21" eb="23">
      <t>カシワザキ</t>
    </rPh>
    <rPh sb="23" eb="25">
      <t>カリワ</t>
    </rPh>
    <rPh sb="31" eb="33">
      <t>シセツ</t>
    </rPh>
    <rPh sb="33" eb="34">
      <t>ナイ</t>
    </rPh>
    <rPh sb="34" eb="37">
      <t>ジムシツ</t>
    </rPh>
    <rPh sb="37" eb="40">
      <t>チンタイシャク</t>
    </rPh>
    <phoneticPr fontId="2"/>
  </si>
  <si>
    <t>令和４年度北陸電力株式会社志賀原子力発電所施設内事務室賃貸借</t>
    <rPh sb="5" eb="7">
      <t>ホクリク</t>
    </rPh>
    <rPh sb="7" eb="9">
      <t>デンリョク</t>
    </rPh>
    <rPh sb="9" eb="13">
      <t>カブシキガイシャ</t>
    </rPh>
    <rPh sb="13" eb="15">
      <t>シカ</t>
    </rPh>
    <rPh sb="21" eb="23">
      <t>シセツ</t>
    </rPh>
    <rPh sb="23" eb="24">
      <t>ナイ</t>
    </rPh>
    <rPh sb="24" eb="27">
      <t>ジムシツ</t>
    </rPh>
    <rPh sb="27" eb="30">
      <t>チンタイシャク</t>
    </rPh>
    <phoneticPr fontId="2"/>
  </si>
  <si>
    <t>令和４年度日本原子力発電株式会社敦賀発電所施設内事務室賃貸借</t>
    <rPh sb="5" eb="7">
      <t>ニホン</t>
    </rPh>
    <rPh sb="7" eb="16">
      <t>ゲンシリョクハツデンカブシキガイシャ</t>
    </rPh>
    <rPh sb="16" eb="18">
      <t>ツルガ</t>
    </rPh>
    <rPh sb="21" eb="23">
      <t>シセツ</t>
    </rPh>
    <rPh sb="23" eb="24">
      <t>ナイ</t>
    </rPh>
    <rPh sb="24" eb="27">
      <t>ジムシツ</t>
    </rPh>
    <rPh sb="27" eb="30">
      <t>チンタイシャク</t>
    </rPh>
    <phoneticPr fontId="2"/>
  </si>
  <si>
    <t>令和４年度国立研究開発法人日本原子力研究開発機構新型転換炉原型炉ふげん及び高速増殖原型炉もんじゅ施設内事務室賃貸借</t>
    <rPh sb="5" eb="13">
      <t>コクリツケンキュウカイハツホウジン</t>
    </rPh>
    <rPh sb="13" eb="20">
      <t>ニホンゲンシリョクケンキュウ</t>
    </rPh>
    <rPh sb="20" eb="22">
      <t>カイハツ</t>
    </rPh>
    <rPh sb="22" eb="24">
      <t>キコウ</t>
    </rPh>
    <rPh sb="24" eb="26">
      <t>シンガタ</t>
    </rPh>
    <rPh sb="26" eb="29">
      <t>テンカンロ</t>
    </rPh>
    <rPh sb="29" eb="32">
      <t>ゲンケイロ</t>
    </rPh>
    <rPh sb="35" eb="36">
      <t>オヨ</t>
    </rPh>
    <rPh sb="37" eb="39">
      <t>コウソク</t>
    </rPh>
    <rPh sb="39" eb="41">
      <t>ゾウショク</t>
    </rPh>
    <rPh sb="41" eb="44">
      <t>ゲンケイロ</t>
    </rPh>
    <rPh sb="48" eb="50">
      <t>シセツ</t>
    </rPh>
    <rPh sb="50" eb="51">
      <t>ナイ</t>
    </rPh>
    <rPh sb="51" eb="54">
      <t>ジムシツ</t>
    </rPh>
    <rPh sb="54" eb="57">
      <t>チンタイシャク</t>
    </rPh>
    <phoneticPr fontId="2"/>
  </si>
  <si>
    <t>令和４年度関西電力株式会社美浜発電所施設内事務室賃貸借</t>
    <rPh sb="5" eb="7">
      <t>カンサイ</t>
    </rPh>
    <rPh sb="7" eb="9">
      <t>デンリョク</t>
    </rPh>
    <rPh sb="9" eb="13">
      <t>カブシキガイシャ</t>
    </rPh>
    <rPh sb="13" eb="15">
      <t>ミハマ</t>
    </rPh>
    <rPh sb="18" eb="20">
      <t>シセツ</t>
    </rPh>
    <rPh sb="20" eb="21">
      <t>ナイ</t>
    </rPh>
    <rPh sb="21" eb="24">
      <t>ジムシツ</t>
    </rPh>
    <rPh sb="24" eb="27">
      <t>チンタイシャク</t>
    </rPh>
    <phoneticPr fontId="2"/>
  </si>
  <si>
    <t>令和４年度関西電力株式会社大飯発電所施設内事務室賃貸借</t>
    <rPh sb="5" eb="7">
      <t>カンサイ</t>
    </rPh>
    <rPh sb="7" eb="9">
      <t>デンリョク</t>
    </rPh>
    <rPh sb="9" eb="13">
      <t>カブシキガイシャ</t>
    </rPh>
    <rPh sb="13" eb="15">
      <t>オオイ</t>
    </rPh>
    <rPh sb="18" eb="20">
      <t>シセツ</t>
    </rPh>
    <rPh sb="20" eb="21">
      <t>ナイ</t>
    </rPh>
    <rPh sb="21" eb="24">
      <t>ジムシツ</t>
    </rPh>
    <rPh sb="24" eb="27">
      <t>チンタイシャク</t>
    </rPh>
    <phoneticPr fontId="2"/>
  </si>
  <si>
    <t>令和４年度関西電力株式会社高浜発電所施設内事務室賃貸借</t>
    <rPh sb="5" eb="7">
      <t>カンサイ</t>
    </rPh>
    <rPh sb="7" eb="9">
      <t>デンリョク</t>
    </rPh>
    <rPh sb="9" eb="13">
      <t>カブシキガイシャ</t>
    </rPh>
    <rPh sb="13" eb="15">
      <t>タカハマ</t>
    </rPh>
    <rPh sb="18" eb="20">
      <t>シセツ</t>
    </rPh>
    <rPh sb="20" eb="21">
      <t>ナイ</t>
    </rPh>
    <rPh sb="21" eb="24">
      <t>ジムシツ</t>
    </rPh>
    <rPh sb="24" eb="27">
      <t>チンタイシャク</t>
    </rPh>
    <phoneticPr fontId="2"/>
  </si>
  <si>
    <t>令和４年度中国電力株式会社島根原子力発電所施設内事務室賃貸借</t>
    <rPh sb="5" eb="7">
      <t>チュウゴク</t>
    </rPh>
    <rPh sb="7" eb="9">
      <t>デンリョク</t>
    </rPh>
    <rPh sb="9" eb="13">
      <t>カブシキガイシャ</t>
    </rPh>
    <rPh sb="13" eb="15">
      <t>シマネ</t>
    </rPh>
    <rPh sb="21" eb="23">
      <t>シセツ</t>
    </rPh>
    <rPh sb="23" eb="24">
      <t>ナイ</t>
    </rPh>
    <rPh sb="24" eb="27">
      <t>ジムシツ</t>
    </rPh>
    <rPh sb="27" eb="30">
      <t>チンタイシャク</t>
    </rPh>
    <phoneticPr fontId="2"/>
  </si>
  <si>
    <t>令和４年度四国電力株式会社伊方発電所施設内事務室賃貸借</t>
    <rPh sb="5" eb="7">
      <t>シコク</t>
    </rPh>
    <rPh sb="7" eb="9">
      <t>デンリョク</t>
    </rPh>
    <rPh sb="9" eb="13">
      <t>カブシキガイシャ</t>
    </rPh>
    <rPh sb="13" eb="15">
      <t>イカタ</t>
    </rPh>
    <rPh sb="18" eb="20">
      <t>シセツ</t>
    </rPh>
    <rPh sb="20" eb="21">
      <t>ナイ</t>
    </rPh>
    <rPh sb="21" eb="24">
      <t>ジムシツ</t>
    </rPh>
    <rPh sb="24" eb="27">
      <t>チンタイシャク</t>
    </rPh>
    <phoneticPr fontId="2"/>
  </si>
  <si>
    <t>令和４年度九州電力株式会社玄海原子力発電所施設内事務室賃貸借</t>
    <rPh sb="5" eb="7">
      <t>キュウシュウ</t>
    </rPh>
    <rPh sb="7" eb="9">
      <t>デンリョク</t>
    </rPh>
    <rPh sb="9" eb="13">
      <t>カブシキガイシャ</t>
    </rPh>
    <rPh sb="13" eb="15">
      <t>ゲンカイ</t>
    </rPh>
    <rPh sb="21" eb="23">
      <t>シセツ</t>
    </rPh>
    <rPh sb="23" eb="24">
      <t>ナイ</t>
    </rPh>
    <rPh sb="24" eb="27">
      <t>ジムシツ</t>
    </rPh>
    <rPh sb="27" eb="30">
      <t>チンタイシャク</t>
    </rPh>
    <phoneticPr fontId="2"/>
  </si>
  <si>
    <t>令和４年度国立研究開発法人日本原子力研究開発機構核燃料サイクル工学研究所及び原子力科学研究所施設内事務室賃貸借</t>
    <rPh sb="36" eb="37">
      <t>オヨ</t>
    </rPh>
    <phoneticPr fontId="3"/>
  </si>
  <si>
    <t>北海道電力株式会社</t>
    <rPh sb="0" eb="5">
      <t>ホッカイドウデンリョク</t>
    </rPh>
    <rPh sb="5" eb="9">
      <t>カブシキガイシャ</t>
    </rPh>
    <phoneticPr fontId="23"/>
  </si>
  <si>
    <t>東北電力株式会社</t>
    <rPh sb="0" eb="4">
      <t>トウホクデンリョク</t>
    </rPh>
    <rPh sb="4" eb="8">
      <t>カブシキガイシャ</t>
    </rPh>
    <phoneticPr fontId="2"/>
  </si>
  <si>
    <t>日本原燃株式会社</t>
    <rPh sb="0" eb="4">
      <t>ニホンゲンネン</t>
    </rPh>
    <rPh sb="4" eb="8">
      <t>カブシキガイシャ</t>
    </rPh>
    <phoneticPr fontId="2"/>
  </si>
  <si>
    <t>東京電力ホールディングス株式会社</t>
    <rPh sb="0" eb="4">
      <t>トウキョウデンリョク</t>
    </rPh>
    <rPh sb="12" eb="16">
      <t>カブシキガイシャ</t>
    </rPh>
    <phoneticPr fontId="2"/>
  </si>
  <si>
    <t>北陸電力株式会社</t>
    <rPh sb="0" eb="2">
      <t>ホクリク</t>
    </rPh>
    <rPh sb="2" eb="4">
      <t>デンリョク</t>
    </rPh>
    <rPh sb="4" eb="8">
      <t>カブシキガイシャ</t>
    </rPh>
    <phoneticPr fontId="2"/>
  </si>
  <si>
    <t>日本原子力発電株式会社</t>
    <rPh sb="0" eb="11">
      <t>ニホンゲンシリョクハツデンカブシキガイシャ</t>
    </rPh>
    <phoneticPr fontId="2"/>
  </si>
  <si>
    <t>国立研究開発法人日本原子力研究開発機構</t>
    <rPh sb="0" eb="13">
      <t>コクリツケンキュウカイハツホウジンニホンゲンシリョク</t>
    </rPh>
    <rPh sb="13" eb="19">
      <t>ケンキュウカイハツキコウ</t>
    </rPh>
    <phoneticPr fontId="2"/>
  </si>
  <si>
    <t>関西電力株式会社</t>
    <rPh sb="0" eb="2">
      <t>カンサイ</t>
    </rPh>
    <rPh sb="2" eb="4">
      <t>デンリョク</t>
    </rPh>
    <rPh sb="4" eb="8">
      <t>カブシキガイシャ</t>
    </rPh>
    <phoneticPr fontId="2"/>
  </si>
  <si>
    <t>中国電力株式会社</t>
    <rPh sb="0" eb="2">
      <t>チュウゴク</t>
    </rPh>
    <rPh sb="2" eb="4">
      <t>デンリョク</t>
    </rPh>
    <rPh sb="4" eb="8">
      <t>カブシキガイシャ</t>
    </rPh>
    <phoneticPr fontId="2"/>
  </si>
  <si>
    <t>四国電力株式会社</t>
    <rPh sb="0" eb="2">
      <t>シコク</t>
    </rPh>
    <rPh sb="2" eb="4">
      <t>デンリョク</t>
    </rPh>
    <rPh sb="4" eb="8">
      <t>カブシキガイシャ</t>
    </rPh>
    <phoneticPr fontId="2"/>
  </si>
  <si>
    <t>九州電力株式会社</t>
    <rPh sb="0" eb="2">
      <t>キュウシュウ</t>
    </rPh>
    <rPh sb="2" eb="4">
      <t>デンリョク</t>
    </rPh>
    <rPh sb="4" eb="8">
      <t>カブシキガイシャ</t>
    </rPh>
    <phoneticPr fontId="2"/>
  </si>
  <si>
    <t>北海道古宇郡泊村大字堀株村字山ノ上２１９－１</t>
    <rPh sb="0" eb="3">
      <t>ホッカイドウ</t>
    </rPh>
    <rPh sb="3" eb="4">
      <t>コ</t>
    </rPh>
    <rPh sb="4" eb="5">
      <t>ウ</t>
    </rPh>
    <rPh sb="5" eb="6">
      <t>グン</t>
    </rPh>
    <rPh sb="6" eb="8">
      <t>トマリムラ</t>
    </rPh>
    <rPh sb="8" eb="10">
      <t>オオアザ</t>
    </rPh>
    <rPh sb="10" eb="11">
      <t>ホリ</t>
    </rPh>
    <rPh sb="11" eb="12">
      <t>カブ</t>
    </rPh>
    <rPh sb="12" eb="13">
      <t>ムラ</t>
    </rPh>
    <rPh sb="13" eb="14">
      <t>アザ</t>
    </rPh>
    <rPh sb="14" eb="15">
      <t>ヤマ</t>
    </rPh>
    <rPh sb="16" eb="17">
      <t>ウエ</t>
    </rPh>
    <phoneticPr fontId="23"/>
  </si>
  <si>
    <t>宮城県仙台市青葉区本町１－７－１</t>
  </si>
  <si>
    <t>青森県上北郡六ヶ所村大字尾駮字沖付４－１０８</t>
  </si>
  <si>
    <t>福島県双葉郡大熊町大字夫沢字北原２２</t>
    <rPh sb="0" eb="3">
      <t>フクシマケン</t>
    </rPh>
    <rPh sb="3" eb="6">
      <t>フタバグン</t>
    </rPh>
    <rPh sb="6" eb="9">
      <t>オオクママチ</t>
    </rPh>
    <rPh sb="9" eb="11">
      <t>オオアザ</t>
    </rPh>
    <rPh sb="11" eb="12">
      <t>フ</t>
    </rPh>
    <rPh sb="12" eb="13">
      <t>ザワ</t>
    </rPh>
    <rPh sb="13" eb="14">
      <t>アザ</t>
    </rPh>
    <rPh sb="14" eb="16">
      <t>キタハラ</t>
    </rPh>
    <phoneticPr fontId="33"/>
  </si>
  <si>
    <t>福島県双葉郡楢葉町大字波倉小浜作１２</t>
    <rPh sb="0" eb="3">
      <t>フクシマケン</t>
    </rPh>
    <rPh sb="3" eb="6">
      <t>フタバグン</t>
    </rPh>
    <rPh sb="6" eb="9">
      <t>ナラハマチ</t>
    </rPh>
    <rPh sb="9" eb="11">
      <t>オオアザ</t>
    </rPh>
    <rPh sb="11" eb="12">
      <t>ナミ</t>
    </rPh>
    <rPh sb="12" eb="13">
      <t>クラ</t>
    </rPh>
    <rPh sb="13" eb="15">
      <t>コハマ</t>
    </rPh>
    <rPh sb="15" eb="16">
      <t>サク</t>
    </rPh>
    <phoneticPr fontId="2"/>
  </si>
  <si>
    <t>新潟県柏崎市青山町１６－４６</t>
    <rPh sb="0" eb="6">
      <t>ニイガタケンカシワザキシ</t>
    </rPh>
    <rPh sb="6" eb="8">
      <t>アオヤマ</t>
    </rPh>
    <rPh sb="8" eb="9">
      <t>チョウ</t>
    </rPh>
    <phoneticPr fontId="2"/>
  </si>
  <si>
    <t>石川県羽咋郡志賀町赤住１</t>
    <rPh sb="0" eb="3">
      <t>イシカワケン</t>
    </rPh>
    <rPh sb="3" eb="9">
      <t>ハクイグンシカマチ</t>
    </rPh>
    <rPh sb="9" eb="10">
      <t>アカ</t>
    </rPh>
    <rPh sb="10" eb="11">
      <t>ス</t>
    </rPh>
    <phoneticPr fontId="2"/>
  </si>
  <si>
    <t>福井県敦賀市明神町一番地</t>
    <rPh sb="0" eb="3">
      <t>フクイケン</t>
    </rPh>
    <rPh sb="3" eb="6">
      <t>ツルガシ</t>
    </rPh>
    <rPh sb="6" eb="9">
      <t>ミョウジンチョウ</t>
    </rPh>
    <rPh sb="9" eb="12">
      <t>イチバンチ</t>
    </rPh>
    <phoneticPr fontId="2"/>
  </si>
  <si>
    <t>福井県敦賀市木崎６５－２０</t>
    <rPh sb="0" eb="3">
      <t>フクイケン</t>
    </rPh>
    <rPh sb="3" eb="6">
      <t>ツルガシ</t>
    </rPh>
    <rPh sb="6" eb="8">
      <t>キザキ</t>
    </rPh>
    <phoneticPr fontId="2"/>
  </si>
  <si>
    <t xml:space="preserve">大阪府大阪市北区中之島３－６－１６ </t>
    <rPh sb="0" eb="3">
      <t>オオサカフ</t>
    </rPh>
    <rPh sb="3" eb="6">
      <t>オオサカシ</t>
    </rPh>
    <rPh sb="6" eb="8">
      <t>キタク</t>
    </rPh>
    <rPh sb="8" eb="11">
      <t>ナカノシマ</t>
    </rPh>
    <phoneticPr fontId="2"/>
  </si>
  <si>
    <t>広島県広島市中区小町４－３３</t>
  </si>
  <si>
    <t>愛媛県西宇和郡伊方町九町字コチワキ３番耕地４０－３</t>
    <rPh sb="0" eb="3">
      <t>エヒメケン</t>
    </rPh>
    <rPh sb="3" eb="7">
      <t>ニシウワグン</t>
    </rPh>
    <rPh sb="7" eb="10">
      <t>イカタチョウ</t>
    </rPh>
    <rPh sb="10" eb="11">
      <t>キュウ</t>
    </rPh>
    <rPh sb="11" eb="12">
      <t>チョウ</t>
    </rPh>
    <rPh sb="12" eb="13">
      <t>アザ</t>
    </rPh>
    <rPh sb="18" eb="19">
      <t>バン</t>
    </rPh>
    <rPh sb="19" eb="21">
      <t>コウチ</t>
    </rPh>
    <phoneticPr fontId="2"/>
  </si>
  <si>
    <t xml:space="preserve">4430001022351 </t>
  </si>
  <si>
    <t>4370001011311</t>
  </si>
  <si>
    <t xml:space="preserve">1010001008825 </t>
  </si>
  <si>
    <t xml:space="preserve">7230001003022 </t>
  </si>
  <si>
    <t>2010001033087</t>
  </si>
  <si>
    <t>3120001059632</t>
  </si>
  <si>
    <t xml:space="preserve">4240001006753 </t>
  </si>
  <si>
    <t xml:space="preserve">9470001001933 </t>
  </si>
  <si>
    <t xml:space="preserve">4290001007004 </t>
  </si>
  <si>
    <t>令和４年度六ヶ所原子力規制事務所賃貸借</t>
    <rPh sb="5" eb="8">
      <t>ロッカショ</t>
    </rPh>
    <rPh sb="8" eb="11">
      <t>ゲンシリョク</t>
    </rPh>
    <rPh sb="11" eb="13">
      <t>キセイ</t>
    </rPh>
    <rPh sb="13" eb="15">
      <t>ジム</t>
    </rPh>
    <rPh sb="15" eb="16">
      <t>ショ</t>
    </rPh>
    <rPh sb="16" eb="19">
      <t>チンタイシャク</t>
    </rPh>
    <phoneticPr fontId="2"/>
  </si>
  <si>
    <t>公益財団法人原子力安全技術センター</t>
    <rPh sb="0" eb="6">
      <t>コウエキザイダンホウジン</t>
    </rPh>
    <rPh sb="6" eb="9">
      <t>ゲンシリョク</t>
    </rPh>
    <rPh sb="9" eb="11">
      <t>アンゼン</t>
    </rPh>
    <rPh sb="11" eb="13">
      <t>ギジュツ</t>
    </rPh>
    <phoneticPr fontId="2"/>
  </si>
  <si>
    <t>東京都文京区白山５－１－３－１０１号</t>
    <rPh sb="17" eb="18">
      <t>ゴウ</t>
    </rPh>
    <phoneticPr fontId="2"/>
  </si>
  <si>
    <t>6010005018634</t>
  </si>
  <si>
    <t>令和４年度東海・大洗原子力規制事務所賃貸借（小澤テナント）</t>
    <rPh sb="5" eb="7">
      <t>トウカイ</t>
    </rPh>
    <rPh sb="8" eb="10">
      <t>オオアライ</t>
    </rPh>
    <rPh sb="10" eb="13">
      <t>ゲンシリョク</t>
    </rPh>
    <rPh sb="13" eb="15">
      <t>キセイ</t>
    </rPh>
    <rPh sb="15" eb="17">
      <t>ジム</t>
    </rPh>
    <rPh sb="17" eb="18">
      <t>ショ</t>
    </rPh>
    <rPh sb="18" eb="21">
      <t>チンタイシャク</t>
    </rPh>
    <rPh sb="22" eb="24">
      <t>オザワ</t>
    </rPh>
    <phoneticPr fontId="2"/>
  </si>
  <si>
    <t>東成プランニング株式会社</t>
    <rPh sb="0" eb="2">
      <t>トウセイ</t>
    </rPh>
    <rPh sb="8" eb="12">
      <t>カブシキガイシャ</t>
    </rPh>
    <phoneticPr fontId="23"/>
  </si>
  <si>
    <t xml:space="preserve">茨城県那珂郡東海村舟石川駅東三丁目１－２３ </t>
    <rPh sb="14" eb="15">
      <t>サン</t>
    </rPh>
    <phoneticPr fontId="23"/>
  </si>
  <si>
    <t>2050001004571</t>
  </si>
  <si>
    <t>令和４年度原子力規制事務所職員宿舎賃貸借契約（東通：ハイツ野口２－２号室）</t>
    <rPh sb="5" eb="8">
      <t>ゲンシリョク</t>
    </rPh>
    <rPh sb="8" eb="10">
      <t>キセイ</t>
    </rPh>
    <rPh sb="10" eb="12">
      <t>ジム</t>
    </rPh>
    <rPh sb="12" eb="13">
      <t>ショ</t>
    </rPh>
    <rPh sb="13" eb="15">
      <t>ショクイン</t>
    </rPh>
    <rPh sb="15" eb="17">
      <t>シュクシャ</t>
    </rPh>
    <rPh sb="17" eb="20">
      <t>チンタイシャク</t>
    </rPh>
    <rPh sb="20" eb="22">
      <t>ケイヤク</t>
    </rPh>
    <phoneticPr fontId="2"/>
  </si>
  <si>
    <t>令和４年度原子力規制事務所職員宿舎賃貸借契約（六ヶ所：アウラハイツＳ号室）</t>
    <rPh sb="5" eb="8">
      <t>ゲンシリョク</t>
    </rPh>
    <rPh sb="8" eb="10">
      <t>キセイ</t>
    </rPh>
    <rPh sb="10" eb="12">
      <t>ジム</t>
    </rPh>
    <rPh sb="12" eb="13">
      <t>ショ</t>
    </rPh>
    <rPh sb="13" eb="15">
      <t>ショクイン</t>
    </rPh>
    <rPh sb="15" eb="17">
      <t>シュクシャ</t>
    </rPh>
    <rPh sb="17" eb="20">
      <t>チンタイシャク</t>
    </rPh>
    <rPh sb="20" eb="22">
      <t>ケイヤク</t>
    </rPh>
    <rPh sb="23" eb="26">
      <t>ロッカショ</t>
    </rPh>
    <rPh sb="34" eb="35">
      <t>ゴウ</t>
    </rPh>
    <rPh sb="35" eb="36">
      <t>シツ</t>
    </rPh>
    <phoneticPr fontId="23"/>
  </si>
  <si>
    <t>野口　田鶴子</t>
    <rPh sb="0" eb="2">
      <t>ノグチ</t>
    </rPh>
    <rPh sb="3" eb="6">
      <t>タヅコ</t>
    </rPh>
    <phoneticPr fontId="2"/>
  </si>
  <si>
    <t>青森県むつ市金曲一丁目8番19号</t>
    <rPh sb="0" eb="3">
      <t>アオモリケン</t>
    </rPh>
    <rPh sb="5" eb="6">
      <t>シ</t>
    </rPh>
    <rPh sb="6" eb="8">
      <t>カナマガリ</t>
    </rPh>
    <rPh sb="8" eb="11">
      <t>イッチョウメ</t>
    </rPh>
    <rPh sb="12" eb="13">
      <t>バン</t>
    </rPh>
    <rPh sb="15" eb="16">
      <t>ゴウ</t>
    </rPh>
    <phoneticPr fontId="2"/>
  </si>
  <si>
    <t>岡山　せつ</t>
    <rPh sb="0" eb="2">
      <t>オカヤマ</t>
    </rPh>
    <phoneticPr fontId="23"/>
  </si>
  <si>
    <t>青森県上北郡六ヶ所村大字倉内字笹崎１０３１－１１</t>
    <rPh sb="0" eb="3">
      <t>アオモリケン</t>
    </rPh>
    <rPh sb="3" eb="6">
      <t>カミキタグン</t>
    </rPh>
    <rPh sb="6" eb="10">
      <t>ロッカショムラ</t>
    </rPh>
    <rPh sb="10" eb="12">
      <t>オオアザ</t>
    </rPh>
    <rPh sb="12" eb="14">
      <t>クラウチ</t>
    </rPh>
    <rPh sb="14" eb="15">
      <t>アザ</t>
    </rPh>
    <rPh sb="15" eb="17">
      <t>ササザキ</t>
    </rPh>
    <phoneticPr fontId="23"/>
  </si>
  <si>
    <t>令和４年度原子力規制事務所職員宿舎賃貸借契約（六ヶ所：第二レイクタウン団地Ｂ－７）外４件</t>
    <rPh sb="5" eb="8">
      <t>ゲンシリョク</t>
    </rPh>
    <rPh sb="8" eb="10">
      <t>キセイ</t>
    </rPh>
    <rPh sb="10" eb="12">
      <t>ジム</t>
    </rPh>
    <rPh sb="12" eb="13">
      <t>ショ</t>
    </rPh>
    <rPh sb="13" eb="15">
      <t>ショクイン</t>
    </rPh>
    <rPh sb="15" eb="17">
      <t>シュクシャ</t>
    </rPh>
    <rPh sb="17" eb="20">
      <t>チンタイシャク</t>
    </rPh>
    <rPh sb="20" eb="22">
      <t>ケイヤク</t>
    </rPh>
    <rPh sb="23" eb="26">
      <t>ロッカショ</t>
    </rPh>
    <rPh sb="27" eb="29">
      <t>ダイニ</t>
    </rPh>
    <rPh sb="35" eb="37">
      <t>ダンチ</t>
    </rPh>
    <rPh sb="41" eb="42">
      <t>ソト</t>
    </rPh>
    <rPh sb="43" eb="44">
      <t>ケン</t>
    </rPh>
    <phoneticPr fontId="1"/>
  </si>
  <si>
    <t>令和４年度原子力規制事務所職員宿舎賃貸借契約（大飯：ボルゴマーレA棟１０２号室　外１件）　</t>
    <rPh sb="5" eb="8">
      <t>ゲンシリョク</t>
    </rPh>
    <rPh sb="8" eb="10">
      <t>キセイ</t>
    </rPh>
    <rPh sb="10" eb="12">
      <t>ジム</t>
    </rPh>
    <rPh sb="12" eb="13">
      <t>ショ</t>
    </rPh>
    <rPh sb="13" eb="15">
      <t>ショクイン</t>
    </rPh>
    <rPh sb="15" eb="17">
      <t>シュクシャ</t>
    </rPh>
    <rPh sb="17" eb="20">
      <t>チンタイシャク</t>
    </rPh>
    <rPh sb="20" eb="22">
      <t>ケイヤク</t>
    </rPh>
    <rPh sb="23" eb="25">
      <t>オオイ</t>
    </rPh>
    <rPh sb="33" eb="34">
      <t>トウ</t>
    </rPh>
    <rPh sb="37" eb="39">
      <t>ゴウシツ</t>
    </rPh>
    <rPh sb="40" eb="41">
      <t>ソト</t>
    </rPh>
    <rPh sb="42" eb="43">
      <t>ケン</t>
    </rPh>
    <phoneticPr fontId="1"/>
  </si>
  <si>
    <t>令和４年度原子力規制事務所職員宿舎賃貸借契約（福島第一：ベルリード錦町１０３号室外９件）</t>
    <rPh sb="5" eb="8">
      <t>ゲンシリョク</t>
    </rPh>
    <rPh sb="8" eb="10">
      <t>キセイ</t>
    </rPh>
    <rPh sb="10" eb="12">
      <t>ジム</t>
    </rPh>
    <rPh sb="12" eb="13">
      <t>ショ</t>
    </rPh>
    <rPh sb="13" eb="15">
      <t>ショクイン</t>
    </rPh>
    <rPh sb="15" eb="17">
      <t>シュクシャ</t>
    </rPh>
    <rPh sb="17" eb="20">
      <t>チンタイシャク</t>
    </rPh>
    <rPh sb="20" eb="22">
      <t>ケイヤク</t>
    </rPh>
    <rPh sb="40" eb="41">
      <t>ソト</t>
    </rPh>
    <rPh sb="42" eb="43">
      <t>ケン</t>
    </rPh>
    <phoneticPr fontId="2"/>
  </si>
  <si>
    <t>令和４年度原子力規制事務所職員宿舎賃貸借契約（伊方：アインスビル４０１号　外１件）</t>
    <rPh sb="5" eb="8">
      <t>ゲンシリョク</t>
    </rPh>
    <rPh sb="8" eb="10">
      <t>キセイ</t>
    </rPh>
    <rPh sb="10" eb="12">
      <t>ジム</t>
    </rPh>
    <rPh sb="12" eb="13">
      <t>ショ</t>
    </rPh>
    <rPh sb="13" eb="15">
      <t>ショクイン</t>
    </rPh>
    <rPh sb="15" eb="17">
      <t>シュクシャ</t>
    </rPh>
    <rPh sb="17" eb="20">
      <t>チンタイシャク</t>
    </rPh>
    <rPh sb="20" eb="22">
      <t>ケイヤク</t>
    </rPh>
    <rPh sb="23" eb="25">
      <t>イカタ</t>
    </rPh>
    <rPh sb="35" eb="36">
      <t>ゴウ</t>
    </rPh>
    <rPh sb="37" eb="38">
      <t>ソト</t>
    </rPh>
    <rPh sb="39" eb="40">
      <t>ケン</t>
    </rPh>
    <phoneticPr fontId="1"/>
  </si>
  <si>
    <t>株式会社福建コンサルタント</t>
  </si>
  <si>
    <t>高橋　英吾</t>
  </si>
  <si>
    <t xml:space="preserve">福島県南相馬市原町区日の出町５２８番地 </t>
  </si>
  <si>
    <t xml:space="preserve">5380001015541 </t>
  </si>
  <si>
    <t>令和４年度原子力規制事務所職員宿舎賃貸借契約（伊方：池上マンション３０２号　外２件）</t>
    <rPh sb="5" eb="8">
      <t>ゲンシリョク</t>
    </rPh>
    <rPh sb="8" eb="10">
      <t>キセイ</t>
    </rPh>
    <rPh sb="10" eb="12">
      <t>ジム</t>
    </rPh>
    <rPh sb="12" eb="13">
      <t>ショ</t>
    </rPh>
    <rPh sb="13" eb="15">
      <t>ショクイン</t>
    </rPh>
    <rPh sb="15" eb="17">
      <t>シュクシャ</t>
    </rPh>
    <rPh sb="17" eb="20">
      <t>チンタイシャク</t>
    </rPh>
    <rPh sb="20" eb="22">
      <t>ケイヤク</t>
    </rPh>
    <rPh sb="23" eb="25">
      <t>イカタ</t>
    </rPh>
    <rPh sb="26" eb="28">
      <t>イケガミ</t>
    </rPh>
    <rPh sb="36" eb="37">
      <t>ゴウ</t>
    </rPh>
    <rPh sb="38" eb="39">
      <t>ソト</t>
    </rPh>
    <rPh sb="40" eb="41">
      <t>ケン</t>
    </rPh>
    <phoneticPr fontId="1"/>
  </si>
  <si>
    <t>令和４年度原子力規制事務所職員宿舎賃貸借契約（浜岡：メゾンラフィーネ３０１号室）</t>
    <rPh sb="5" eb="8">
      <t>ゲンシリョク</t>
    </rPh>
    <rPh sb="8" eb="10">
      <t>キセイ</t>
    </rPh>
    <rPh sb="10" eb="12">
      <t>ジム</t>
    </rPh>
    <rPh sb="12" eb="13">
      <t>ショ</t>
    </rPh>
    <rPh sb="13" eb="15">
      <t>ショクイン</t>
    </rPh>
    <rPh sb="15" eb="17">
      <t>シュクシャ</t>
    </rPh>
    <rPh sb="17" eb="20">
      <t>チンタイシャク</t>
    </rPh>
    <rPh sb="20" eb="22">
      <t>ケイヤク</t>
    </rPh>
    <phoneticPr fontId="2"/>
  </si>
  <si>
    <t>柴田　正弘</t>
    <rPh sb="0" eb="2">
      <t>シバタ</t>
    </rPh>
    <rPh sb="3" eb="5">
      <t>マサヒロ</t>
    </rPh>
    <phoneticPr fontId="2"/>
  </si>
  <si>
    <t>静岡県島田市金谷下十五軒２１４２番地</t>
    <rPh sb="0" eb="6">
      <t>シズオカケンシマダシ</t>
    </rPh>
    <rPh sb="6" eb="8">
      <t>カナヤ</t>
    </rPh>
    <rPh sb="8" eb="9">
      <t>シモ</t>
    </rPh>
    <rPh sb="9" eb="12">
      <t>ジュウゴケン</t>
    </rPh>
    <rPh sb="16" eb="18">
      <t>バンチ</t>
    </rPh>
    <phoneticPr fontId="2"/>
  </si>
  <si>
    <t>令和４年度原子力規制事務所職員宿舎賃貸借契約（浜岡：メゾンラフィーネ３０３号室）</t>
    <rPh sb="5" eb="8">
      <t>ゲンシリョク</t>
    </rPh>
    <rPh sb="8" eb="10">
      <t>キセイ</t>
    </rPh>
    <rPh sb="10" eb="12">
      <t>ジム</t>
    </rPh>
    <rPh sb="12" eb="13">
      <t>ショ</t>
    </rPh>
    <rPh sb="13" eb="15">
      <t>ショクイン</t>
    </rPh>
    <rPh sb="15" eb="17">
      <t>シュクシャ</t>
    </rPh>
    <rPh sb="17" eb="20">
      <t>チンタイシャク</t>
    </rPh>
    <rPh sb="20" eb="22">
      <t>ケイヤク</t>
    </rPh>
    <phoneticPr fontId="2"/>
  </si>
  <si>
    <t>令和４年度原子力規制事務所職員宿舎賃貸借契約（浜岡：エスポワール２０３号室）</t>
    <rPh sb="5" eb="8">
      <t>ゲンシリョク</t>
    </rPh>
    <rPh sb="8" eb="10">
      <t>キセイ</t>
    </rPh>
    <rPh sb="10" eb="12">
      <t>ジム</t>
    </rPh>
    <rPh sb="12" eb="13">
      <t>ショ</t>
    </rPh>
    <rPh sb="13" eb="15">
      <t>ショクイン</t>
    </rPh>
    <rPh sb="15" eb="17">
      <t>シュクシャ</t>
    </rPh>
    <rPh sb="17" eb="20">
      <t>チンタイシャク</t>
    </rPh>
    <rPh sb="20" eb="22">
      <t>ケイヤク</t>
    </rPh>
    <phoneticPr fontId="2"/>
  </si>
  <si>
    <t>大塚　一彦</t>
    <rPh sb="0" eb="2">
      <t>オオツカ</t>
    </rPh>
    <rPh sb="3" eb="5">
      <t>カズヒコ</t>
    </rPh>
    <phoneticPr fontId="2"/>
  </si>
  <si>
    <t>静岡県島田市阪本３２６２番地</t>
    <rPh sb="0" eb="6">
      <t>シズオカケンシマダシ</t>
    </rPh>
    <rPh sb="6" eb="8">
      <t>サカモト</t>
    </rPh>
    <rPh sb="12" eb="14">
      <t>バンチ</t>
    </rPh>
    <phoneticPr fontId="2"/>
  </si>
  <si>
    <t>令和４年度原子力規制事務所職員宿舎賃貸借契約（高浜：カーサ・フォレスタ２０１号室）</t>
    <rPh sb="5" eb="8">
      <t>ゲンシリョク</t>
    </rPh>
    <rPh sb="8" eb="10">
      <t>キセイ</t>
    </rPh>
    <rPh sb="10" eb="12">
      <t>ジム</t>
    </rPh>
    <rPh sb="12" eb="13">
      <t>ショ</t>
    </rPh>
    <rPh sb="13" eb="15">
      <t>ショクイン</t>
    </rPh>
    <rPh sb="15" eb="17">
      <t>シュクシャ</t>
    </rPh>
    <rPh sb="17" eb="20">
      <t>チンタイシャク</t>
    </rPh>
    <rPh sb="20" eb="22">
      <t>ケイヤク</t>
    </rPh>
    <rPh sb="23" eb="25">
      <t>タカハマ</t>
    </rPh>
    <phoneticPr fontId="2"/>
  </si>
  <si>
    <t>令和４年度原子力艦モニタリングセンター職員宿舎賃貸借契約（沖縄：セブンズコート４０４号室）</t>
    <rPh sb="5" eb="9">
      <t>ゲンシリョクカン</t>
    </rPh>
    <rPh sb="19" eb="21">
      <t>ショクイン</t>
    </rPh>
    <rPh sb="21" eb="23">
      <t>シュクシャ</t>
    </rPh>
    <rPh sb="23" eb="26">
      <t>チンタイシャク</t>
    </rPh>
    <rPh sb="26" eb="28">
      <t>ケイヤク</t>
    </rPh>
    <rPh sb="29" eb="31">
      <t>オキナワ</t>
    </rPh>
    <rPh sb="42" eb="43">
      <t>ゴウ</t>
    </rPh>
    <rPh sb="43" eb="44">
      <t>シツ</t>
    </rPh>
    <phoneticPr fontId="2"/>
  </si>
  <si>
    <t>大東建託パートナーズ株式会社</t>
    <rPh sb="0" eb="4">
      <t>ダイトウケンタク</t>
    </rPh>
    <rPh sb="10" eb="14">
      <t>カブシキガイシャ</t>
    </rPh>
    <phoneticPr fontId="2"/>
  </si>
  <si>
    <t>東京都港区港南２－１６－１</t>
    <rPh sb="0" eb="3">
      <t>トウキョウト</t>
    </rPh>
    <rPh sb="3" eb="5">
      <t>ミナトク</t>
    </rPh>
    <rPh sb="5" eb="7">
      <t>コウナン</t>
    </rPh>
    <phoneticPr fontId="2"/>
  </si>
  <si>
    <t xml:space="preserve">1010401016618 </t>
  </si>
  <si>
    <t>令和４年度原子力規制事務所職員宿舎賃貸借契約（浜岡：メゾンラフィーネ２０１号室）</t>
    <rPh sb="5" eb="8">
      <t>ゲンシリョク</t>
    </rPh>
    <rPh sb="8" eb="10">
      <t>キセイ</t>
    </rPh>
    <rPh sb="10" eb="12">
      <t>ジム</t>
    </rPh>
    <rPh sb="12" eb="13">
      <t>ショ</t>
    </rPh>
    <rPh sb="13" eb="15">
      <t>ショクイン</t>
    </rPh>
    <rPh sb="15" eb="17">
      <t>シュクシャ</t>
    </rPh>
    <rPh sb="17" eb="20">
      <t>チンタイシャク</t>
    </rPh>
    <rPh sb="20" eb="22">
      <t>ケイヤク</t>
    </rPh>
    <rPh sb="23" eb="25">
      <t>ハマオカ</t>
    </rPh>
    <rPh sb="37" eb="39">
      <t>ゴウシツ</t>
    </rPh>
    <phoneticPr fontId="3"/>
  </si>
  <si>
    <t>令和４年度原子力規制事務所職員宿舎賃貸借契約（マミーマンションⅡ１０４，２０４，３０４）</t>
    <rPh sb="5" eb="8">
      <t>ゲンシリョク</t>
    </rPh>
    <rPh sb="8" eb="10">
      <t>キセイ</t>
    </rPh>
    <rPh sb="10" eb="12">
      <t>ジム</t>
    </rPh>
    <rPh sb="12" eb="13">
      <t>ショ</t>
    </rPh>
    <rPh sb="13" eb="15">
      <t>ショクイン</t>
    </rPh>
    <rPh sb="15" eb="17">
      <t>シュクシャ</t>
    </rPh>
    <rPh sb="17" eb="20">
      <t>チンタイシャク</t>
    </rPh>
    <rPh sb="20" eb="22">
      <t>ケイヤク</t>
    </rPh>
    <phoneticPr fontId="2"/>
  </si>
  <si>
    <t>令和４年度タクシー供給契約　１／２</t>
    <rPh sb="9" eb="11">
      <t>キョウキュウ</t>
    </rPh>
    <rPh sb="11" eb="13">
      <t>ケイヤク</t>
    </rPh>
    <phoneticPr fontId="2"/>
  </si>
  <si>
    <t>令和４年度タクシー供給契約　２／２</t>
    <rPh sb="9" eb="11">
      <t>キョウキュウ</t>
    </rPh>
    <rPh sb="11" eb="13">
      <t>ケイヤク</t>
    </rPh>
    <phoneticPr fontId="2"/>
  </si>
  <si>
    <t>認可料金</t>
    <rPh sb="0" eb="2">
      <t>ニンカ</t>
    </rPh>
    <rPh sb="2" eb="4">
      <t>リョウキン</t>
    </rPh>
    <phoneticPr fontId="2"/>
  </si>
  <si>
    <t>令和４年度原子力規制委員会原子力規制庁各地方事務所等における複合機の賃貸借及び保守業務　１／２</t>
    <rPh sb="5" eb="8">
      <t>ゲンシリョク</t>
    </rPh>
    <rPh sb="8" eb="10">
      <t>キセイ</t>
    </rPh>
    <rPh sb="10" eb="13">
      <t>イインカイ</t>
    </rPh>
    <rPh sb="13" eb="16">
      <t>ゲンシリョク</t>
    </rPh>
    <rPh sb="16" eb="18">
      <t>キセイ</t>
    </rPh>
    <rPh sb="18" eb="19">
      <t>チョウ</t>
    </rPh>
    <rPh sb="19" eb="22">
      <t>カクチホウ</t>
    </rPh>
    <rPh sb="22" eb="24">
      <t>ジム</t>
    </rPh>
    <rPh sb="24" eb="25">
      <t>ショ</t>
    </rPh>
    <rPh sb="25" eb="26">
      <t>トウ</t>
    </rPh>
    <rPh sb="30" eb="33">
      <t>フクゴウキ</t>
    </rPh>
    <rPh sb="34" eb="37">
      <t>チンタイシャク</t>
    </rPh>
    <rPh sb="37" eb="38">
      <t>オヨ</t>
    </rPh>
    <rPh sb="39" eb="41">
      <t>ホシュ</t>
    </rPh>
    <rPh sb="41" eb="43">
      <t>ギョウム</t>
    </rPh>
    <phoneticPr fontId="2"/>
  </si>
  <si>
    <t>東京都江東区豊洲２－２－１</t>
    <rPh sb="0" eb="3">
      <t>トウキョウト</t>
    </rPh>
    <rPh sb="3" eb="5">
      <t>コウトウ</t>
    </rPh>
    <rPh sb="5" eb="6">
      <t>ク</t>
    </rPh>
    <rPh sb="6" eb="8">
      <t>トヨス</t>
    </rPh>
    <phoneticPr fontId="2"/>
  </si>
  <si>
    <t>3010401026805</t>
  </si>
  <si>
    <t>令和４年度原子力規制委員会原子力規制庁各地方事務所等における複合機の賃貸借及び保守業務　２／２</t>
    <rPh sb="5" eb="8">
      <t>ゲンシリョク</t>
    </rPh>
    <rPh sb="8" eb="10">
      <t>キセイ</t>
    </rPh>
    <rPh sb="10" eb="13">
      <t>イインカイ</t>
    </rPh>
    <rPh sb="13" eb="16">
      <t>ゲンシリョク</t>
    </rPh>
    <rPh sb="16" eb="18">
      <t>キセイ</t>
    </rPh>
    <rPh sb="18" eb="19">
      <t>チョウ</t>
    </rPh>
    <rPh sb="19" eb="22">
      <t>カクチホウ</t>
    </rPh>
    <rPh sb="22" eb="24">
      <t>ジム</t>
    </rPh>
    <rPh sb="24" eb="25">
      <t>ショ</t>
    </rPh>
    <rPh sb="25" eb="26">
      <t>トウ</t>
    </rPh>
    <rPh sb="30" eb="33">
      <t>フクゴウキ</t>
    </rPh>
    <rPh sb="34" eb="37">
      <t>チンタイシャク</t>
    </rPh>
    <rPh sb="37" eb="38">
      <t>オヨ</t>
    </rPh>
    <rPh sb="39" eb="41">
      <t>ホシュ</t>
    </rPh>
    <rPh sb="41" eb="43">
      <t>ギョウム</t>
    </rPh>
    <phoneticPr fontId="2"/>
  </si>
  <si>
    <t>令和４年度放射性同位元素等規制法に係る運用管理システムにおけるＯｒａｃｌｅ　Ｊａｖａ ＳＥ Ｓｕｂｓｃｒｉｐｔｉｏｎ年間サポート</t>
    <phoneticPr fontId="3"/>
  </si>
  <si>
    <t>令和４年度緊急事態対応要員（官邸）に係る施設の借り上げ</t>
    <rPh sb="5" eb="7">
      <t>キンキュウ</t>
    </rPh>
    <rPh sb="7" eb="9">
      <t>ジタイ</t>
    </rPh>
    <rPh sb="9" eb="11">
      <t>タイオウ</t>
    </rPh>
    <rPh sb="11" eb="13">
      <t>ヨウイン</t>
    </rPh>
    <rPh sb="14" eb="16">
      <t>カンテイ</t>
    </rPh>
    <rPh sb="18" eb="19">
      <t>カカ</t>
    </rPh>
    <rPh sb="20" eb="22">
      <t>シセツ</t>
    </rPh>
    <rPh sb="23" eb="24">
      <t>カ</t>
    </rPh>
    <rPh sb="25" eb="26">
      <t>ア</t>
    </rPh>
    <phoneticPr fontId="2"/>
  </si>
  <si>
    <t>日本オラクル株式会社</t>
    <rPh sb="0" eb="2">
      <t>ニホン</t>
    </rPh>
    <rPh sb="6" eb="10">
      <t>カブシキガイシャ</t>
    </rPh>
    <phoneticPr fontId="27"/>
  </si>
  <si>
    <t>東京都港区北青山２丁目５－８　オラクル青山センター</t>
    <rPh sb="0" eb="3">
      <t>トウキョウト</t>
    </rPh>
    <rPh sb="3" eb="5">
      <t>ミナトク</t>
    </rPh>
    <rPh sb="5" eb="8">
      <t>キタアオヤマ</t>
    </rPh>
    <rPh sb="9" eb="11">
      <t>チョウメ</t>
    </rPh>
    <rPh sb="19" eb="21">
      <t>アオヤマ</t>
    </rPh>
    <phoneticPr fontId="2"/>
  </si>
  <si>
    <t>株式会社クレアスレント</t>
    <rPh sb="0" eb="4">
      <t>カブシキガイシャ</t>
    </rPh>
    <phoneticPr fontId="4"/>
  </si>
  <si>
    <t>東京都港区西新橋２－３９－３ＳＶＡＸ西新橋ビルディング２階</t>
    <rPh sb="18" eb="21">
      <t>ニシシンバシ</t>
    </rPh>
    <rPh sb="28" eb="29">
      <t>カイ</t>
    </rPh>
    <phoneticPr fontId="32"/>
  </si>
  <si>
    <t>4010401078085</t>
    <phoneticPr fontId="3"/>
  </si>
  <si>
    <t>1010401082288</t>
  </si>
  <si>
    <t>日鉄ソリューションズ株式会社</t>
    <rPh sb="0" eb="2">
      <t>ニッテツ</t>
    </rPh>
    <rPh sb="10" eb="14">
      <t>カブシキガイシャ</t>
    </rPh>
    <phoneticPr fontId="3"/>
  </si>
  <si>
    <t>東京都港区虎ノ門一丁目１７番１号</t>
    <rPh sb="0" eb="3">
      <t>トウキョウト</t>
    </rPh>
    <rPh sb="3" eb="5">
      <t>ミナトク</t>
    </rPh>
    <rPh sb="5" eb="6">
      <t>トラ</t>
    </rPh>
    <rPh sb="7" eb="8">
      <t>モン</t>
    </rPh>
    <rPh sb="8" eb="11">
      <t>イッチョウメ</t>
    </rPh>
    <rPh sb="13" eb="14">
      <t>バン</t>
    </rPh>
    <rPh sb="15" eb="16">
      <t>ゴウ</t>
    </rPh>
    <phoneticPr fontId="3"/>
  </si>
  <si>
    <t>9010001045803</t>
    <phoneticPr fontId="3"/>
  </si>
  <si>
    <t>令和４年度統合原子力防災ネットワークシステムの第１データセンターの賃借</t>
    <rPh sb="3" eb="5">
      <t>ネンド</t>
    </rPh>
    <rPh sb="5" eb="7">
      <t>トウゴウ</t>
    </rPh>
    <rPh sb="7" eb="10">
      <t>ゲンシリョク</t>
    </rPh>
    <rPh sb="10" eb="12">
      <t>ボウサイ</t>
    </rPh>
    <rPh sb="23" eb="24">
      <t>ダイ</t>
    </rPh>
    <rPh sb="33" eb="35">
      <t>チンシャク</t>
    </rPh>
    <phoneticPr fontId="1"/>
  </si>
  <si>
    <t>令和４年度第１データセンターにおけるアンテナの設置場所の賃借</t>
    <rPh sb="3" eb="5">
      <t>ネンド</t>
    </rPh>
    <rPh sb="5" eb="6">
      <t>ダイ</t>
    </rPh>
    <rPh sb="23" eb="25">
      <t>セッチ</t>
    </rPh>
    <rPh sb="25" eb="27">
      <t>バショ</t>
    </rPh>
    <rPh sb="28" eb="30">
      <t>チンシャク</t>
    </rPh>
    <phoneticPr fontId="1"/>
  </si>
  <si>
    <t>富士通Japan株式会社</t>
    <rPh sb="0" eb="3">
      <t>フジツウ</t>
    </rPh>
    <rPh sb="8" eb="12">
      <t>カブシキガイシャ</t>
    </rPh>
    <phoneticPr fontId="1"/>
  </si>
  <si>
    <t>株式会社アット東京</t>
    <rPh sb="0" eb="4">
      <t>カブシキガイシャ</t>
    </rPh>
    <rPh sb="7" eb="9">
      <t>トウキョウ</t>
    </rPh>
    <phoneticPr fontId="4"/>
  </si>
  <si>
    <t>東京都江東区豊洲５－６－３６</t>
    <rPh sb="0" eb="3">
      <t>トウキョウト</t>
    </rPh>
    <rPh sb="3" eb="6">
      <t>コウトウク</t>
    </rPh>
    <rPh sb="6" eb="8">
      <t>トヨス</t>
    </rPh>
    <phoneticPr fontId="4"/>
  </si>
  <si>
    <t>令和４年度福井データセンターの賃借</t>
    <rPh sb="3" eb="5">
      <t>ネンド</t>
    </rPh>
    <rPh sb="5" eb="7">
      <t>フクイ</t>
    </rPh>
    <rPh sb="15" eb="17">
      <t>チンシャク</t>
    </rPh>
    <phoneticPr fontId="1"/>
  </si>
  <si>
    <t>令和４年度固定型衛星通信回線の帯域保証サービス及び設備機器の保守</t>
    <rPh sb="3" eb="5">
      <t>ネンド</t>
    </rPh>
    <rPh sb="5" eb="8">
      <t>コテイガタ</t>
    </rPh>
    <rPh sb="8" eb="10">
      <t>エイセイ</t>
    </rPh>
    <rPh sb="10" eb="12">
      <t>ツウシン</t>
    </rPh>
    <rPh sb="12" eb="14">
      <t>カイセン</t>
    </rPh>
    <rPh sb="15" eb="17">
      <t>タイイキ</t>
    </rPh>
    <rPh sb="17" eb="19">
      <t>ホショウ</t>
    </rPh>
    <rPh sb="23" eb="24">
      <t>オヨ</t>
    </rPh>
    <rPh sb="25" eb="27">
      <t>セツビ</t>
    </rPh>
    <rPh sb="27" eb="29">
      <t>キキ</t>
    </rPh>
    <rPh sb="30" eb="32">
      <t>ホシュ</t>
    </rPh>
    <phoneticPr fontId="1"/>
  </si>
  <si>
    <t>令和４年度緊急事態応急対策等拠点施設等の広域通信回線網の賃借</t>
    <rPh sb="3" eb="5">
      <t>ネンド</t>
    </rPh>
    <rPh sb="5" eb="7">
      <t>キンキュウ</t>
    </rPh>
    <rPh sb="7" eb="9">
      <t>ジタイ</t>
    </rPh>
    <rPh sb="9" eb="11">
      <t>オウキュウ</t>
    </rPh>
    <rPh sb="11" eb="13">
      <t>タイサク</t>
    </rPh>
    <rPh sb="13" eb="14">
      <t>ナド</t>
    </rPh>
    <rPh sb="14" eb="16">
      <t>キョテン</t>
    </rPh>
    <rPh sb="16" eb="18">
      <t>シセツ</t>
    </rPh>
    <rPh sb="18" eb="19">
      <t>トウ</t>
    </rPh>
    <rPh sb="20" eb="22">
      <t>コウイキ</t>
    </rPh>
    <rPh sb="22" eb="24">
      <t>ツウシン</t>
    </rPh>
    <rPh sb="24" eb="26">
      <t>カイセン</t>
    </rPh>
    <rPh sb="26" eb="27">
      <t>モウ</t>
    </rPh>
    <rPh sb="28" eb="30">
      <t>チンシャク</t>
    </rPh>
    <phoneticPr fontId="1"/>
  </si>
  <si>
    <t>西日本電信電話株式会社福井支店</t>
    <rPh sb="0" eb="7">
      <t>ニシニホンデンシンデンワ</t>
    </rPh>
    <rPh sb="7" eb="11">
      <t>カブシキガイシャ</t>
    </rPh>
    <rPh sb="11" eb="13">
      <t>フクイ</t>
    </rPh>
    <rPh sb="13" eb="15">
      <t>シテン</t>
    </rPh>
    <phoneticPr fontId="1"/>
  </si>
  <si>
    <t>福井県福井市日之出２－１２－５</t>
  </si>
  <si>
    <t>エヌ・ティ・ティ・コミュニケーションズ株式会社</t>
  </si>
  <si>
    <t>東京都千代田区大手町２－３－１</t>
    <rPh sb="7" eb="10">
      <t>オオテマチ</t>
    </rPh>
    <phoneticPr fontId="1"/>
  </si>
  <si>
    <t>ＫＤＤＩ株式会社</t>
    <rPh sb="4" eb="8">
      <t>カブシキガイシャ</t>
    </rPh>
    <phoneticPr fontId="4"/>
  </si>
  <si>
    <t>東京都千代田区大手町１－８－１</t>
    <rPh sb="0" eb="3">
      <t>トウキョウト</t>
    </rPh>
    <rPh sb="3" eb="7">
      <t>チヨダク</t>
    </rPh>
    <rPh sb="7" eb="10">
      <t>オオテマチ</t>
    </rPh>
    <phoneticPr fontId="4"/>
  </si>
  <si>
    <t>7120001077523</t>
  </si>
  <si>
    <t>7010001064648</t>
  </si>
  <si>
    <t xml:space="preserve">9011101031552 </t>
  </si>
  <si>
    <t>令和４年度緊急事態応急対策等拠点施設等の広域通信回線網(冗長)の賃借</t>
    <rPh sb="3" eb="5">
      <t>ネンド</t>
    </rPh>
    <rPh sb="5" eb="7">
      <t>キンキュウ</t>
    </rPh>
    <rPh sb="7" eb="9">
      <t>ジタイ</t>
    </rPh>
    <rPh sb="9" eb="11">
      <t>オウキュウ</t>
    </rPh>
    <rPh sb="11" eb="13">
      <t>タイサク</t>
    </rPh>
    <rPh sb="13" eb="14">
      <t>ナド</t>
    </rPh>
    <rPh sb="14" eb="16">
      <t>キョテン</t>
    </rPh>
    <rPh sb="16" eb="18">
      <t>シセツ</t>
    </rPh>
    <rPh sb="18" eb="19">
      <t>トウ</t>
    </rPh>
    <rPh sb="20" eb="22">
      <t>コウイキ</t>
    </rPh>
    <rPh sb="22" eb="24">
      <t>ツウシン</t>
    </rPh>
    <rPh sb="24" eb="26">
      <t>カイセン</t>
    </rPh>
    <rPh sb="26" eb="27">
      <t>モウ</t>
    </rPh>
    <rPh sb="28" eb="30">
      <t>ジョウチョウ</t>
    </rPh>
    <rPh sb="32" eb="34">
      <t>チンシャク</t>
    </rPh>
    <phoneticPr fontId="1"/>
  </si>
  <si>
    <t>(０２繰越)固定型衛星通信システムのアンテナ等の更新作業</t>
    <rPh sb="3" eb="5">
      <t>クリコシ</t>
    </rPh>
    <rPh sb="6" eb="8">
      <t>コテイ</t>
    </rPh>
    <rPh sb="8" eb="9">
      <t>カタ</t>
    </rPh>
    <rPh sb="9" eb="11">
      <t>エイセイ</t>
    </rPh>
    <rPh sb="11" eb="13">
      <t>ツウシン</t>
    </rPh>
    <rPh sb="22" eb="23">
      <t>トウ</t>
    </rPh>
    <rPh sb="24" eb="26">
      <t>コウシン</t>
    </rPh>
    <rPh sb="26" eb="28">
      <t>サギョウ</t>
    </rPh>
    <phoneticPr fontId="1"/>
  </si>
  <si>
    <t>令和４年度統合原子力防災ネットワークシステム保守他作業</t>
    <rPh sb="3" eb="5">
      <t>ネンド</t>
    </rPh>
    <rPh sb="5" eb="7">
      <t>トウゴウ</t>
    </rPh>
    <rPh sb="7" eb="10">
      <t>ゲンシリョク</t>
    </rPh>
    <rPh sb="10" eb="12">
      <t>ボウサイ</t>
    </rPh>
    <rPh sb="22" eb="24">
      <t>ホシュ</t>
    </rPh>
    <rPh sb="24" eb="25">
      <t>タ</t>
    </rPh>
    <rPh sb="25" eb="27">
      <t>サギョウ</t>
    </rPh>
    <phoneticPr fontId="1"/>
  </si>
  <si>
    <t>東芝ＩＴサービス株式会社</t>
  </si>
  <si>
    <t>東京都港区芝浦４－９－２５</t>
  </si>
  <si>
    <t>令和４年度統合原子力防災ネットワーク第２データセンターの賃借</t>
    <rPh sb="3" eb="5">
      <t>ネンド</t>
    </rPh>
    <rPh sb="5" eb="7">
      <t>トウゴウ</t>
    </rPh>
    <rPh sb="7" eb="10">
      <t>ゲンシリョク</t>
    </rPh>
    <rPh sb="10" eb="12">
      <t>ボウサイ</t>
    </rPh>
    <phoneticPr fontId="1"/>
  </si>
  <si>
    <t>令和4年度対馬・与那国島モニタリングポストの点検校正・保守業務</t>
  </si>
  <si>
    <t>令和4年度放射線モニタリングデータ統合システムの運用サービスの提供</t>
  </si>
  <si>
    <t>令和４年度可搬型モニタリングポスト（株式会社日立製作所製）の点検校正・保守等業務</t>
  </si>
  <si>
    <t>令和４年度リアルタイム線量測定システム（日本電気株式会社製）の点検校正・保守等業務</t>
  </si>
  <si>
    <t>令和４年度KURAMAⅡの保守点検</t>
  </si>
  <si>
    <t>令和４年度線量計付き大気モニタ等の点検</t>
  </si>
  <si>
    <t>令和４年度緊急時モニタリングセンターに係る訓練の高度化業務</t>
  </si>
  <si>
    <t>令和４年度原子力艦環境放射能モニタリングシステム（近計システム製）運用支援及び点検修繕業務</t>
  </si>
  <si>
    <t>令和４年度モニタリングカー搭載機器等資機材保守点検</t>
  </si>
  <si>
    <t>令和４年度緊急時モニタリングセンター拠点施設等の広域通信回線網の使用</t>
  </si>
  <si>
    <t>令和４年度緊急時モニタリングセンター設備点検及び保守管理</t>
  </si>
  <si>
    <t>令和４年度リアルタイム線量測定システム及び可搬型モニタリングポスト（富士電機株式会社製）の点検校正・保守業務</t>
  </si>
  <si>
    <t>令和４年度汎用CFDコードANSYS CFD Premium solverの保守権の調達</t>
  </si>
  <si>
    <t>令和４年度爆燃解析ソフトFLACS-HYDROGENのライセンス使用権の調達</t>
  </si>
  <si>
    <t>令和４年度衝撃解析ソフトAUTODYNの年間使用許諾権の調達</t>
  </si>
  <si>
    <t>令和３年度人事院行政官長期在外研究員（山田創平）派遣に係る大学授業料（令和４年）の支払いについて</t>
  </si>
  <si>
    <t>令和４年度「Ｎｕｃｌｅｏｎｉｃｓ　Ｗｅｅｋ」誌の日本語版の情報提供</t>
  </si>
  <si>
    <t>令和４年度第一四半期上齋原オフサイトセンターの通信設備等維持管理業務</t>
  </si>
  <si>
    <t>令和４年度研修用プラントシミュレータ設備の保守等業務</t>
  </si>
  <si>
    <t>令和４年度研修用プラントシミュレータ設備（３ループＰＷＲ）の保守等業務</t>
  </si>
  <si>
    <t>令和４年度研修・力量管理システムを活用した研修業務の運用支援　１／２</t>
  </si>
  <si>
    <t>令和４年度研修・力量管理システムを活用した研修業務の運用支援　２／２</t>
  </si>
  <si>
    <t>令和４年度MSC.NASTRANのライセンス使用権の購入</t>
  </si>
  <si>
    <t>令和４年度衝撃・構造解析ソフトウェアLS-DYNAの保守</t>
  </si>
  <si>
    <t>令和４年度六ヶ所保障措置分析所施設の賃貸借</t>
  </si>
  <si>
    <t>令和４年度大型再処理施設保障措置試験研究施設維持</t>
  </si>
  <si>
    <t>令和４年度原子力エンジニアリング２（Ｂ）原子炉設備、タービン設備他、安全設計・安全解析、燃料及び炉心</t>
  </si>
  <si>
    <t>令和４年度原子力エンジニアリング１（ＢＰ共通）原子炉物理、熱流動、水化学、機械・電気設備、計測制御の基礎、安全設計の基本的考え方</t>
  </si>
  <si>
    <t>令和４年度タクシーチケット供給業務 1/2</t>
  </si>
  <si>
    <t>令和４年度タクシーチケット供給業務 2/2</t>
  </si>
  <si>
    <t>令和４年度ETCカードの使用に関する請負契約</t>
  </si>
  <si>
    <t>令和４年度原子力規制委員会原子力規制庁庁舎の照明器具の管球交換 1/2</t>
  </si>
  <si>
    <t>令和４年度原子力規制委員会原子力規制庁庁舎の照明器具の管球交換 2/2</t>
  </si>
  <si>
    <t>令和４年度原子力規制委員会原子力規制庁庁舎警備及び受付業務　1/2</t>
  </si>
  <si>
    <t>令和４年度原子力規制委員会原子力規制庁庁舎警備及び受付業務　2/2</t>
  </si>
  <si>
    <t>令和４年度放射性同位元素等規制法に係る運用管理システムにおけるＯｒａｃｌｅ　Ｊａｖａ ＳＥ Ｓｕｂｓｃｒｉｐｔｉｏｎ年間サポート</t>
  </si>
  <si>
    <t>令和４年度　放射性同位元素等規制法に係る運用管理システムにおけるクローズドLAN機器更新及び保守権の調達に係る予定価格の決定及び契約の締結について</t>
  </si>
  <si>
    <t>※公益法人の区分において、「公財」は、「公益財団法人」、「公社」は「公益社団法人」、「特財」は、「特例財団法人」、「特社」は「特例社団法人」をいう。</t>
  </si>
  <si>
    <t>令和3年度契約委員会審査案件</t>
    <rPh sb="0" eb="2">
      <t>レイワ</t>
    </rPh>
    <rPh sb="3" eb="5">
      <t>ネンド</t>
    </rPh>
    <rPh sb="4" eb="5">
      <t>ガンネン</t>
    </rPh>
    <rPh sb="5" eb="7">
      <t>ケイヤク</t>
    </rPh>
    <rPh sb="7" eb="10">
      <t>イインカイ</t>
    </rPh>
    <rPh sb="10" eb="12">
      <t>シンサ</t>
    </rPh>
    <rPh sb="12" eb="14">
      <t>アンケン</t>
    </rPh>
    <phoneticPr fontId="29"/>
  </si>
  <si>
    <t>開催回</t>
    <rPh sb="0" eb="2">
      <t>カイサイ</t>
    </rPh>
    <rPh sb="2" eb="3">
      <t>カイ</t>
    </rPh>
    <phoneticPr fontId="29"/>
  </si>
  <si>
    <t>開催日</t>
    <rPh sb="0" eb="3">
      <t>カイサイビ</t>
    </rPh>
    <phoneticPr fontId="29"/>
  </si>
  <si>
    <t>案件
番号</t>
    <rPh sb="0" eb="2">
      <t>アンケン</t>
    </rPh>
    <rPh sb="3" eb="5">
      <t>バンゴウ</t>
    </rPh>
    <phoneticPr fontId="29"/>
  </si>
  <si>
    <t>担当部署</t>
    <rPh sb="0" eb="2">
      <t>タントウ</t>
    </rPh>
    <rPh sb="2" eb="4">
      <t>ブショ</t>
    </rPh>
    <phoneticPr fontId="29"/>
  </si>
  <si>
    <t>審査案件</t>
    <rPh sb="0" eb="2">
      <t>シンサ</t>
    </rPh>
    <rPh sb="2" eb="4">
      <t>アンケン</t>
    </rPh>
    <phoneticPr fontId="29"/>
  </si>
  <si>
    <t>事業
年度</t>
    <rPh sb="0" eb="2">
      <t>ジギョウ</t>
    </rPh>
    <rPh sb="3" eb="5">
      <t>ネンド</t>
    </rPh>
    <phoneticPr fontId="3"/>
  </si>
  <si>
    <t>予算
区分</t>
    <rPh sb="0" eb="2">
      <t>ヨサン</t>
    </rPh>
    <rPh sb="3" eb="5">
      <t>クブン</t>
    </rPh>
    <phoneticPr fontId="3"/>
  </si>
  <si>
    <t>契約方式</t>
    <rPh sb="0" eb="2">
      <t>ケイヤク</t>
    </rPh>
    <rPh sb="2" eb="4">
      <t>ホウシキ</t>
    </rPh>
    <phoneticPr fontId="29"/>
  </si>
  <si>
    <t>契約予定先</t>
    <rPh sb="0" eb="2">
      <t>ケイヤク</t>
    </rPh>
    <rPh sb="2" eb="4">
      <t>ヨテイ</t>
    </rPh>
    <rPh sb="4" eb="5">
      <t>サキ</t>
    </rPh>
    <phoneticPr fontId="29"/>
  </si>
  <si>
    <t>結果</t>
    <rPh sb="0" eb="2">
      <t>ケッカ</t>
    </rPh>
    <phoneticPr fontId="3"/>
  </si>
  <si>
    <t>指摘内容</t>
    <rPh sb="0" eb="2">
      <t>シテキ</t>
    </rPh>
    <rPh sb="2" eb="4">
      <t>ナイヨウ</t>
    </rPh>
    <phoneticPr fontId="29"/>
  </si>
  <si>
    <t>備考</t>
    <rPh sb="0" eb="2">
      <t>ビコウ</t>
    </rPh>
    <phoneticPr fontId="29"/>
  </si>
  <si>
    <t>随契理由</t>
    <rPh sb="0" eb="2">
      <t>ズイケイ</t>
    </rPh>
    <rPh sb="2" eb="4">
      <t>リユウ</t>
    </rPh>
    <phoneticPr fontId="29"/>
  </si>
  <si>
    <t>シス安</t>
    <rPh sb="2" eb="3">
      <t>アン</t>
    </rPh>
    <phoneticPr fontId="29"/>
  </si>
  <si>
    <t>令和３年度原子力施設等防災対策等委託費(低圧時サブクール沸騰挙動解明試験)事業</t>
    <phoneticPr fontId="29"/>
  </si>
  <si>
    <t>特命随契</t>
    <rPh sb="0" eb="2">
      <t>トクメイ</t>
    </rPh>
    <rPh sb="2" eb="4">
      <t>ズイケイ</t>
    </rPh>
    <phoneticPr fontId="29"/>
  </si>
  <si>
    <t>国立大学法人
電気通信大学</t>
    <phoneticPr fontId="29"/>
  </si>
  <si>
    <t>◯</t>
  </si>
  <si>
    <t>令和３年度原子力施設等防災対策等委託費(実機材料等を活用した経年劣化評価・検証(実機放射線環境下での残留応力評価手法に関する研究))事業</t>
    <phoneticPr fontId="29"/>
  </si>
  <si>
    <t>国立大学法人金沢大学</t>
    <phoneticPr fontId="29"/>
  </si>
  <si>
    <t>地震津波</t>
    <rPh sb="0" eb="2">
      <t>ジシン</t>
    </rPh>
    <rPh sb="2" eb="4">
      <t>ツナミ</t>
    </rPh>
    <phoneticPr fontId="29"/>
  </si>
  <si>
    <t>令和３年度原子力施設等防災対策等委託費(海域の古地震履歴評価手法に関する検討)事業</t>
    <phoneticPr fontId="29"/>
  </si>
  <si>
    <t>国立大学法人東京大学</t>
    <phoneticPr fontId="29"/>
  </si>
  <si>
    <t>情シス</t>
    <rPh sb="0" eb="1">
      <t>ジョウ</t>
    </rPh>
    <phoneticPr fontId="29"/>
  </si>
  <si>
    <t>令和３年度神奈川県川崎オフサイトセンター施設等工事に伴う統合原子力防災ネットワークシステム機器の一部移設等作業</t>
    <phoneticPr fontId="29"/>
  </si>
  <si>
    <t>東芝ITサービス株式会社</t>
    <phoneticPr fontId="29"/>
  </si>
  <si>
    <t>放環室</t>
    <rPh sb="0" eb="2">
      <t>ホウカン</t>
    </rPh>
    <rPh sb="2" eb="3">
      <t>シツ</t>
    </rPh>
    <phoneticPr fontId="29"/>
  </si>
  <si>
    <t>令和３年度原子力艦環境放射能調査設備(金武中城港海軍桟橋(1号)局)放射線測定装置改造業務</t>
    <phoneticPr fontId="29"/>
  </si>
  <si>
    <t>株式会社日立製作所</t>
    <phoneticPr fontId="29"/>
  </si>
  <si>
    <t>監視課</t>
    <rPh sb="0" eb="2">
      <t>カンシ</t>
    </rPh>
    <rPh sb="2" eb="3">
      <t>カ</t>
    </rPh>
    <phoneticPr fontId="29"/>
  </si>
  <si>
    <t>令和３年度福島県内等モニタリングポスト(富士電機株式会社製)の主要部品の交換及び通信方式の変更</t>
    <phoneticPr fontId="29"/>
  </si>
  <si>
    <t>富士電機株式会社</t>
    <phoneticPr fontId="29"/>
  </si>
  <si>
    <t>令和３年度電子顕微鏡の移設</t>
    <phoneticPr fontId="29"/>
  </si>
  <si>
    <t>日本電子株式会社</t>
    <phoneticPr fontId="29"/>
  </si>
  <si>
    <t>核廃</t>
    <rPh sb="0" eb="1">
      <t>カク</t>
    </rPh>
    <rPh sb="1" eb="2">
      <t>ハイ</t>
    </rPh>
    <phoneticPr fontId="29"/>
  </si>
  <si>
    <t>令和３年度原子力発電施設等安全技術対策委託費(ＰＨＩＴＳコードに係るコード検証及び分散低減機能の高度化)事業</t>
    <phoneticPr fontId="29"/>
  </si>
  <si>
    <t>一般財団法人
高度情報科学技術研究機構</t>
    <phoneticPr fontId="29"/>
  </si>
  <si>
    <t>令和３年度原子力発電施設等安全技術対策委託費(ＰＨＩＴＳコードに係る解検証及び統計指標確認機能の開発）事業</t>
    <phoneticPr fontId="29"/>
  </si>
  <si>
    <t>国立研究開発法
人日本原子力研究開発機構</t>
    <phoneticPr fontId="29"/>
  </si>
  <si>
    <t>令和３年度断層活動性評価手法の構築に係るボーリング調査及び室内分析</t>
  </si>
  <si>
    <t>株式会社地圏総合コンサルタント</t>
    <phoneticPr fontId="29"/>
  </si>
  <si>
    <t>令和３年度原子力施設等防災対策等委託費（環境放射能水準調査（放射能分析））事業）（令和２年度補正繰越分）</t>
    <phoneticPr fontId="29"/>
  </si>
  <si>
    <t>公益財団法人　日本分析センター</t>
    <phoneticPr fontId="29"/>
  </si>
  <si>
    <t>入札可能性調査結果</t>
    <rPh sb="0" eb="2">
      <t>ニュウサツ</t>
    </rPh>
    <rPh sb="2" eb="5">
      <t>カノウセイ</t>
    </rPh>
    <rPh sb="5" eb="7">
      <t>チョウサ</t>
    </rPh>
    <rPh sb="7" eb="9">
      <t>ケッカ</t>
    </rPh>
    <phoneticPr fontId="29"/>
  </si>
  <si>
    <t>防護企画課</t>
    <rPh sb="0" eb="5">
      <t>ボウゴキカクカ</t>
    </rPh>
    <phoneticPr fontId="29"/>
  </si>
  <si>
    <t>令和３年度放射線対策委託費（内部被ばく線量評価コードの高度化及び運用・普及促進）事業</t>
    <phoneticPr fontId="29"/>
  </si>
  <si>
    <t>国立研究開発法人日本原子力研究開発機構</t>
    <phoneticPr fontId="29"/>
  </si>
  <si>
    <t>×</t>
  </si>
  <si>
    <t>令和３年度放射線モニタリング情報共有・公表システムの機能追加及び改修</t>
    <phoneticPr fontId="29"/>
  </si>
  <si>
    <t>富士通株式会社</t>
    <phoneticPr fontId="29"/>
  </si>
  <si>
    <t>令和3年度落下試験供試体除却作業</t>
    <phoneticPr fontId="29"/>
  </si>
  <si>
    <t>三菱重工業株式会社</t>
    <phoneticPr fontId="29"/>
  </si>
  <si>
    <t>保留
「企業秘密等のノウハウが含まれている」について説明が不明瞭なので再度説明を</t>
    <phoneticPr fontId="29"/>
  </si>
  <si>
    <t>ＲＩ</t>
  </si>
  <si>
    <t>令和３年度放射性同位元素等規制法に係る運用管理システムアプリケーションの改修</t>
    <phoneticPr fontId="29"/>
  </si>
  <si>
    <t>日本レコードマネジメント株式会社</t>
    <phoneticPr fontId="29"/>
  </si>
  <si>
    <t>核セキュリティ</t>
    <rPh sb="0" eb="1">
      <t>カク</t>
    </rPh>
    <phoneticPr fontId="29"/>
  </si>
  <si>
    <t>令和３年度原子力施設等防災対策等委託費（核物質防護訓練の高度化に係る調査分析等）事業</t>
    <phoneticPr fontId="29"/>
  </si>
  <si>
    <t>公益財団法人原子力安全技術センター</t>
    <phoneticPr fontId="29"/>
  </si>
  <si>
    <t>秘密契約</t>
    <rPh sb="0" eb="2">
      <t>ヒミツ</t>
    </rPh>
    <rPh sb="2" eb="4">
      <t>ケイヤク</t>
    </rPh>
    <phoneticPr fontId="29"/>
  </si>
  <si>
    <t>令和３年度緊急時放射線モニタリング情報共有システム機器の撤去作業</t>
    <phoneticPr fontId="29"/>
  </si>
  <si>
    <t>令和３年度緊急時放射線モニタリング情報共有・公表システム機器の撤去作業</t>
    <phoneticPr fontId="29"/>
  </si>
  <si>
    <t>令和３年度原子力施設等防災対策等委託費(航空機モニタリングをはじめとする環境放射線モニタリング技術に係る国際動向調査)事業</t>
    <rPh sb="0" eb="2">
      <t>レイワ</t>
    </rPh>
    <rPh sb="3" eb="5">
      <t>ネンド</t>
    </rPh>
    <rPh sb="5" eb="8">
      <t>ゲンシリョク</t>
    </rPh>
    <rPh sb="8" eb="10">
      <t>シセツ</t>
    </rPh>
    <rPh sb="10" eb="11">
      <t>トウ</t>
    </rPh>
    <rPh sb="11" eb="13">
      <t>ボウサイ</t>
    </rPh>
    <rPh sb="13" eb="16">
      <t>タイサクトウ</t>
    </rPh>
    <rPh sb="16" eb="19">
      <t>イタクヒ</t>
    </rPh>
    <rPh sb="20" eb="23">
      <t>コウクウキ</t>
    </rPh>
    <rPh sb="36" eb="38">
      <t>カンキョウ</t>
    </rPh>
    <rPh sb="38" eb="41">
      <t>ホウシャセン</t>
    </rPh>
    <rPh sb="47" eb="49">
      <t>ギジュツ</t>
    </rPh>
    <rPh sb="50" eb="51">
      <t>カカ</t>
    </rPh>
    <rPh sb="52" eb="54">
      <t>コクサイ</t>
    </rPh>
    <rPh sb="54" eb="56">
      <t>ドウコウ</t>
    </rPh>
    <rPh sb="56" eb="58">
      <t>チョウサ</t>
    </rPh>
    <rPh sb="58" eb="59">
      <t>コウトウ</t>
    </rPh>
    <rPh sb="59" eb="61">
      <t>ジギョウ</t>
    </rPh>
    <phoneticPr fontId="29"/>
  </si>
  <si>
    <t>無人航空機（ドローン）の技術とJAEAのノウハウ・知見のつながりが不明。
一般競争入札に移行すべき</t>
    <phoneticPr fontId="29"/>
  </si>
  <si>
    <t>センター</t>
  </si>
  <si>
    <t>令和３年度緊急自動車研修</t>
    <phoneticPr fontId="29"/>
  </si>
  <si>
    <t>自動車安全運転センター安全運転中央研修所</t>
    <phoneticPr fontId="29"/>
  </si>
  <si>
    <t>令和３年度電気ペネトレーションの限界温度確認試験</t>
    <phoneticPr fontId="29"/>
  </si>
  <si>
    <t>日立ＧＥニュークリア・エナジー株式会社</t>
    <phoneticPr fontId="29"/>
  </si>
  <si>
    <t>令和３年度福島県内モニタリングポスト(日立製作所製)の修理</t>
    <phoneticPr fontId="29"/>
  </si>
  <si>
    <t>令和３年度原子力災害対策本部リエゾン用ＰＣの更新業務</t>
    <phoneticPr fontId="29"/>
  </si>
  <si>
    <t>令和３年度Ｕ/Ｔｈ法による鉱物生成年代の推定</t>
    <phoneticPr fontId="29"/>
  </si>
  <si>
    <t>スイス連邦工科大学（ETH）</t>
    <phoneticPr fontId="29"/>
  </si>
  <si>
    <t>令和３年度ラマン分光法によるメルト含有物中の含水量分析</t>
    <phoneticPr fontId="29"/>
  </si>
  <si>
    <t>ローマ第三大学（RomeTre）</t>
    <phoneticPr fontId="29"/>
  </si>
  <si>
    <t>第315回にて保留の案件</t>
    <rPh sb="0" eb="1">
      <t>ダイ</t>
    </rPh>
    <rPh sb="4" eb="5">
      <t>カイ</t>
    </rPh>
    <rPh sb="7" eb="9">
      <t>ホリュウ</t>
    </rPh>
    <rPh sb="10" eb="12">
      <t>アンケン</t>
    </rPh>
    <phoneticPr fontId="29"/>
  </si>
  <si>
    <t>シビア</t>
  </si>
  <si>
    <t>令和３年度Ｐｙｔｈｏｎ　言語用　Ｔｈｅｒｍｏ－Ｃａｌｃ向けインタフェースＴＣ－Ｐｙｔｈｏｎの購入</t>
    <phoneticPr fontId="29"/>
  </si>
  <si>
    <t>伊藤忠テクノソリューションズ</t>
  </si>
  <si>
    <t>令和３年度地震・津波等の新知見データベースの改修</t>
    <phoneticPr fontId="29"/>
  </si>
  <si>
    <t>応用地質株式会社</t>
    <phoneticPr fontId="29"/>
  </si>
  <si>
    <t>ただし、来年度以降については随意契約を認めるものではないため、一般競争入札に移行できるよう、仕様書等で工夫をお願いします。</t>
    <phoneticPr fontId="29"/>
  </si>
  <si>
    <t>会計</t>
    <rPh sb="0" eb="2">
      <t>カイケイ</t>
    </rPh>
    <phoneticPr fontId="29"/>
  </si>
  <si>
    <t>令和３年度階休養室レイアウト変更工事(建築、電気設備)</t>
    <phoneticPr fontId="29"/>
  </si>
  <si>
    <t>緊対室</t>
    <rPh sb="0" eb="1">
      <t>キン</t>
    </rPh>
    <rPh sb="1" eb="2">
      <t>タイ</t>
    </rPh>
    <rPh sb="2" eb="3">
      <t>シツ</t>
    </rPh>
    <phoneticPr fontId="29"/>
  </si>
  <si>
    <t>令和３年度緊急事態対応要員(官邸)に係る施設の借り上げ(追加)</t>
    <phoneticPr fontId="29"/>
  </si>
  <si>
    <t>株式会社クレアスレント</t>
    <phoneticPr fontId="29"/>
  </si>
  <si>
    <t>他の入居可能な施設もあるため、一般競争入札へ。
来年度は、三室を二室で回せないのか再度検討し、競争する方
向で対応すること。</t>
    <phoneticPr fontId="29"/>
  </si>
  <si>
    <t>令和３年度鞍岳断層群の浅層反射法地震探査</t>
    <phoneticPr fontId="29"/>
  </si>
  <si>
    <t>株式会社　地球科学総合研究所</t>
    <phoneticPr fontId="29"/>
  </si>
  <si>
    <t>海外調達の可能性もあるため一般競争入札に移行</t>
    <phoneticPr fontId="29"/>
  </si>
  <si>
    <t>令和３年度原子力利用安全対策等業務委託費(新核物質防護システム確率調査(ドローン関係調査))事業</t>
    <phoneticPr fontId="29"/>
  </si>
  <si>
    <t>保留</t>
    <rPh sb="0" eb="2">
      <t>ホリュウ</t>
    </rPh>
    <phoneticPr fontId="29"/>
  </si>
  <si>
    <t>令和３年度原子力発電施設等核物質防護対策事業委託費(核物質防護設備の性能評価試験(ドローン関係調査))事業</t>
    <rPh sb="3" eb="5">
      <t>ネンド</t>
    </rPh>
    <phoneticPr fontId="29"/>
  </si>
  <si>
    <t>令和３年度放射性同位元素等規制法に係る運用管理システムにおけるクローズドＬＡＮ機器の保守延長</t>
    <phoneticPr fontId="29"/>
  </si>
  <si>
    <t>日鉄ソリューションズ株式会社</t>
    <phoneticPr fontId="29"/>
  </si>
  <si>
    <t>令和３年度緊急時対策支援システム・プラント情報表示機能のＥｄｇｅへの対応</t>
    <phoneticPr fontId="29"/>
  </si>
  <si>
    <t>伊藤忠テクノソリューションズ株式会社</t>
    <phoneticPr fontId="29"/>
  </si>
  <si>
    <t>令和３年度岩盤の力学状態と水理特性評価のための連成試験機等の設計製作</t>
    <phoneticPr fontId="29"/>
  </si>
  <si>
    <t>株式会社大林組</t>
    <phoneticPr fontId="29"/>
  </si>
  <si>
    <t>全体として、基盤Gに国庫債務が可能な案件を抽出してもらい、予算全体額も踏まえた上で、国庫債務を要求していけるよう調整すること。</t>
    <phoneticPr fontId="29"/>
  </si>
  <si>
    <t>複数年の共同研究ものであり、初年度に一般競争入札を行った案件。
国庫債務で対応しておけば随意契約にはならなかったと考えられるが、担当者にその知識がなかったもの。
また、研究ものに国庫債務が適当なのか、会計としても判断が難しいところ。
共同研究自体は決まっていても、内容は事業をしながら決めていくため、予算要求のタイミングと合わない。</t>
    <phoneticPr fontId="29"/>
  </si>
  <si>
    <t>令和３年度東京電機大学との共同研究に係る振動試験システムの機能拡張及び運用に係る業務</t>
    <phoneticPr fontId="29"/>
  </si>
  <si>
    <t>株式会社守谷商会</t>
    <phoneticPr fontId="29"/>
  </si>
  <si>
    <t>上同</t>
    <rPh sb="0" eb="1">
      <t>ウエ</t>
    </rPh>
    <rPh sb="1" eb="2">
      <t>ドウ</t>
    </rPh>
    <phoneticPr fontId="29"/>
  </si>
  <si>
    <t>令和３年度原子力発電施設等安全技術対策委託費(プラントシミュレータの機能強化(ＢＷＲ５、ＡＢＷＲ及び４ループＰＷＲ))事業</t>
    <phoneticPr fontId="29"/>
  </si>
  <si>
    <t>東芝エネルギーシステムズ株式会社</t>
    <phoneticPr fontId="29"/>
  </si>
  <si>
    <t>令和３年度原子力発電施設等安全技術対策委託費(プラントシミュレータの機能強化(３ループＰＷＲ))事業</t>
    <phoneticPr fontId="29"/>
  </si>
  <si>
    <t>株式会社三菱総合研究所</t>
    <phoneticPr fontId="29"/>
  </si>
  <si>
    <t>令和３年度福島県内等モニタリングポスト(富士電機株式会社製)の修理</t>
    <rPh sb="0" eb="2">
      <t>レイワ</t>
    </rPh>
    <rPh sb="3" eb="5">
      <t>ネンド</t>
    </rPh>
    <rPh sb="5" eb="7">
      <t>フクシマ</t>
    </rPh>
    <rPh sb="7" eb="9">
      <t>ケンナイ</t>
    </rPh>
    <rPh sb="9" eb="10">
      <t>トウ</t>
    </rPh>
    <rPh sb="20" eb="22">
      <t>フジ</t>
    </rPh>
    <rPh sb="22" eb="24">
      <t>デンキ</t>
    </rPh>
    <rPh sb="24" eb="28">
      <t>カブシキガイシャ</t>
    </rPh>
    <rPh sb="28" eb="29">
      <t>セイ</t>
    </rPh>
    <rPh sb="31" eb="33">
      <t>シュウリ</t>
    </rPh>
    <phoneticPr fontId="29"/>
  </si>
  <si>
    <t>令和３年度放射線モニタリングデータ統合システムの機能改修作業</t>
    <rPh sb="0" eb="2">
      <t>レイワ</t>
    </rPh>
    <rPh sb="3" eb="5">
      <t>ネンド</t>
    </rPh>
    <rPh sb="5" eb="8">
      <t>ホウシャセン</t>
    </rPh>
    <rPh sb="17" eb="19">
      <t>トウゴウ</t>
    </rPh>
    <rPh sb="24" eb="26">
      <t>キノウ</t>
    </rPh>
    <rPh sb="26" eb="28">
      <t>カイシュウ</t>
    </rPh>
    <rPh sb="28" eb="30">
      <t>サギョウ</t>
    </rPh>
    <phoneticPr fontId="29"/>
  </si>
  <si>
    <t>令和３年度原子力規制委員会ネットワークシステム移行に係わる回線増速</t>
    <phoneticPr fontId="29"/>
  </si>
  <si>
    <t>KDDI株式会社</t>
    <phoneticPr fontId="29"/>
  </si>
  <si>
    <t>令和３年度原子力規制委員会ネットワークシステム移行に係わる支援業務</t>
    <phoneticPr fontId="29"/>
  </si>
  <si>
    <t>日本電気株式会社</t>
    <phoneticPr fontId="29"/>
  </si>
  <si>
    <t>令和３年度ＳＥＡＢＩＳ物品登録支援業務</t>
    <phoneticPr fontId="29"/>
  </si>
  <si>
    <t>令和３年度原子力施設等防災対策等委託費(原子力施設等のサイバー攻撃対処訓練及びサイバー攻撃事案調査)事業</t>
    <rPh sb="0" eb="2">
      <t>レイワ</t>
    </rPh>
    <rPh sb="3" eb="5">
      <t>ネンド</t>
    </rPh>
    <rPh sb="5" eb="8">
      <t>ゲンシリョク</t>
    </rPh>
    <rPh sb="8" eb="10">
      <t>シセツ</t>
    </rPh>
    <rPh sb="10" eb="11">
      <t>トウ</t>
    </rPh>
    <rPh sb="11" eb="13">
      <t>ボウサイ</t>
    </rPh>
    <rPh sb="13" eb="16">
      <t>タイサクトウ</t>
    </rPh>
    <rPh sb="16" eb="18">
      <t>イタク</t>
    </rPh>
    <rPh sb="18" eb="19">
      <t>ヒ</t>
    </rPh>
    <rPh sb="20" eb="23">
      <t>ゲンシリョク</t>
    </rPh>
    <rPh sb="23" eb="25">
      <t>シセツ</t>
    </rPh>
    <rPh sb="25" eb="26">
      <t>トウ</t>
    </rPh>
    <rPh sb="31" eb="33">
      <t>コウゲキ</t>
    </rPh>
    <rPh sb="33" eb="35">
      <t>タイショ</t>
    </rPh>
    <rPh sb="35" eb="37">
      <t>クンレン</t>
    </rPh>
    <rPh sb="37" eb="38">
      <t>オヨ</t>
    </rPh>
    <rPh sb="43" eb="45">
      <t>コウゲキ</t>
    </rPh>
    <rPh sb="45" eb="47">
      <t>ジアン</t>
    </rPh>
    <rPh sb="47" eb="49">
      <t>チョウサ</t>
    </rPh>
    <rPh sb="50" eb="52">
      <t>ジギョウ</t>
    </rPh>
    <phoneticPr fontId="29"/>
  </si>
  <si>
    <t>日立GEニュークリア・エナジー株式会社</t>
    <phoneticPr fontId="29"/>
  </si>
  <si>
    <t>広報室</t>
    <rPh sb="0" eb="3">
      <t>コウホウシツ</t>
    </rPh>
    <phoneticPr fontId="29"/>
  </si>
  <si>
    <t>令和３年度原子力規制委員会ホームページ・ＣＭＳデータセンター移転対応に伴う移設・構築業務</t>
    <rPh sb="0" eb="2">
      <t>レイワ</t>
    </rPh>
    <rPh sb="3" eb="5">
      <t>ネンド</t>
    </rPh>
    <rPh sb="5" eb="8">
      <t>ゲンシリョク</t>
    </rPh>
    <rPh sb="8" eb="10">
      <t>キセイ</t>
    </rPh>
    <rPh sb="10" eb="13">
      <t>イインカイ</t>
    </rPh>
    <rPh sb="30" eb="32">
      <t>イテン</t>
    </rPh>
    <rPh sb="32" eb="34">
      <t>タイオウ</t>
    </rPh>
    <rPh sb="35" eb="36">
      <t>トモナ</t>
    </rPh>
    <rPh sb="37" eb="39">
      <t>イセツ</t>
    </rPh>
    <rPh sb="40" eb="42">
      <t>コウチク</t>
    </rPh>
    <rPh sb="42" eb="44">
      <t>ギョウム</t>
    </rPh>
    <phoneticPr fontId="29"/>
  </si>
  <si>
    <t>エヌ・ティ・ティラーニングシステムズ株式会社</t>
    <phoneticPr fontId="29"/>
  </si>
  <si>
    <t>令和３年度研修・力量管理システムの新サーバへの移行業務</t>
    <phoneticPr fontId="29"/>
  </si>
  <si>
    <t>東芝デジタルソリューションズ株式会社</t>
    <phoneticPr fontId="29"/>
  </si>
  <si>
    <t>令和３年度統合原子力防災ネットワークシステムにおける仮想デスクトップへのセカンドプラウザ導入及び帯域制御変更作業</t>
    <phoneticPr fontId="29"/>
  </si>
  <si>
    <t>令和３年度ＭＯＸ燃料微細組織評価試験</t>
    <phoneticPr fontId="29"/>
  </si>
  <si>
    <t>Studiecentrum voor Kern- energie / Centre d’Etude de l’Energie Nucléaire
(SCK•CEN)
(ベルギー原子力研究所)</t>
    <phoneticPr fontId="29"/>
  </si>
  <si>
    <t>令和３年度原子力艦環境放射能モニタリングシステム改修業務</t>
    <phoneticPr fontId="29"/>
  </si>
  <si>
    <t>株式会社近計システム</t>
    <rPh sb="0" eb="4">
      <t>カブシキガイシャ</t>
    </rPh>
    <rPh sb="4" eb="6">
      <t>キンケイ</t>
    </rPh>
    <phoneticPr fontId="29"/>
  </si>
  <si>
    <t>令和３年度原子力艦環境放射能モニタリングシステム用燃料電池電源システムの現地設置調整、及び換気制御盤改造業務</t>
    <phoneticPr fontId="29"/>
  </si>
  <si>
    <t>令和３原子力発電運転管理専門技能習得研修(ＢＷＲ／ハイレベル人材育成のためのシミュレータ長期派遣研修)</t>
    <phoneticPr fontId="29"/>
  </si>
  <si>
    <t>株式会社ＢＷＲ運転訓練センター</t>
    <phoneticPr fontId="29"/>
  </si>
  <si>
    <t>入札可能性調査を実施のこと</t>
    <rPh sb="0" eb="2">
      <t>ニュウサツ</t>
    </rPh>
    <rPh sb="2" eb="5">
      <t>カノウセイ</t>
    </rPh>
    <rPh sb="5" eb="7">
      <t>チョウサ</t>
    </rPh>
    <rPh sb="8" eb="10">
      <t>ジッシ</t>
    </rPh>
    <phoneticPr fontId="29"/>
  </si>
  <si>
    <t>令和３原子力発電運転管理専門技能習得研修(ＰＷＲ／ハイレベル人材育成のためのシミュレータ長期派遣研修)</t>
    <phoneticPr fontId="29"/>
  </si>
  <si>
    <t>株式会社原子力発電訓練センター</t>
    <phoneticPr fontId="29"/>
  </si>
  <si>
    <t>令和３年度照射済ステンレス鋼試験片の状態確認</t>
    <phoneticPr fontId="29"/>
  </si>
  <si>
    <t>日本核燃料開発株式会社</t>
    <phoneticPr fontId="29"/>
  </si>
  <si>
    <t>令和３年度原子力規制委員会テレビ会議システムに係わる移行業務</t>
    <phoneticPr fontId="29"/>
  </si>
  <si>
    <t>ＮＥＣネッツエスアイ株式会社</t>
    <phoneticPr fontId="29"/>
  </si>
  <si>
    <t>令和３年度原子力規制委員会ネットワークシステム更改に係わる旧機器の撤去作業</t>
    <phoneticPr fontId="29"/>
  </si>
  <si>
    <t>令和３年度研修・力量管理システムの機能強化</t>
    <phoneticPr fontId="29"/>
  </si>
  <si>
    <t>令和３年度衝撃荷重に対する機器耐力試験</t>
    <phoneticPr fontId="29"/>
  </si>
  <si>
    <t>令和３年度原子炉格納容器鋼材の三軸破壊特性試験の破損解析</t>
    <phoneticPr fontId="29"/>
  </si>
  <si>
    <t>可能性調査（結果）</t>
    <rPh sb="0" eb="3">
      <t>カノウセイ</t>
    </rPh>
    <rPh sb="3" eb="5">
      <t>チョウサ</t>
    </rPh>
    <rPh sb="6" eb="8">
      <t>ケッカ</t>
    </rPh>
    <phoneticPr fontId="29"/>
  </si>
  <si>
    <t>令和3年度～令和6年度　確率論的リスク評価解析コードCAFTA等の保守権の調達</t>
    <phoneticPr fontId="29"/>
  </si>
  <si>
    <t>Electric Power Research Institute（EPRI）</t>
  </si>
  <si>
    <t>令和3年度～令和6年度　人間信頼性解析コードHRA calculatorの保守権の調達</t>
    <phoneticPr fontId="29"/>
  </si>
  <si>
    <t>Electric Power Research Institute（EPRI）</t>
    <phoneticPr fontId="29"/>
  </si>
  <si>
    <t>令和３年度原子力艦環境放射能設備の管理台帳システムの保守・更新業務</t>
    <phoneticPr fontId="29"/>
  </si>
  <si>
    <t>（一覧）可能性調査（実施）</t>
    <rPh sb="1" eb="3">
      <t>イチラン</t>
    </rPh>
    <rPh sb="4" eb="7">
      <t>カノウセイ</t>
    </rPh>
    <rPh sb="7" eb="9">
      <t>チョウサ</t>
    </rPh>
    <rPh sb="10" eb="12">
      <t>ジッシ</t>
    </rPh>
    <phoneticPr fontId="29"/>
  </si>
  <si>
    <t>株式会社 アルファ水工コンサルタンツ</t>
    <phoneticPr fontId="29"/>
  </si>
  <si>
    <t>令和３年度福島県内モニタリングポスト(日立製作所製)の修理及び移設作業</t>
    <rPh sb="29" eb="30">
      <t>オヨ</t>
    </rPh>
    <rPh sb="31" eb="35">
      <t>イセツサギョウ</t>
    </rPh>
    <phoneticPr fontId="29"/>
  </si>
  <si>
    <t>令和３年度放射線源登録管理システムデータセンター移設に係る情報システム整備</t>
    <phoneticPr fontId="29"/>
  </si>
  <si>
    <t>予算額確認の上修正</t>
    <phoneticPr fontId="29"/>
  </si>
  <si>
    <t>令和３年度原子力発電施設等安全技術対策委託費(廃棄物埋設におけるセメント硬化体の長期物質移行評価に関する調査)事業</t>
    <phoneticPr fontId="29"/>
  </si>
  <si>
    <t>契約期間</t>
    <rPh sb="0" eb="2">
      <t>ケイヤク</t>
    </rPh>
    <rPh sb="2" eb="4">
      <t>キカン</t>
    </rPh>
    <phoneticPr fontId="29"/>
  </si>
  <si>
    <t>未定
一般競争入札（総合評価落札方式）</t>
    <phoneticPr fontId="29"/>
  </si>
  <si>
    <t>1,000万円以上</t>
    <rPh sb="5" eb="7">
      <t>マンエン</t>
    </rPh>
    <rPh sb="7" eb="9">
      <t>イジョウ</t>
    </rPh>
    <phoneticPr fontId="29"/>
  </si>
  <si>
    <t>令和３年度セメント硬化体の物質移行評価を行うための供試体製作</t>
    <phoneticPr fontId="29"/>
  </si>
  <si>
    <t>未定</t>
    <phoneticPr fontId="29"/>
  </si>
  <si>
    <t>令和３年度記者会見室撮影配信機器等の配備</t>
    <phoneticPr fontId="29"/>
  </si>
  <si>
    <t xml:space="preserve">株式会社Jストリーム </t>
    <phoneticPr fontId="29"/>
  </si>
  <si>
    <t>令和３年度ＳＩＭＵＬＡＴＥ３Ｋの使用許諾権の調達</t>
    <phoneticPr fontId="29"/>
  </si>
  <si>
    <t>株式会社スタズビック・ジャパン</t>
    <phoneticPr fontId="29"/>
  </si>
  <si>
    <t>令和３年度新たな脅威等を踏まえた防護措置の強化に係る技術動向調査及びデータ収集(耐爆特性調査)</t>
    <phoneticPr fontId="29"/>
  </si>
  <si>
    <t>日本工機株式会社</t>
    <phoneticPr fontId="29"/>
  </si>
  <si>
    <t>総務課</t>
    <rPh sb="0" eb="3">
      <t>ソウムカ</t>
    </rPh>
    <phoneticPr fontId="29"/>
  </si>
  <si>
    <t>令和３年度諸外国の放射性液体廃棄物の排出規制に係る調査分析報告書作成業務</t>
    <phoneticPr fontId="29"/>
  </si>
  <si>
    <t>日本エヌ・ユー・エス株式会社</t>
    <phoneticPr fontId="29"/>
  </si>
  <si>
    <t>事業内容は秘密理由に合致せず</t>
    <rPh sb="0" eb="2">
      <t>ジギョウ</t>
    </rPh>
    <rPh sb="2" eb="4">
      <t>ナイヨウ</t>
    </rPh>
    <rPh sb="5" eb="7">
      <t>ヒミツ</t>
    </rPh>
    <rPh sb="7" eb="9">
      <t>リユウ</t>
    </rPh>
    <rPh sb="10" eb="12">
      <t>ガッチ</t>
    </rPh>
    <phoneticPr fontId="29"/>
  </si>
  <si>
    <t>令和３年度原子力施設等防災対策等委託費(RAMIS 向けモニタリングデータ伝送に係る原子力艦システムの改修)事業</t>
    <phoneticPr fontId="29"/>
  </si>
  <si>
    <t>株式会社近計システム</t>
    <phoneticPr fontId="29"/>
  </si>
  <si>
    <t>令和３年度原子力施設等防災対策等委託費(放射線モニタリング情報共有・公表システムで利用しているVPN網の管理運用)事業</t>
    <phoneticPr fontId="29"/>
  </si>
  <si>
    <t>保留
内容を整理して再度説明を</t>
    <rPh sb="0" eb="2">
      <t>ホリュウ</t>
    </rPh>
    <rPh sb="3" eb="5">
      <t>ナイヨウ</t>
    </rPh>
    <rPh sb="6" eb="8">
      <t>セイリ</t>
    </rPh>
    <rPh sb="10" eb="12">
      <t>サイド</t>
    </rPh>
    <rPh sb="12" eb="14">
      <t>セツメイ</t>
    </rPh>
    <phoneticPr fontId="29"/>
  </si>
  <si>
    <t>令和３年度福島県内等モニタリングポスト(富士電機株式会社製)の修理その２</t>
    <rPh sb="0" eb="2">
      <t>レイワ</t>
    </rPh>
    <rPh sb="3" eb="5">
      <t>ネンド</t>
    </rPh>
    <rPh sb="5" eb="7">
      <t>フクシマ</t>
    </rPh>
    <rPh sb="7" eb="9">
      <t>ケンナイ</t>
    </rPh>
    <rPh sb="9" eb="10">
      <t>トウ</t>
    </rPh>
    <rPh sb="20" eb="22">
      <t>フジ</t>
    </rPh>
    <rPh sb="22" eb="24">
      <t>デンキ</t>
    </rPh>
    <rPh sb="24" eb="28">
      <t>カブシキガイシャ</t>
    </rPh>
    <rPh sb="28" eb="29">
      <t>セイ</t>
    </rPh>
    <rPh sb="31" eb="33">
      <t>シュウリ</t>
    </rPh>
    <phoneticPr fontId="29"/>
  </si>
  <si>
    <t xml:space="preserve">広報室 </t>
  </si>
  <si>
    <t>令和4年度原子力施設等防災対策等委託費（原子力規制委員会情報配信システム運用業務）事業</t>
  </si>
  <si>
    <t>株式会社Jストリーム</t>
  </si>
  <si>
    <t>令和4年度原子力施設等防災対策等委託費（実機材料等を活用した経年劣化評価・検証（原子炉圧力容器の健全性評価研究））事業</t>
  </si>
  <si>
    <t>国立研究開発法人日本原子力研究開発機構</t>
  </si>
  <si>
    <t>令和4年度原子力施設等防災対策等委託費（実機材料等を活用した経年劣化評価・検証（実機材料を活用した健全性評価に係る研究））事業</t>
    <rPh sb="40" eb="42">
      <t>ジッキ</t>
    </rPh>
    <rPh sb="42" eb="44">
      <t>ザイリョウ</t>
    </rPh>
    <rPh sb="45" eb="47">
      <t>カツヨウ</t>
    </rPh>
    <rPh sb="49" eb="52">
      <t>ケンゼンセイ</t>
    </rPh>
    <rPh sb="52" eb="54">
      <t>ヒョウカ</t>
    </rPh>
    <rPh sb="55" eb="56">
      <t>カカ</t>
    </rPh>
    <rPh sb="57" eb="59">
      <t>ケンキュウ</t>
    </rPh>
    <phoneticPr fontId="37"/>
  </si>
  <si>
    <t>一般財団法人電力中央研究所</t>
  </si>
  <si>
    <t>令和4年度原子力施設等防災対策等委託費（実機材料等を活用した経年劣化評価・検証（電気・計装設備の健全性評価研究））事業</t>
    <rPh sb="40" eb="42">
      <t>デンキ</t>
    </rPh>
    <rPh sb="43" eb="45">
      <t>ケイソウ</t>
    </rPh>
    <rPh sb="45" eb="47">
      <t>セツビ</t>
    </rPh>
    <rPh sb="48" eb="51">
      <t>ケンゼンセイ</t>
    </rPh>
    <rPh sb="51" eb="53">
      <t>ヒョウカ</t>
    </rPh>
    <rPh sb="53" eb="55">
      <t>ケンキュウ</t>
    </rPh>
    <phoneticPr fontId="37"/>
  </si>
  <si>
    <t>学校法人早稲田大学</t>
  </si>
  <si>
    <t>令和4年度原子力施設等防災対策等委託費（被ばく解析手法の整備）事業</t>
    <rPh sb="0" eb="2">
      <t>レイワ</t>
    </rPh>
    <rPh sb="3" eb="5">
      <t>ネンド</t>
    </rPh>
    <rPh sb="20" eb="21">
      <t>ヒ</t>
    </rPh>
    <rPh sb="23" eb="25">
      <t>カイセキ</t>
    </rPh>
    <rPh sb="25" eb="27">
      <t>シュホウ</t>
    </rPh>
    <rPh sb="28" eb="30">
      <t>セイビ</t>
    </rPh>
    <rPh sb="31" eb="33">
      <t>ジギョウ</t>
    </rPh>
    <phoneticPr fontId="37"/>
  </si>
  <si>
    <t>令和4年度原子力施設等防災対策等委託費（東京電力福島第一原子力発電所プラント内核種移行に関する調査）事業</t>
    <rPh sb="0" eb="2">
      <t>レイワ</t>
    </rPh>
    <rPh sb="3" eb="5">
      <t>ネンド</t>
    </rPh>
    <rPh sb="50" eb="52">
      <t>ジギョウ</t>
    </rPh>
    <phoneticPr fontId="37"/>
  </si>
  <si>
    <t>令和4年度原子力施設等防災対策等委託費（溶融炉心冷却性評価技術高度化）事業</t>
    <rPh sb="0" eb="2">
      <t>レイワ</t>
    </rPh>
    <phoneticPr fontId="37"/>
  </si>
  <si>
    <t>令和4年度原子力施設等防災対策等委託費（シビアアクシデント時のソースターム評価技術高度化事業）事業</t>
    <rPh sb="0" eb="2">
      <t>レイワ</t>
    </rPh>
    <phoneticPr fontId="37"/>
  </si>
  <si>
    <t>令和4年度原子力施設等防災対策等委託費（軽水炉のシビアアクシデント時格納容器熱流動調査）事業</t>
    <rPh sb="0" eb="2">
      <t>レイワ</t>
    </rPh>
    <rPh sb="38" eb="39">
      <t>ネツ</t>
    </rPh>
    <phoneticPr fontId="37"/>
  </si>
  <si>
    <t>令和4年度原子力施設等防災対策等委託費（スクラビング個別効果試験）事業</t>
    <rPh sb="0" eb="2">
      <t>レイワ</t>
    </rPh>
    <rPh sb="26" eb="28">
      <t>コベツ</t>
    </rPh>
    <rPh sb="28" eb="30">
      <t>コウカ</t>
    </rPh>
    <rPh sb="30" eb="32">
      <t>シケン</t>
    </rPh>
    <phoneticPr fontId="37"/>
  </si>
  <si>
    <t>国立大学法人筑波大学</t>
  </si>
  <si>
    <t>令和4年度原子力施設等防災対策等委託費（動的レベル1確率論的リスク評価手法の改良及び活用方法の検討）事業</t>
    <rPh sb="0" eb="1">
      <t>レイ</t>
    </rPh>
    <rPh sb="1" eb="2">
      <t>カズ</t>
    </rPh>
    <rPh sb="3" eb="5">
      <t>ネンド</t>
    </rPh>
    <rPh sb="20" eb="22">
      <t>ドウテキ</t>
    </rPh>
    <rPh sb="26" eb="30">
      <t>カクリツロンテキ</t>
    </rPh>
    <rPh sb="33" eb="35">
      <t>ヒョウカ</t>
    </rPh>
    <rPh sb="35" eb="37">
      <t>シュホウ</t>
    </rPh>
    <rPh sb="38" eb="40">
      <t>カイリョウ</t>
    </rPh>
    <rPh sb="40" eb="41">
      <t>オヨ</t>
    </rPh>
    <rPh sb="42" eb="44">
      <t>カツヨウ</t>
    </rPh>
    <rPh sb="44" eb="46">
      <t>ホウホウ</t>
    </rPh>
    <rPh sb="47" eb="49">
      <t>ケントウ</t>
    </rPh>
    <rPh sb="50" eb="52">
      <t>ジギョウ</t>
    </rPh>
    <phoneticPr fontId="37"/>
  </si>
  <si>
    <t>令和４年度原子力施設等防災対策等委託費（東京電力福島第一原子力発電所の放射性廃棄物の特性評価に関する検討）事業</t>
  </si>
  <si>
    <t>国立研究開発法人量子科学技術研究開発機構</t>
  </si>
  <si>
    <t>令和4年度原子力発電施設等安全技術対策委託費（放射性物質の国際輸送に係る動向調査）事業</t>
    <rPh sb="3" eb="5">
      <t>ネンド</t>
    </rPh>
    <phoneticPr fontId="37"/>
  </si>
  <si>
    <t>国立研究開発法人海上・港湾・航空技術研究所</t>
  </si>
  <si>
    <t>令和４年度原子力施設等防災対策等委託費（環境放射能水準調査（放射能分析））事業</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5">
      <t>ホウシャノウブンセキ</t>
    </rPh>
    <rPh sb="37" eb="39">
      <t>ジギョウ</t>
    </rPh>
    <phoneticPr fontId="37"/>
  </si>
  <si>
    <t>公益財団法人　日本分析センター</t>
  </si>
  <si>
    <t>令和４年度原子力施設等防災対策等委託費（環境放射能分析研修）</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7">
      <t>ブンセキ</t>
    </rPh>
    <rPh sb="27" eb="29">
      <t>ケンシュウ</t>
    </rPh>
    <phoneticPr fontId="37"/>
  </si>
  <si>
    <t>公益財団法人　日本分析センター</t>
    <rPh sb="0" eb="2">
      <t>コウエキ</t>
    </rPh>
    <rPh sb="2" eb="6">
      <t>ザイダンホウジン</t>
    </rPh>
    <rPh sb="7" eb="9">
      <t>ニホン</t>
    </rPh>
    <rPh sb="9" eb="11">
      <t>ブンセキ</t>
    </rPh>
    <phoneticPr fontId="34"/>
  </si>
  <si>
    <t>令和4年度射能測定調査委託費（放射能測定調査）事業</t>
  </si>
  <si>
    <t>令和４年度原子力施設等防災対策等委託費（海洋環境における放射能調査及び総合評価）事業</t>
    <rPh sb="0" eb="2">
      <t>レイワ</t>
    </rPh>
    <phoneticPr fontId="37"/>
  </si>
  <si>
    <t>公益財団法人海洋生物環境研究所</t>
  </si>
  <si>
    <t>令和４年度タクシーチケット供給業務</t>
    <rPh sb="0" eb="2">
      <t>レイワ</t>
    </rPh>
    <phoneticPr fontId="4"/>
  </si>
  <si>
    <t>株式会社ジェーシービー</t>
  </si>
  <si>
    <t>令和４年度ＥＴＣカードの使用に関する請負契約</t>
    <rPh sb="0" eb="2">
      <t>レイワ</t>
    </rPh>
    <phoneticPr fontId="4"/>
  </si>
  <si>
    <t>基盤課</t>
    <rPh sb="0" eb="2">
      <t>キバン</t>
    </rPh>
    <rPh sb="2" eb="3">
      <t>カ</t>
    </rPh>
    <phoneticPr fontId="29"/>
  </si>
  <si>
    <t>令和４年度米国機械学会（ASME）規格の電子媒体の提供業務</t>
  </si>
  <si>
    <t>ＩＨＳマークイットジャパン合同会社</t>
  </si>
  <si>
    <t>令和4年度　汎用CFD解析コードFLUENTの保守権の購入</t>
    <rPh sb="27" eb="29">
      <t>コウニュウ</t>
    </rPh>
    <phoneticPr fontId="4"/>
  </si>
  <si>
    <t>ANSYSジャパン</t>
  </si>
  <si>
    <t>令和4年度　衝撃解析コードAutodynの使用許諾権の購入</t>
  </si>
  <si>
    <t>伊藤忠テクノソリューションズ株式会社</t>
    <rPh sb="0" eb="3">
      <t>イトウチュウ</t>
    </rPh>
    <rPh sb="14" eb="18">
      <t>カブシキガイシャ</t>
    </rPh>
    <phoneticPr fontId="29"/>
  </si>
  <si>
    <t>令和4年度　燃焼解析コードFLACSの使用許諾権の購入</t>
    <rPh sb="25" eb="27">
      <t>コウニュウ</t>
    </rPh>
    <phoneticPr fontId="4"/>
  </si>
  <si>
    <t>爆発研究所</t>
    <rPh sb="0" eb="2">
      <t>バクハツ</t>
    </rPh>
    <rPh sb="2" eb="5">
      <t>ケンキュウショ</t>
    </rPh>
    <phoneticPr fontId="29"/>
  </si>
  <si>
    <t>令和４年度原子力エンジニアリングⅠ（ＢＰ共通）原子炉物理、熱流動、水化学、機械・電気設備、計測制御の基礎、安全設計の基本的考え方</t>
  </si>
  <si>
    <t>日立ＧＥニュークリア・エナジー株式会社</t>
    <rPh sb="0" eb="2">
      <t>ヒタチ</t>
    </rPh>
    <rPh sb="15" eb="19">
      <t>カブシキガイシャ</t>
    </rPh>
    <phoneticPr fontId="29"/>
  </si>
  <si>
    <t>令和４年度原子力エンジニアリングⅡ（Ｂ）原子炉設備、タービン設備他、安全設計・安全解析、燃料及び炉心</t>
  </si>
  <si>
    <t>令和４年度原子力エンジニアリングⅡ（Ｐ）原子炉設備、タービン設備他、安全設計及び安全解析、燃料及び炉心</t>
  </si>
  <si>
    <t>三菱重工業株式会社</t>
    <rPh sb="0" eb="2">
      <t>ミツビシ</t>
    </rPh>
    <rPh sb="2" eb="5">
      <t>ジュウコウギョウ</t>
    </rPh>
    <rPh sb="5" eb="9">
      <t>カブシキガイシャ</t>
    </rPh>
    <phoneticPr fontId="29"/>
  </si>
  <si>
    <t>令和４年度原子力発電運転管理専門技能習得研修（ＢＷＲ／ハイレベル人材育成のためのシミュレータ長期派遣研修）</t>
  </si>
  <si>
    <t>株式会社ＢＷＲ運転訓練センター</t>
  </si>
  <si>
    <t>令和４年度原子力発電運転管理専門技能習得研修（ＰＷＲ／ハイレベル人材育成のためのシミュレータ長期派遣研修）</t>
  </si>
  <si>
    <t>株式会社原子力発電訓練センター</t>
  </si>
  <si>
    <t xml:space="preserve">令和4年度緊急時携帯端末情報発信等事業
</t>
  </si>
  <si>
    <t>セコムトラストシステムズ株式会社</t>
    <rPh sb="12" eb="16">
      <t>カブシキガイシャ</t>
    </rPh>
    <phoneticPr fontId="29"/>
  </si>
  <si>
    <t>令和４年度原子力施設等防災対策等委託費「環境放射能水準調査」事業</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phoneticPr fontId="36"/>
  </si>
  <si>
    <t>（一覧）特命随契</t>
    <rPh sb="1" eb="3">
      <t>イチラン</t>
    </rPh>
    <rPh sb="4" eb="6">
      <t>トクメイ</t>
    </rPh>
    <rPh sb="6" eb="8">
      <t>ズイケイ</t>
    </rPh>
    <phoneticPr fontId="29"/>
  </si>
  <si>
    <t>４７都道府県</t>
  </si>
  <si>
    <t>令和４年度原子力施設等防災対策等委託費「環境放射能水準調査」事業（令和３年度補正繰越分）</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5">
      <t>レイワ</t>
    </rPh>
    <rPh sb="36" eb="38">
      <t>ネンド</t>
    </rPh>
    <rPh sb="38" eb="40">
      <t>ホセイ</t>
    </rPh>
    <rPh sb="40" eb="43">
      <t>クリコシブン</t>
    </rPh>
    <phoneticPr fontId="36"/>
  </si>
  <si>
    <t>令和４年度放射能測定調査委託費（原子力艦寄港地放射能調査）事業（横須賀市）</t>
  </si>
  <si>
    <t>横須賀市</t>
    <rPh sb="0" eb="4">
      <t>ヨコスカシ</t>
    </rPh>
    <phoneticPr fontId="34"/>
  </si>
  <si>
    <t>令和４年度放射能測定調査委託費（原子力艦寄港地放射能調査）事業（佐世保市）</t>
    <rPh sb="0" eb="2">
      <t>レイワ</t>
    </rPh>
    <rPh sb="22" eb="23">
      <t>チ</t>
    </rPh>
    <rPh sb="25" eb="26">
      <t>ノウ</t>
    </rPh>
    <rPh sb="26" eb="28">
      <t>チョウサ</t>
    </rPh>
    <rPh sb="32" eb="36">
      <t>サセボシ</t>
    </rPh>
    <phoneticPr fontId="39"/>
  </si>
  <si>
    <t>佐世保市</t>
    <rPh sb="0" eb="4">
      <t>サセボシ</t>
    </rPh>
    <phoneticPr fontId="34"/>
  </si>
  <si>
    <t>令和４年度放射能測定調査委託費（原子力艦寄港地放射能調査）事業（沖縄県）</t>
    <rPh sb="0" eb="2">
      <t>レイワ</t>
    </rPh>
    <rPh sb="22" eb="23">
      <t>チ</t>
    </rPh>
    <rPh sb="25" eb="26">
      <t>ノウ</t>
    </rPh>
    <rPh sb="26" eb="28">
      <t>チョウサ</t>
    </rPh>
    <rPh sb="32" eb="35">
      <t>オキナワケン</t>
    </rPh>
    <phoneticPr fontId="39"/>
  </si>
  <si>
    <t>沖縄県</t>
    <rPh sb="0" eb="3">
      <t>オキナワケン</t>
    </rPh>
    <phoneticPr fontId="34"/>
  </si>
  <si>
    <t>ＳＧ</t>
  </si>
  <si>
    <t xml:space="preserve">令和４年度　軽水炉等改良技術確証試験等委託費（保障措置環境分析調査）事業
</t>
    <rPh sb="0" eb="2">
      <t>レイワ</t>
    </rPh>
    <rPh sb="3" eb="5">
      <t>ネンド</t>
    </rPh>
    <phoneticPr fontId="36"/>
  </si>
  <si>
    <t>令和４年度　保障措置業務委託費（保障措置に関する情報処理業務）事業</t>
    <rPh sb="0" eb="2">
      <t>レイワ</t>
    </rPh>
    <rPh sb="3" eb="4">
      <t>ネン</t>
    </rPh>
    <rPh sb="31" eb="33">
      <t>ジギョウ</t>
    </rPh>
    <phoneticPr fontId="34"/>
  </si>
  <si>
    <t>公益財団法人核物質管理センター</t>
  </si>
  <si>
    <t>センター</t>
    <phoneticPr fontId="29"/>
  </si>
  <si>
    <t>令和4年度原子力発電施設等安全技術対策委託費
（原子力安全の提供・運営）事業</t>
    <rPh sb="5" eb="8">
      <t>ゲンシリョク</t>
    </rPh>
    <rPh sb="8" eb="10">
      <t>ハツデン</t>
    </rPh>
    <rPh sb="10" eb="12">
      <t>シセツ</t>
    </rPh>
    <rPh sb="12" eb="13">
      <t>ナド</t>
    </rPh>
    <rPh sb="13" eb="15">
      <t>アンゼン</t>
    </rPh>
    <rPh sb="15" eb="17">
      <t>ギジュツ</t>
    </rPh>
    <rPh sb="17" eb="19">
      <t>タイサク</t>
    </rPh>
    <rPh sb="19" eb="22">
      <t>イタクヒ</t>
    </rPh>
    <rPh sb="24" eb="27">
      <t>ゲンシリョク</t>
    </rPh>
    <rPh sb="27" eb="29">
      <t>アンゼン</t>
    </rPh>
    <rPh sb="30" eb="32">
      <t>テイキョウ</t>
    </rPh>
    <rPh sb="33" eb="35">
      <t>ウンエイ</t>
    </rPh>
    <rPh sb="36" eb="38">
      <t>ジギョウ</t>
    </rPh>
    <phoneticPr fontId="36"/>
  </si>
  <si>
    <t>株式会社
タツノ</t>
  </si>
  <si>
    <t>令和４年度統合原子力防災ネットワークシステム保守他作業</t>
  </si>
  <si>
    <t>令和４年度緊急事態応急対策拠点施設等の広域通信回線網の賃借</t>
  </si>
  <si>
    <t>KDDI株式会社</t>
    <rPh sb="4" eb="8">
      <t>カブシキガイシャ</t>
    </rPh>
    <phoneticPr fontId="29"/>
  </si>
  <si>
    <t>令和４年度緊急事態応急対策等拠点施設等の広域通信回線網（冗長）の賃借</t>
  </si>
  <si>
    <t>令和４年度固定型衛星通信回線の帯域保証サービス及び設備機器の保守</t>
    <rPh sb="0" eb="2">
      <t>レイワ</t>
    </rPh>
    <rPh sb="3" eb="5">
      <t>ネンド</t>
    </rPh>
    <phoneticPr fontId="29"/>
  </si>
  <si>
    <t>令和４年度統合原子力防災ネットワーク第２データセンターの賃借</t>
    <rPh sb="0" eb="2">
      <t>レイワ</t>
    </rPh>
    <phoneticPr fontId="29"/>
  </si>
  <si>
    <t>東芝ITサービス株式会社</t>
  </si>
  <si>
    <t>令和４年度統合原子力防災ネットワークの第１データセンターの賃借</t>
    <rPh sb="0" eb="2">
      <t>レイワ</t>
    </rPh>
    <phoneticPr fontId="29"/>
  </si>
  <si>
    <t>株式会社富士通マーケティング</t>
  </si>
  <si>
    <t>令和４年度第１データセンターにおけるアンテナの設置場所の賃借</t>
  </si>
  <si>
    <t>株式会社アット東京</t>
  </si>
  <si>
    <t>令和４年度福井データセンターの賃借</t>
    <rPh sb="0" eb="2">
      <t>レイワ</t>
    </rPh>
    <phoneticPr fontId="29"/>
  </si>
  <si>
    <t>西日本電信電話株式会社</t>
  </si>
  <si>
    <t>人事課</t>
    <rPh sb="0" eb="2">
      <t>ジンジ</t>
    </rPh>
    <rPh sb="2" eb="3">
      <t>カ</t>
    </rPh>
    <phoneticPr fontId="29"/>
  </si>
  <si>
    <t>令和４年度六ヶ所原子力規制事務所賃貸借契約</t>
    <rPh sb="5" eb="8">
      <t>ロッカショ</t>
    </rPh>
    <rPh sb="8" eb="11">
      <t>ゲンシリョク</t>
    </rPh>
    <rPh sb="11" eb="13">
      <t>キセイ</t>
    </rPh>
    <rPh sb="13" eb="15">
      <t>ジム</t>
    </rPh>
    <rPh sb="15" eb="16">
      <t>ショ</t>
    </rPh>
    <rPh sb="16" eb="19">
      <t>チンタイシャク</t>
    </rPh>
    <rPh sb="19" eb="21">
      <t>ケイヤク</t>
    </rPh>
    <phoneticPr fontId="29"/>
  </si>
  <si>
    <t>公益財団法人原子力安全技術センター</t>
    <rPh sb="0" eb="2">
      <t>コウエキ</t>
    </rPh>
    <rPh sb="2" eb="4">
      <t>ザイダン</t>
    </rPh>
    <rPh sb="4" eb="6">
      <t>ホウジン</t>
    </rPh>
    <rPh sb="6" eb="9">
      <t>ゲンシリョク</t>
    </rPh>
    <rPh sb="9" eb="11">
      <t>アンゼン</t>
    </rPh>
    <rPh sb="11" eb="13">
      <t>ギジュツ</t>
    </rPh>
    <phoneticPr fontId="29"/>
  </si>
  <si>
    <t>令和４年度東海・大洗原子力規制事務所賃貸借契約</t>
    <rPh sb="5" eb="7">
      <t>トウカイ</t>
    </rPh>
    <rPh sb="8" eb="10">
      <t>オオアライ</t>
    </rPh>
    <rPh sb="10" eb="13">
      <t>ゲンシリョク</t>
    </rPh>
    <rPh sb="13" eb="15">
      <t>キセイ</t>
    </rPh>
    <rPh sb="15" eb="17">
      <t>ジム</t>
    </rPh>
    <rPh sb="17" eb="18">
      <t>ショ</t>
    </rPh>
    <rPh sb="18" eb="21">
      <t>チンタイシャク</t>
    </rPh>
    <rPh sb="21" eb="23">
      <t>ケイヤク</t>
    </rPh>
    <phoneticPr fontId="29"/>
  </si>
  <si>
    <t>東成プランニング株式会社</t>
  </si>
  <si>
    <t>令和４年度原子力発電施設等の原子力運転検査官室及び原子力専門検査官室等の施設使用契約</t>
    <rPh sb="5" eb="8">
      <t>ゲンシリョク</t>
    </rPh>
    <rPh sb="8" eb="10">
      <t>ハツデン</t>
    </rPh>
    <rPh sb="10" eb="12">
      <t>シセツ</t>
    </rPh>
    <rPh sb="12" eb="13">
      <t>ナド</t>
    </rPh>
    <rPh sb="14" eb="17">
      <t>ゲンシリョク</t>
    </rPh>
    <rPh sb="17" eb="19">
      <t>ウンテン</t>
    </rPh>
    <rPh sb="19" eb="21">
      <t>ケンサ</t>
    </rPh>
    <rPh sb="21" eb="22">
      <t>カン</t>
    </rPh>
    <rPh sb="22" eb="23">
      <t>シツ</t>
    </rPh>
    <rPh sb="23" eb="24">
      <t>オヨ</t>
    </rPh>
    <rPh sb="25" eb="28">
      <t>ゲンシリョク</t>
    </rPh>
    <rPh sb="28" eb="30">
      <t>センモン</t>
    </rPh>
    <rPh sb="30" eb="32">
      <t>ケンサ</t>
    </rPh>
    <rPh sb="32" eb="34">
      <t>カンシツ</t>
    </rPh>
    <rPh sb="34" eb="35">
      <t>トウ</t>
    </rPh>
    <rPh sb="36" eb="38">
      <t>シセツ</t>
    </rPh>
    <rPh sb="38" eb="40">
      <t>シヨウ</t>
    </rPh>
    <rPh sb="40" eb="42">
      <t>ケイヤク</t>
    </rPh>
    <phoneticPr fontId="29"/>
  </si>
  <si>
    <t>延べ29事業者</t>
    <rPh sb="0" eb="1">
      <t>ノ</t>
    </rPh>
    <rPh sb="4" eb="7">
      <t>ジギョウシャ</t>
    </rPh>
    <phoneticPr fontId="29"/>
  </si>
  <si>
    <t>人事課</t>
    <rPh sb="0" eb="3">
      <t>ジンジカ</t>
    </rPh>
    <phoneticPr fontId="29"/>
  </si>
  <si>
    <t>令和４年度原子力規制事務所等の職員のための宿舎の賃貸借契約
（２０物件）</t>
    <rPh sb="0" eb="2">
      <t>レイワ</t>
    </rPh>
    <rPh sb="3" eb="5">
      <t>ネンド</t>
    </rPh>
    <rPh sb="5" eb="13">
      <t>ゲンシリョク</t>
    </rPh>
    <rPh sb="13" eb="14">
      <t>トウ</t>
    </rPh>
    <rPh sb="15" eb="17">
      <t>ショクイン</t>
    </rPh>
    <rPh sb="21" eb="23">
      <t>シュクシャ</t>
    </rPh>
    <rPh sb="24" eb="27">
      <t>チンタイシャク</t>
    </rPh>
    <rPh sb="27" eb="29">
      <t>ケイヤク</t>
    </rPh>
    <rPh sb="33" eb="35">
      <t>ブッケン</t>
    </rPh>
    <phoneticPr fontId="29"/>
  </si>
  <si>
    <t>不動産業者８社
物件数２０
※件数は現時点におけるものであり、今後の欠員補充等により変動</t>
    <rPh sb="0" eb="3">
      <t>フドウサン</t>
    </rPh>
    <rPh sb="3" eb="5">
      <t>ギョウシャ</t>
    </rPh>
    <rPh sb="6" eb="7">
      <t>シャ</t>
    </rPh>
    <rPh sb="8" eb="11">
      <t>ブッケンスウ</t>
    </rPh>
    <rPh sb="15" eb="17">
      <t>ケンスウ</t>
    </rPh>
    <rPh sb="18" eb="21">
      <t>ゲンジテン</t>
    </rPh>
    <rPh sb="31" eb="33">
      <t>コンゴ</t>
    </rPh>
    <rPh sb="34" eb="36">
      <t>ケツイン</t>
    </rPh>
    <rPh sb="36" eb="38">
      <t>ホジュウ</t>
    </rPh>
    <rPh sb="38" eb="39">
      <t>トウ</t>
    </rPh>
    <rPh sb="42" eb="44">
      <t>ヘンドウ</t>
    </rPh>
    <phoneticPr fontId="29"/>
  </si>
  <si>
    <t>令和4年度放射性同位元素等規制法に係る運用管理システムにおけるOracle Java SE Subscription年間サポート</t>
  </si>
  <si>
    <t>日鉄ソリューションズ株式会社</t>
    <rPh sb="0" eb="2">
      <t>ニッテツ</t>
    </rPh>
    <rPh sb="10" eb="14">
      <t>カブシキガイシャ</t>
    </rPh>
    <phoneticPr fontId="29"/>
  </si>
  <si>
    <t>令和4年度原子力規制委員会ホームページの運用に関するコンサルティング業務</t>
    <rPh sb="0" eb="2">
      <t>レイワ</t>
    </rPh>
    <rPh sb="3" eb="5">
      <t>ネンド</t>
    </rPh>
    <rPh sb="5" eb="8">
      <t>ゲンシリョク</t>
    </rPh>
    <rPh sb="8" eb="10">
      <t>キセイ</t>
    </rPh>
    <rPh sb="10" eb="13">
      <t>イインカイ</t>
    </rPh>
    <rPh sb="20" eb="22">
      <t>ウンヨウ</t>
    </rPh>
    <rPh sb="23" eb="24">
      <t>カン</t>
    </rPh>
    <rPh sb="34" eb="36">
      <t>ギョウム</t>
    </rPh>
    <phoneticPr fontId="29"/>
  </si>
  <si>
    <t>（一覧）企画競争（実施）</t>
    <rPh sb="1" eb="3">
      <t>イチラン</t>
    </rPh>
    <rPh sb="4" eb="6">
      <t>キカク</t>
    </rPh>
    <rPh sb="6" eb="8">
      <t>キョウソウ</t>
    </rPh>
    <rPh sb="9" eb="11">
      <t>ジッシ</t>
    </rPh>
    <phoneticPr fontId="29"/>
  </si>
  <si>
    <t>－</t>
    <phoneticPr fontId="29"/>
  </si>
  <si>
    <t>令和４年度タクシー供給契約</t>
    <rPh sb="0" eb="2">
      <t>レイワ</t>
    </rPh>
    <rPh sb="3" eb="5">
      <t>ネンド</t>
    </rPh>
    <rPh sb="9" eb="11">
      <t>キョウキュウ</t>
    </rPh>
    <rPh sb="11" eb="13">
      <t>ケイヤク</t>
    </rPh>
    <phoneticPr fontId="29"/>
  </si>
  <si>
    <t>令和３年度 原子力艦環境放射能調査設備（横須賀港）放射線測定装置のうち放射線波高分析装置等の更新(令和2年度第3次補正)</t>
  </si>
  <si>
    <t>セイコー・イージーアンドジー株式会社</t>
  </si>
  <si>
    <t>令和３年度 原子力艦環境放射能調査設備（三港）放射線測定装置のうち放射線波高分析装置等の更新(令和2年度第3次補正)</t>
  </si>
  <si>
    <t>ミリオンテクノロジーズ・キャンベラ株式会社</t>
  </si>
  <si>
    <t>令和３年度STAR-CCM+の保守及び調達</t>
    <rPh sb="15" eb="17">
      <t>ホシュ</t>
    </rPh>
    <rPh sb="17" eb="18">
      <t>オヨ</t>
    </rPh>
    <phoneticPr fontId="3"/>
  </si>
  <si>
    <t>シーメンス株式会社</t>
    <rPh sb="5" eb="9">
      <t>カブシキガイシャ</t>
    </rPh>
    <phoneticPr fontId="29"/>
  </si>
  <si>
    <t>２本目のライセンス
１本目はR２年度調達</t>
    <rPh sb="1" eb="3">
      <t>ホンメ</t>
    </rPh>
    <phoneticPr fontId="29"/>
  </si>
  <si>
    <t>令和４年度原子力施設等防災対策等委託費（再処理施設内での蒸発乾固事象に関する試験等）事業</t>
  </si>
  <si>
    <t>令和４年度放射線対策委託費（被ばく線量評価コードの開発）事業</t>
  </si>
  <si>
    <t>国立研究開発法人日本原子力研究開発機構</t>
    <rPh sb="8" eb="10">
      <t>ニホン</t>
    </rPh>
    <rPh sb="10" eb="13">
      <t>ゲンシリョク</t>
    </rPh>
    <rPh sb="15" eb="17">
      <t>カイハツ</t>
    </rPh>
    <rPh sb="17" eb="19">
      <t>キコウ</t>
    </rPh>
    <phoneticPr fontId="34"/>
  </si>
  <si>
    <t>令和４年度原子力施設等防災対策等委託費（衝撃作用を受ける構造物の設置状況及び形状特性を考慮した安全性評価）事業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2">
      <t>ショウゲキ</t>
    </rPh>
    <rPh sb="22" eb="24">
      <t>サヨウ</t>
    </rPh>
    <rPh sb="25" eb="26">
      <t>ウ</t>
    </rPh>
    <rPh sb="28" eb="31">
      <t>コウゾウブツ</t>
    </rPh>
    <rPh sb="32" eb="34">
      <t>セッチ</t>
    </rPh>
    <rPh sb="34" eb="36">
      <t>ジョウキョウ</t>
    </rPh>
    <rPh sb="36" eb="37">
      <t>オヨ</t>
    </rPh>
    <rPh sb="38" eb="40">
      <t>ケイジョウ</t>
    </rPh>
    <rPh sb="40" eb="42">
      <t>トクセイ</t>
    </rPh>
    <rPh sb="43" eb="45">
      <t>コウリョ</t>
    </rPh>
    <rPh sb="47" eb="49">
      <t>アンゼン</t>
    </rPh>
    <rPh sb="49" eb="50">
      <t>セイ</t>
    </rPh>
    <rPh sb="50" eb="52">
      <t>ヒョウカ</t>
    </rPh>
    <rPh sb="53" eb="55">
      <t>ジギョウ</t>
    </rPh>
    <phoneticPr fontId="34"/>
  </si>
  <si>
    <t>鹿島建設
株式会社</t>
    <rPh sb="0" eb="2">
      <t>カジマ</t>
    </rPh>
    <rPh sb="2" eb="4">
      <t>ケンセツ</t>
    </rPh>
    <rPh sb="5" eb="7">
      <t>カブシキ</t>
    </rPh>
    <rPh sb="7" eb="9">
      <t>カイシャ</t>
    </rPh>
    <phoneticPr fontId="34"/>
  </si>
  <si>
    <t>令和4年度原子力施設等防災対策等委託費（粒子状デブリ冷却性実験）事業</t>
    <rPh sb="0" eb="2">
      <t>レイワ</t>
    </rPh>
    <rPh sb="20" eb="23">
      <t>リュウシジョウ</t>
    </rPh>
    <rPh sb="26" eb="28">
      <t>レイキャク</t>
    </rPh>
    <rPh sb="28" eb="29">
      <t>セイ</t>
    </rPh>
    <rPh sb="29" eb="31">
      <t>ジッケン</t>
    </rPh>
    <phoneticPr fontId="36"/>
  </si>
  <si>
    <t>一般財団法人電力中央研究所</t>
    <rPh sb="0" eb="2">
      <t>イッパン</t>
    </rPh>
    <rPh sb="2" eb="6">
      <t>ザイダンホウジン</t>
    </rPh>
    <rPh sb="6" eb="8">
      <t>デンリョク</t>
    </rPh>
    <rPh sb="8" eb="10">
      <t>チュウオウ</t>
    </rPh>
    <rPh sb="10" eb="13">
      <t>ケンキュウショ</t>
    </rPh>
    <phoneticPr fontId="34"/>
  </si>
  <si>
    <t>令和3年度　RiskSpectrum SDPコードの使用許諾権の購入</t>
    <rPh sb="0" eb="2">
      <t>レイワ</t>
    </rPh>
    <rPh sb="3" eb="5">
      <t>ネンド</t>
    </rPh>
    <rPh sb="26" eb="28">
      <t>シヨウ</t>
    </rPh>
    <rPh sb="28" eb="30">
      <t>キョダク</t>
    </rPh>
    <rPh sb="30" eb="31">
      <t>ケン</t>
    </rPh>
    <rPh sb="32" eb="34">
      <t>コウニュウ</t>
    </rPh>
    <phoneticPr fontId="29"/>
  </si>
  <si>
    <t>LRQA リミテッド</t>
  </si>
  <si>
    <t>RiskSpectrum SDPコードは、Lloyd's Register Consulting - Energy AB社が開発している解析コードである。日本国内における販売は、Lloyd's Register Consulting - Energy AB社の正規代理店であるLRQA リミテッドのみであり、他の代理店又は販売店はない。
このため、本事業を実施し得る者は、LRQA リミテッド以外に無いことから、会計法第２９の３第４項の規定に基づき、契約の性質又は目的が競争を許さない場合として、本契約相手方としてLRQA リミテッドと随意契約を締結することとしたい。</t>
    <phoneticPr fontId="29"/>
  </si>
  <si>
    <t xml:space="preserve">令和３年度 沖縄原子力艦モニタリングセンター統合原子力防災ネットワークシステム用ＴＶ会議システムの移設
</t>
  </si>
  <si>
    <t>東芝ITサービス株式会社</t>
    <rPh sb="0" eb="2">
      <t>トウシバ</t>
    </rPh>
    <rPh sb="8" eb="12">
      <t>カブシキガイシャ</t>
    </rPh>
    <phoneticPr fontId="34"/>
  </si>
  <si>
    <t>　東芝ITサービス株式会社は、平成25年度以降、総合防のシステムを整備・運営してきており、平成30年に実施した新システムの整備・運営も引き続き担っている。
　今回移設するＴＶ会議システムは、移設後の統原防ネットワークシステムに接続するために要求されるセキュリティ等を確保することが求められており、作業実施中、不測の事態により機能不全となった場合、的確な処置を行い、機能改善を図ることが必要な条件となるが、上記の内容を適切に対応できるのは、現行システムを設計・構築した東芝ＩＴサービス株式会社のみである。
　以上のことから、本契約は会計法第29条の3第4項に基づき契約の性質又は目的が競争を許さない場合として、東芝ＩＴサービス株式会社と随意契約を締結することとしたい。</t>
    <phoneticPr fontId="29"/>
  </si>
  <si>
    <t>令和3年度軽水炉等改良技術確証試験等委託費（保障措置環境分析調査のうち保障措置環境分析設備の充実・強化)事業
【令和３年度第１次補正予算】</t>
    <rPh sb="56" eb="58">
      <t>レイワ</t>
    </rPh>
    <rPh sb="59" eb="61">
      <t>ネンド</t>
    </rPh>
    <rPh sb="61" eb="64">
      <t>ダイイチジ</t>
    </rPh>
    <rPh sb="64" eb="66">
      <t>ホセイ</t>
    </rPh>
    <rPh sb="66" eb="68">
      <t>ヨサン</t>
    </rPh>
    <phoneticPr fontId="29"/>
  </si>
  <si>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29"/>
  </si>
  <si>
    <t>保障措置分析調査とは、
①国際原子力機関（ＩＡＥＡ）ネットワークラボ＊の一員として、ＩＡＥＡから依頼される環境サンプリング試料を分析するとともに、ネットワークラボ全体の技術力及び分析精度を向上させ、より正確な分析結果を得ることにより、ＩＡＥＡの保障措置活動に貢献することと、
②我が国の全ての核物質が平和的利用の範囲にあることを国際社会に証明していくため、万が一、ＩＡＥＡが行う我が国への査察等において採取した環境サンプルから未申告の核物質が発見されたとの疑義が生じた場合、我が国自身として環境サンプリング試料分析を行い、その結果を踏まえ、ＩＡＥＡの疑義が適当ではないことの説明、又は、未申告の核物質が発見された経緯の解明につなげること、
を目的に実施するものである。
当該事業を行うためには、ＩＡＥＡから環境サンプリング試料の分析技術の認定を受け、その上で環境試料分析の契約を結んでいる必要があるが、我が国でこの条件を満たす機関は国立研究開発法人日本原子力研究開発機構（以下「ＪＡＥＡ」という。）のみであり、本契約は令和３年度補正予算で予算措置された環境サンプリング試料の分析を担うための技術の維持・向上に必要な機器の老朽化対策として、機器更新を実施するものである。
環境分析調査においては、IAEAの開催する技術会合（保障措置環境試料分析に関する技術会合。JAEAは当事者であることから参加できるものの、国でさえ参加を認められていない。）において得られた知見が必要となっており、環境分析調査を実施するために更新する機器についても、当該技術会合で得られた知見を、その仕様書と設計等に反映させることが必要不可欠となっている。
これらのことから環境サンプル試料の分析機器に関しては、JAEA以外に、仕様と設計を決定することができずＪＡＥＡが機器の調達を行う必要がある。
以上のことから、会計法第２９条の３第４項の規定に基づき、契約の性質又は目的が競争を許さない場合として国立研究開発法人日本原子力研究開発機構と契約することとしたい。</t>
    <phoneticPr fontId="29"/>
  </si>
  <si>
    <t>令和４年度 原子力艦施設設置用海水系検出器保護具の購入</t>
  </si>
  <si>
    <t>株式会社日立
製作所</t>
  </si>
  <si>
    <t>＜事業概要＞
原子力艦施設における放射線監視は、空間放射線量率の測定に加え、海水中の放射性物質漏えいを監視する目的に海水系検出器を設置している。海水系検出器は、常に海中に設置しており、耐久性等を考慮して金属製カバーとなっているが、海水や付着物の作用によって、経時的に、溶解・腐食が発生し、これらが進行すると、最終的には、海水浸水により内部に装着している検出器が故障し使用不能になる。
本契約は、３港に設置している日立製作所製の海水系検出器の保護具を購入し、別途契約済みの委託契約において実施する交換作業に供するものである。
＜理由＞
本事業の対象海水系検出器は株式会社日立製作所ヘルスケアビジネスユニット製（旧日立アロカメディカル製、旧アロカ製を含む）であり、株式会社日立製作所ヘルスケアビジネスユニットが指定する保護具以外の保護具を取付け、仮に海水浸水等によって検出器が故障し使用不能になった場合、株式会社日立製作所ヘルスケアビジネスユニットの保証対象外となり、監視体制に支障が生じる。株式会社日立製作所製の検出器を健全に運用
するのに必要な保護具の調達は、海水系検出器の製造元である株式会社日立製作所のみである。</t>
    <phoneticPr fontId="29"/>
  </si>
  <si>
    <t>令和4年度衝撃・構造解析ソフトウェアLS-DYNAの保守</t>
  </si>
  <si>
    <t>富士通株式会社</t>
    <rPh sb="0" eb="3">
      <t>フジツウ</t>
    </rPh>
    <rPh sb="3" eb="5">
      <t>カブシキ</t>
    </rPh>
    <rPh sb="5" eb="7">
      <t>カイシャ</t>
    </rPh>
    <phoneticPr fontId="4"/>
  </si>
  <si>
    <t>唯一の事業者であると言い切れないため入札可能性調査実施</t>
  </si>
  <si>
    <t>＜事業概要＞
　現行の規制基準においては、新たに竜巻飛来物等の衝突・衝撃に係る要求が追加された。また、安全研究においても物体の衝突・衝撃に係る研究を実施しており、研究等において、これらに係る解析検討等を実施するために導入した衝撃・構造解析ソフトウェアLS-DYNA（6ライセンス）の技術的保守を実施するものである。
＜理由＞
　本作業を実施するには、当該ソフトウェアの国内における保守業務を行う権利を持ち、原子力規制庁における当該ソフトの保守をできることが要件となる。当該ソフトにかかる保守は基本的には当該ソフトウェアの国内販売代理店が実施する。富士通株式会社は、平成27年度に原子力規制庁に当該ソフトウェアを納品し、平成28年度当該ソフトの保守を請け負った者である。平成28年度の当該ソフトの保守に係る契約について一般競争入札を実施したところ、富士通株式会社以外の代理店2者から「納品していないソフトウェアの保守契約は行わない」と回答があり、本件は富士通株式会社の1者応札となった。以降、平成29年度から令和2年度の保守契約については、入札可能性調査を実施し富士通株式会社以外に本件業務を実施する者がいないことを確認し随意契約している。本件業務を実施し得る者は、富士通株式会社以外にいないこのことから、令和3年度は特命随意契約となった。
　以上の理由により、会計法第29条の3第4項の規定に基づき契約の性質又は目的が競争を許さない場合として、富士通株式会社と随意契約を締結することとしたい。</t>
    <phoneticPr fontId="29"/>
  </si>
  <si>
    <t>＜事業概要＞
再処理施設のリスク評価に係る研究の一環として、再処理施設において水素爆発が想定される貯槽等での水素爆ごう解析に対して衝撃解析ソフトウェアAUTODYNを調達し、使用してきている。
現在所有している当該ソフトウェアの使用許諾権は令和３年３月３１日で終了するため、新たに令和４年度の年間使用許諾権を調達する。
＜理由＞
　当該ソフトの使用許諾権の提供については、これまでの実績から、伊藤忠テクノソリューションズ株式会社のみが唯一の業者であるため、会計法第29条の3第4項の規定に基づき契約の性質又は目的が競争を許さない場合として、本委託業務の契約相手方として伊藤忠テクノソリューションズ株式会社と随意契約を締結するものである。</t>
    <phoneticPr fontId="29"/>
  </si>
  <si>
    <t>令和４年度緊急時対策支援システムの改修（メインシステム）</t>
  </si>
  <si>
    <t>＜事業概要＞
　本事業は、緊急時対策支援システム（ＥＲＳＳ）のメインシステムへの伝送項目の追加及び画面改修を目的として、第一データセンター、第二データセンター及び原子力規制庁本庁舎で稼働中のＥＲＳＳの改修及び動作テスト等を行うものである。
＜理由＞
　現行のＥＲＳＳのメインシステムは、令和元年度に伊藤忠テクノソリューションズ株式会社が開発し、サーバ機器等を含めて令和５年度まで運用・保守を請け負うものである。ＥＲＳＳのメインシステムは、原子力災害等に対応するため常時稼働が要求されるシステムである。このため、システム不具合等に即時に対応する必要があることから、同社において２４時間対応の運用・保守体制が整えられている。
　現行ＥＲＳＳのメインシステムを改修する場合においても、改修部分を含めてこの運用・保守体制を維持することが必須の条件となるが、この条件を満たし得るものは伊藤忠テクノソリューションズ株式会社に限られる。</t>
    <phoneticPr fontId="29"/>
  </si>
  <si>
    <t>令和４年度原子力規制事務所等に設置する複合機の賃貸借及び保守業務</t>
    <rPh sb="15" eb="17">
      <t>セッチ</t>
    </rPh>
    <phoneticPr fontId="29"/>
  </si>
  <si>
    <t>富士フイルムビジネスイノベーションジャパン株式会社</t>
  </si>
  <si>
    <t>　原子力規制事務所等６９ヵ所に設置する複合機を対象とした賃貸借（対象台数６０台）並びに保守及び消耗品の供給（対象台数７０台）に係る事業である。
　これら機器の賃貸借及び保守業務は、所有権を有する富士フイルムビジネスイノベーションジャパン㈱に限定されることから、会計法第２９条の３第４項の規定に基づき随意契約を締結するものである。
　なお、六ヶ所保障措置センターに設置する複合機１台（買取り機器）の保守業務については、令和４年度から本契約に含め１本化することとしている。</t>
    <phoneticPr fontId="29"/>
  </si>
  <si>
    <t>令和４年度勤怠人事管理システムに係る保守及び運用支援業務</t>
    <rPh sb="5" eb="7">
      <t>キンタイ</t>
    </rPh>
    <rPh sb="7" eb="9">
      <t>ジンジ</t>
    </rPh>
    <rPh sb="9" eb="11">
      <t>カンリ</t>
    </rPh>
    <rPh sb="16" eb="17">
      <t>カカ</t>
    </rPh>
    <rPh sb="18" eb="20">
      <t>ホシュ</t>
    </rPh>
    <rPh sb="20" eb="21">
      <t>オヨ</t>
    </rPh>
    <rPh sb="22" eb="24">
      <t>ウンヨウ</t>
    </rPh>
    <rPh sb="24" eb="26">
      <t>シエン</t>
    </rPh>
    <rPh sb="26" eb="28">
      <t>ギョウム</t>
    </rPh>
    <phoneticPr fontId="29"/>
  </si>
  <si>
    <t>スマカン株式会社</t>
    <rPh sb="4" eb="8">
      <t>カブシキガイシャ</t>
    </rPh>
    <phoneticPr fontId="29"/>
  </si>
  <si>
    <t>　勤怠人事管理システムは、人事関係の異動処理や人事管理データの一元化、評価のシステム化等に資するために不可欠なシステムである。
　本業務は令和２年度に構築した当該システムの利用サービスの提供、クラウドサービスの利用の提供、人事管理システムの保守及び運用支援並びにセキュリティ対策を行い、勤怠人事管理システムの効率化を図るものである。
この当該システムを利用するには、システムを開発した受注先以外にはなく、また、提供されているクラウドサービスも受注先以外では利用することができない。
　以上の理由から、本業務で保守・運用支援を行う際に、技術的にカスタマイズ部分についての十分な知識を有し支援業務を提供できるのは、当該システムのカスタマイズ等を含め構築したスマカン株式会社以外にないことから、会計法第29条の3第4項の規定に基づきスマカン株式会社と随意契約することとしたい。</t>
    <phoneticPr fontId="29"/>
  </si>
  <si>
    <t>令和４年度軽水炉等改良技術確証試験等委託費（大型混合酸化物
燃料加工施設保障措置機器性能確認試験）事業</t>
  </si>
  <si>
    <t>本事業は、大型MOX燃料加工施設に保障措置を適用するために、大型MOX燃料加工施設の設計・建設の段階からその進捗に合わせて、保障措置システムの開発、保障措置機器の技術開発及び設置を行うものである。
本事業を委託する国立研究開発法人日本原子力研究開発機構（以下「JAEA」という。）は、国内において、保障措置が適用されている唯一のMOX燃料加工を行う施設を所有しており、保障措置機器の性能確認試験に必要なMOX試料（MOXペレット及び燃料集合体）を国内で唯一製造/所有している。
原子力規制庁保障措置室では、大型MOX燃料加工施設における保障措置の実施のため、国際原子力機関（IAEA）の要求仕様に基づきAFAS 、AVIS及びIPCA※5という非破壊測定機器を米国のロスアラモス国立研究所（LANL）に委託することにより開発し、これらを大型MOX燃料加工施設において運用することとしている。AFAS及びAVISは現在、JAEAの管理区域において保管されている。また、IPCAは現在、米国エネルギー省ロスアラモス国立研究所において保管されている。
JAEAは、自らが所有するMOX燃料加工施設の保障措置に資するため、IAEAから情報提供を受けつつ、これらの機器と類似する非破壊測定機器(MOX燃料集合体用非破壊測定機器、工程内収去試料用測定機器)をLANLと共同で開発し、運用している。
以上のことから、JAEAは、本契約で実施するとしている性能確認試験が実施可能な環境と能力を備えた唯一の機関であることから、会計法第29条の3第4項の規定に基づき、契約の性質又は目的が競争を許さない場合として、本業務の契約相手方としてJAEAを選定するものである。</t>
    <phoneticPr fontId="29"/>
  </si>
  <si>
    <t>令和4年度原子力施設等防災対策等委託費（低線量放射線による人体への影響に関する疫学的調査）事業</t>
    <phoneticPr fontId="29"/>
  </si>
  <si>
    <t>公益財団法人
放射線影響協
会</t>
  </si>
  <si>
    <t>　本事業は、低線量域の放射線被ばくによる健康への影響調査を行うものであり、調査を実施するためには放射線従事者中央登録センターに登録された放射線従事者情報、厚生労働省の承認が必要となる人口動態調査に係る調査票情報及び全国がん登録データベースにおける個人情報の利用が必須である。これらの個人情報を取得するにあたり、平成２７年度から令和元年度までの５年間をかけて対象者の意思確認調査を実施し、原子力規制庁の委託を受けた公益財団法人放射線影響協会が約８．２万人の対象者から個人情報の利用に関する同意確認書を得た。契約先が変更となった場合は意思確認調査を再度実施する必要が生じるが、これに費やす時間や予算を考えると現実的ではない。
　さらに、同協会は放射線従事者中央登録センターを運営することにより放射線従事者の個人情報を保有し、なおかつがん登録等の推進に関する法律等において、全国がん登録データベースの情報を利用できる者として政令で定められた者である。これらより、本事業を実施できるのは実質的に同協会のみである。
以上の理由から、会計法第２９条の３第４項の規定に基づき、同協会と随意契約を行
う。</t>
    <phoneticPr fontId="29"/>
  </si>
  <si>
    <t>令和4年度原子力施設等防災対策等委託費（巨大噴火プロセス等の知見整備に係る研究）事業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2">
      <t>キョダイ</t>
    </rPh>
    <rPh sb="22" eb="24">
      <t>フンカ</t>
    </rPh>
    <rPh sb="28" eb="29">
      <t>トウ</t>
    </rPh>
    <rPh sb="30" eb="32">
      <t>チケン</t>
    </rPh>
    <rPh sb="32" eb="34">
      <t>セイビ</t>
    </rPh>
    <rPh sb="35" eb="36">
      <t>カカ</t>
    </rPh>
    <rPh sb="37" eb="39">
      <t>ケンキュウ</t>
    </rPh>
    <rPh sb="40" eb="42">
      <t>ジギョウ</t>
    </rPh>
    <phoneticPr fontId="29"/>
  </si>
  <si>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29"/>
  </si>
  <si>
    <t>本事業は、火山活動とその休止期間の関係を火山の特性、岩石学的特徴、地下構造探査等の地球物理学的手法及び地下水等の地球化学的調査手法等の最新知見に基づく火山活動に起因する事象調査を実施するものである。本業務の実施にあたっては、地質学、岩石学、火山学、地球物理学及び地球化学に関する専門的な知見を有するとともに研究対象となる火山周辺の地質調査、採取したサンプルの化学分析・年代測定、マグマプロセス解析等の高度な技術力を必要とする。
　これらの条件を満たし本事業を実施し得る者は、平成３１年度から継続して同事業を実施している、国立研究開発法人産業技術総合研究所以外には無い。
　以上のことから、会計法第２９の３第４項の規定に基づき、契約の性質又は目的が競争を許さない場合として、本契約相手方として国立研究開発法人産業技術総合研究所と随意契約を締結する。</t>
    <phoneticPr fontId="29"/>
  </si>
  <si>
    <t>令和4年度原子力施設等防災対策等委託費（火山性地殻変動と地下構造及びマグマ活動に関する研究）事業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カザンセイ</t>
    </rPh>
    <rPh sb="23" eb="25">
      <t>チカク</t>
    </rPh>
    <rPh sb="25" eb="27">
      <t>ヘンドウ</t>
    </rPh>
    <rPh sb="28" eb="30">
      <t>チカ</t>
    </rPh>
    <rPh sb="30" eb="32">
      <t>コウゾウ</t>
    </rPh>
    <rPh sb="32" eb="33">
      <t>オヨ</t>
    </rPh>
    <rPh sb="37" eb="39">
      <t>カツドウ</t>
    </rPh>
    <rPh sb="40" eb="41">
      <t>カン</t>
    </rPh>
    <rPh sb="43" eb="45">
      <t>ケンキュウ</t>
    </rPh>
    <rPh sb="46" eb="48">
      <t>ジギョウ</t>
    </rPh>
    <phoneticPr fontId="29"/>
  </si>
  <si>
    <t>国立大学法人京都大学</t>
    <rPh sb="0" eb="2">
      <t>コクリツ</t>
    </rPh>
    <rPh sb="2" eb="4">
      <t>ダイガク</t>
    </rPh>
    <rPh sb="4" eb="6">
      <t>ホウジン</t>
    </rPh>
    <rPh sb="6" eb="8">
      <t>キョウト</t>
    </rPh>
    <rPh sb="8" eb="10">
      <t>ダイガク</t>
    </rPh>
    <phoneticPr fontId="29"/>
  </si>
  <si>
    <t>　本業務は、平成31年1月22日開催の第205回契約委員会において、平成31年度～令和5年度の5年間の事業実施を前提とした企画競争にて受託者を選定することが了承され、現在の実施者である国立大学法人京都大学が採択された。
　前年度までの事業成果について外部有識者で構成される技術審査会及び検討委員会において審査した結果、概ね実施計画通り研究が進んでおり着実な研究成果が得られていると評価されたことから、引き続き国立大学法人京都大学を本委託業務の契約相手方として選定し、会計法第29条の3第4項の規定に基づき随意契約を行う。</t>
    <phoneticPr fontId="29"/>
  </si>
  <si>
    <t>令和４年度原子力施設等防災対策等委託費(緊急時モニタリング要員育成)事業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キンキュウジ</t>
    </rPh>
    <rPh sb="29" eb="31">
      <t>ヨウイン</t>
    </rPh>
    <rPh sb="31" eb="33">
      <t>イクセイ</t>
    </rPh>
    <rPh sb="34" eb="36">
      <t>ジギョウ</t>
    </rPh>
    <phoneticPr fontId="3"/>
  </si>
  <si>
    <t>企画競争（実施）</t>
    <rPh sb="0" eb="2">
      <t>キカク</t>
    </rPh>
    <rPh sb="2" eb="4">
      <t>キョウソウ</t>
    </rPh>
    <rPh sb="5" eb="7">
      <t>ジッシ</t>
    </rPh>
    <phoneticPr fontId="29"/>
  </si>
  <si>
    <t>　本事業は、原子力災害時における緊急事態応急対策の実効性を確保するため、地方公共団体のモニタリングセンターでの活動及び野外における放射線モニタリング活動に従事する職員に対し、現地に講師を派遣し、習熟度に応じた講義・実習等を開催することで人材育成を行うものである。
　本業務の実施に当たっては、放射線モニタリングに関する専門知識、原子力災害の対応に関する業務内容の理解並びに放射線モニタリングの資機材や放射線モニタリング情報共有・公表システムを取り扱う技術力が必須であり、本業務の実施に最もふさわしい知識や技術力を有するものを選定する必要があるため、複数の者に企画書等の提出を求め、最も優秀な企画書等を提出した者を契約相手方として選定する方法が最も有効である。
　また、本業務は、地方公共団体の職員を対象として訓練を行うため、各自治体の実態に応じた多種多様な講義・実習等を実施することが必要であり、募集要領の「委託業務の内容」に基づいた業務の費用を推計することは困難である。
このため、価格の要素を含む一般競争入札とすることが困難であり、技術力で評価する企画競争方式を適用することとする。</t>
    <phoneticPr fontId="29"/>
  </si>
  <si>
    <t>令和4年度原子力施設等防災対策等委託費（軽水炉のシビアアクシデント時格納容器熱流動調査）事業</t>
    <rPh sb="0" eb="2">
      <t>レイワ</t>
    </rPh>
    <rPh sb="3" eb="5">
      <t>ネンド</t>
    </rPh>
    <rPh sb="44" eb="46">
      <t>ジギョウ</t>
    </rPh>
    <phoneticPr fontId="38"/>
  </si>
  <si>
    <t>（一覧）企画競争（結果）</t>
    <rPh sb="1" eb="3">
      <t>イチラン</t>
    </rPh>
    <rPh sb="4" eb="6">
      <t>キカク</t>
    </rPh>
    <rPh sb="6" eb="8">
      <t>キョウソウ</t>
    </rPh>
    <rPh sb="9" eb="11">
      <t>ケッカ</t>
    </rPh>
    <phoneticPr fontId="29"/>
  </si>
  <si>
    <t>本事業で使用する実験装置は、国立研究開発法人日本原子力研究開発機構の構内に設置されている。大型の第一種圧力容器（高さ10m、内径2.5m程度、鋼鉄製）であるため、実験環境の維持を勘案すると装置の解体・移動が実質不可能であるため。
しかし、潜在的な事業者もあり得ないとは言い切れないため、必要な技術等を明示した上で令和3年12月20日（月）～令和4年1月5日（水）まで入札可能性調査（公募）を実施した結果、実施可能事業者が国立研究開発法人日本原子力研究開発機構の１者しか存在しないことを確認した。
このため、会計法第29条の3第4項の規定に基づき契約の性質又は目的が競争を許さない場合として、国立研究開発法人日本原子力研究開発機構と随意契約を締結したい。</t>
    <phoneticPr fontId="29"/>
  </si>
  <si>
    <t>令和3年度統合原子力防災ネットワークシステムのポータルWebサイトアクセス管理業務</t>
    <phoneticPr fontId="29"/>
  </si>
  <si>
    <t>統合原子力防災ネットワークシステム（以下、「統原防NW」という。）は各自治体が保管する端末から接続を可能とし、原子力災害発生時に原子力災害対応に必要な情報を提供している。自治体から統原防NWに接続する端末においては各自治体にて用意した端末から接続することとしているが、令和4年度6月にてInternet Explorer11（以下、「IE11」という。）のブラウザにおけるサポートが終了するため、IE11以前のバージョンによる統原防NWへのアクセスにおいてはセキュリティの観点よりアクセス制限を実施する必要がある。</t>
    <phoneticPr fontId="29"/>
  </si>
  <si>
    <t>令和４年度射能測定調査委託費（原子力艦放射能調査支援）事業（通信系）</t>
    <phoneticPr fontId="29"/>
  </si>
  <si>
    <t>株式会社近計システム</t>
  </si>
  <si>
    <t>モニタリングシステムは、情報一元化のため、通信可能な関連機器で接続し一体運用している。当該システムは、株式会社近計システムが開発したものであり、そのシステムの詳細な仕様について公開は行っておらず、同システム及び関連機器の障害対応及び運用支援を行うことができる者は、株式会社近計システム以外には存在しない。
以上のことから、会計法第29条の３第４項の規定に基づき契約の性質又は目的が競争を許さない場合として、株式会社近計システムとの随意契約することとしたい。</t>
    <phoneticPr fontId="29"/>
  </si>
  <si>
    <t>令和4年度原子力施設等防災対策等委託費（航空機モニタリング運用技術の確立等）事業</t>
    <phoneticPr fontId="29"/>
  </si>
  <si>
    <t>原子力災害対策マニュアルでは、原子力災害時には国立研究開発法人日本原子力研究開発機構と連携して航空機モニタリングを実施することが明記されていることから、平成27年度から緊急時対策用に整備した航空機モニタリング専用の測定器を、緊急時に備えて常時国立研究開発法人日本原子力研究開発機構に保管している。
国立研究開発法人日本原子力研究開発機構は、緊急時にはERC放射線班の要請に基づき、当該測定器とともに現地に入ることとなっていることから、測定器を国立研究開発法人日本原子力研究開発機構から持ち出されることは想定しておらず、保守作業等もJAEA敷地内で実施することを求めている。
以上により、業務を実施し得る者は同法人のみであることから、契約の性質又は目的が競争を許さない場合として、会計法第29条の3第４項の規定に基づき国立研究開発法人日本原子力研究開発機構と随意契約を行う。</t>
    <phoneticPr fontId="29"/>
  </si>
  <si>
    <t>令和4年度放射性物質測定調査委託費（東京電力株式会社福島第一原子力発電所事故に伴う放射性物質の分布データの集約）事業</t>
    <phoneticPr fontId="29"/>
  </si>
  <si>
    <t>国立研究開発法人
日本原子力研究開発機構</t>
    <phoneticPr fontId="29"/>
  </si>
  <si>
    <t>本事業においては、平成23年度以降継続して実施してきた調査の結果と令和４年度の調査研究の結果との比較・分析を行う必要がある。
これらの実施には、これまでの調査に係る専門的な知識及びノウハウのみならず、定点測定、走行サーベイ、歩行サーベイ、無人ヘリ測定、insitu測定、土壌試料採取及び放射性物質濃度分析等の多岐にわたる測定・分析等を実施可能とする体制を保有する必要十分な実施能力が不可欠である。
また、平成28年度より上記と異なる測定方法を用いて測定した空間線量率分布を統合させた空間線量率マップ「統合マップ」を作成し、これ以降更新しており、この「統合マップ」の作成には高度なデータ解析及び統計処理技術を要する。
よって、本事業を進めるには、測定したデータを過去のものと比較・検討ができ、かつ統合マップを作成できる能力を有する事業者であることが必須である。
この条件を満たし、本事業を実施し得る者は、国立研究開発法人日本原子力研究開発機構において他にない。
また、平成27～29年度に入札可能性調査を実施したが、これまで本事業への参加の意向を示した事業者は国立研究開発法人日本原子力研究開発機構以外になかった。
以上から、会計法第29条の3第4項の規定に基づき契約の性質又は目的が競争を許さない場合として、随意契約としたい。</t>
    <phoneticPr fontId="29"/>
  </si>
  <si>
    <t>令和4年度原子力施設等防災対策等委託費（放射性物質の河川による動態評価手法の整備）事業</t>
    <phoneticPr fontId="29"/>
  </si>
  <si>
    <t>シビアアクシデントの発生により環境中に拡散した放射性物質の海洋における動態を評価するには、陸域に拡散した放射性物質の河川から海洋への流出を定量的に評価することが必要である。
現在、河口域において満潮時の海水の流入を考慮できる解析コードは、国内では国立研究開発法人日本原子力研究開発機構の開発した3D-SeaSPECコードのほかに見当たらず、しかもそのソースコードは公開されていないものである。仮に他の解析コードを利用できたとしても、その場合はこれまで3D-SeaSPECコードに対して実施してきた性能評価を最初からやり直すことになる。
本事業は、陸域に拡散した放射性物質が地表水によって移動した後、河川を通じて海洋へ流出するに至るまでの動態を、降水分布に基づいて定量的に評価するシミュレーションモデルの開発を目的とするものであり、業務を実施し得る者は業務の継続性の観点からも同法人以外に見当たらない。
以上のことから、契約の性質又は目的が競争を許さない場合として、会計法第29の3第4項の規定に基づき、国立研究開発法人日本原子力研究開発機構と随意契約を行う。</t>
    <phoneticPr fontId="29"/>
  </si>
  <si>
    <t>令和４年度原子力施設等防災対策等委託費（燃料破損に関する規制高度化研究）事業</t>
  </si>
  <si>
    <t>本事業においては、前年度までの委託事業において国立研究開発法人日本原子力研究開発機構（以下、「JAEA」という。）で設計製作した冷却材喪失事故模擬試験装置を高レベルの放射線を閉じ込める機能のあるJAEA内の燃料試験施設において使用すること、原子炉の反応度事故を模擬するためJAEAが所有する原子炉安全性研究炉での実験を行うことなど、事業の遂行には上記のような特殊な施設及び設備並びに専門的知識と経験を有していることが必須である。
上記の条件を満たし、本事業を実施し得る者は、JAEA以外に無いことから、契約の性質又は目的が競争を許さない場合として、会計法第29条の3第4項の規定に基づきJAEAと随意契約を行う。</t>
    <phoneticPr fontId="29"/>
  </si>
  <si>
    <t>令和４年度原子力施設等防災対策等委託費（東京電力福島第一原子力発電所燃料デブリの臨界評価手法の整備）事業</t>
    <phoneticPr fontId="29"/>
  </si>
  <si>
    <t>本事業では、東京電力福島第一原子力発電所から燃料デブリを取り出す際の臨界管理の適否を判断するため、燃料デブリの性状を踏まえた臨界条件及び燃料デブリが臨界を超過した際の臨界挙動（燃料デブリが臨界を超過するシナリオ（臨界超過シナリオ）及びその際の放射性物質による作業者被ばく等）を評価する手法を整備することを目的としており、解析コードによる評価と臨界実験装置を用いた燃料デブリを模擬した実験を実施する計画としている。そのため、本事業の実施に当たっては、燃料デブリを模擬した臨界実験を実施することができる臨界実験装置を有し、かつ、取得した臨界データから燃料デブリの臨界特性を評価する技術的知見と経験を有していることが必須である。
これらの条件を満たし、本事業を実施し得る者は、国立研究開発法人日本原子力研究開発機構以外に無いことから、会計法第２９の３第４項の規定に基づき、契約の性質又は目的が競争を許さない場合として、本契約相手方として国立研究開発法人日本原子力研究
開発機構と随意契約を締結するものである。</t>
    <phoneticPr fontId="29"/>
  </si>
  <si>
    <t>令和4年度原子力施設等防災対策等委託費（実機材料等を活用した経年劣化評価・検証（実機放射線環境下での残留応力評価手法に関する研究））事業</t>
    <phoneticPr fontId="29"/>
  </si>
  <si>
    <t>国立大学法人金沢大学（佐々木研究室）</t>
    <phoneticPr fontId="29"/>
  </si>
  <si>
    <t>本事業の成果は、廃止措置中の原子力発電所の構内において、実際に使用された実機材料の残留応力評価に適用することを目的に実施する。このため、従来のようにホットラボのみで使用する大規模な装置ではなく、管理区域である発電所構内に持ち込むことが可能な装置（SOI式（silicon on insulator）小型残留応力測定装置）であり、また、実機材料から放出されるX線の干渉を防ぐ高度な技術が必要になる。
国立大学法人金沢大学（佐々木研究室）は、X線残留応力測定という専門分野においてcosα法による残留応力測定評価法という研究を実施されてきたことから、我が国において、最新のSOI式による残留応力測定とその装置の小型化を研究している唯一の研究者となっており、SOI式による残留応力測定法の研究の過程で開発された当該装置は、独自に開発されたことから国内に同等の装置は存在せず、開発した装置は先生が保有して
いるため、第三者が利用することは不可能である。
本装置に関して使用されている多くの特許権は、装置を開発された佐々木教授が保有されており、その利用等ノウハウも含めて、佐々木教授の協力を頂かない限りは、SOI式装置を使用することはできず、また、研究を推進することは不可能である。
以上のことから、本業務の契約相手先として国立大学法人金沢大学以外にはあり得ず、会計法第29条の3第4項の規定に基づき契約の性質又は目的が競争を許さない場合として、本契約相手方として国立大学法人金沢大学と随意契約を締結するものである。</t>
    <phoneticPr fontId="29"/>
  </si>
  <si>
    <t>令和４年度原子力施設等防災対策等委託費（軽水炉の事故時熱流動調査）事業</t>
  </si>
  <si>
    <t>本事業で実施する熱流動試験においては、国立研究開発法人日本原子力研究開発機構が受託し平成24年度から平成26年度にかけて実施した”原子力発電施設等安全調査研究委託費（原子力発電施設等安全調査）事業“，並びに平成27年度から令和2年度にかけて実施している“原子力施設等防災対策等委託費（軽水炉の事故時熱流動調査）事業”において段階的に製作された高圧熱流動ループ等を用いる必要がある。この実験装置は、国立研究開発法人日本原子力研究開発機構の管理区域内に設置されており、装置が非常に大型であるため装置の解体・移動は不可能であることから、国立研究開発法
人日本原子力研究開発機構のみが使用できるものである。また、本事業においては、より広い範囲の実験条件及び実験対象に係る実験データを取得するために、実験装置の継続的な整備を実施する。この整備においては実験装置を熟知している者が確実に実施することが不可欠であるが、これに合致するものは国立研究開発法人日本原子力研究開発機構のみである。
以上のことから、契約の性質又は目的が競争を許さない場合として、会計法第29の3第4項の規定に基づき、国立研究開発法人日本原子力研究開発機構と随意契約を行う。</t>
    <phoneticPr fontId="29"/>
  </si>
  <si>
    <t>令和４年度安全審査関連データベースシステムの賃借の延長及び保守業務</t>
  </si>
  <si>
    <t>ＮＥＣキャピタルソリューション株式会社・ＮＥＣネクサソリューション株式会社</t>
  </si>
  <si>
    <t>安全審査関連データベースシステムは、我が国の原子力施設の審査の参考とするためのものであり、膨大なデータから必要な資料を迅速に検索して入手・活用するための業務に不可欠なシステムである。現行のシステムは、平成29年度～令和3年度の国庫債務負担行為により、ＮＥＣキャピタルソ
リューション株式会社・ＮＥＣネクサソリューション株式会社からシステム機器のリースを受けており、機器はすべてリース品であり、リースを延長する場合、同社が引き続き機器のリースを行うことができる唯一の者である。
よって、会計法第２９条の３第４項の規定に基づき、同社と随意契約を行う。</t>
    <rPh sb="270" eb="271">
      <t>オコナ</t>
    </rPh>
    <phoneticPr fontId="29"/>
  </si>
  <si>
    <t>令和４年度原子力規制委員会高機密性情報ネットワークシステム拠点間ネットワーク等運用業務</t>
    <phoneticPr fontId="29"/>
  </si>
  <si>
    <t>＜事業概要＞
本事業は、今後構築する予定の高機密性情報ネットワークシステムにおける拠点間の回線等の運用である。現在の拠点間の回線等は、第1次原子力規制委員会ネットワークシステムで敷設し、第2次原子力規制委員会ネットワークシステムでも継続利用したものであるが、第3次原子力規制委員会ネットワークシステムは、新たに拠点間の回線を敷設したため、これまで敷設していたものを使用しなくなった。
このため、別の高機密性情報ネットワークシステムにおける拠点間の回線として利用するものである。
＜理由＞
当該回線等の提供及び運用業務は、平成24年9月に原子力規制委員会が発足した際に導入された原子力規制委員会ネットワークシステム（以下「行政LAN」という。）で利用しており、これまで継続利用していた。
しかし、今般、別の高機密性情報ネットワークシステムにおける拠点間の回線として利用することとなり、運用を継続することとする。
回線等の提供及び運用業務（拠点間ネットワーク等運用業務）は、原子力規制委員会発足時から、拠点追加、撤去等の回線工事を実施し、回線等の提供及び運用業務を継続的に利用するためＫＤＤＩ株式会社と随意契約をしている。
これらの理由により、当該回線等の提供及び運用業務の対応は、導入業者及び保守会社であるＫＤＤＩ株式会社以外には出来ないため、ＫＤＤＩ株式会社が本業務を実施することができる唯一の者であることから、会計法第２９条の３第４項の規定に基づき、ＫＤＤＩ株式会社と随意契約を締結する。</t>
    <phoneticPr fontId="29"/>
  </si>
  <si>
    <t>令和４年度原子力規制委員会プリンタの保守業務</t>
    <phoneticPr fontId="29"/>
  </si>
  <si>
    <t>リコージャパン株式会社</t>
    <phoneticPr fontId="29"/>
  </si>
  <si>
    <t>＜事業概要＞
本事業は、「令和３年度原子力規制委員会プリンタの保守業務」の契約が令和４年３月末で終了することから、継続して保守作業を行うものである。
＜理由＞
本件は、原子力規制委員会ネットワークシステム（以下「行政LANシステム」という。）に接続している原子力規制委員会ネットワークプリンタの保守業務であり、現行業務の継続を行うものである。
また、当該機器の保守についてはリコージャパン株式会社以外の者が行った場合にはその後のシステムサポートが受けられなくなる旨約定されていることから、行政LANシステムに接続するネットワークプリンタの保守業務の対応は、導入業者及び保守会社である
当該者以外には出来ないため、本業務を実施することができる唯一の者である。
以上の理由から、会計法第２９条の３第４項の規定に基づき、本業務の契約業者として、リコージャパン株式会社と随意契約するものである。</t>
    <phoneticPr fontId="29"/>
  </si>
  <si>
    <t>令和４年度度議事録作成支援ソフトウェアの保守業務</t>
    <phoneticPr fontId="29"/>
  </si>
  <si>
    <t>株式会社会議録研究所</t>
    <phoneticPr fontId="29"/>
  </si>
  <si>
    <t>＜事業概要＞
本事業は、「令和３年度度議事録作成支援ソフトウェアの保守業務」の契約が令和４年３月末で終了することから、令和４年度も引き続き利用を行うため、ソフトウェアの保守対応を行うものである。
＜理由＞
平成30年度第38回原子力規制委員会（10月31日）において、「審査ヒアリング等については、基本的に公開を原則とする」という議論が行われ、ホームページ検討チームにて複数案を検討し、同年第45回原子力規制委員会（12月5日）に諮った結果、「自動文字起こし結果の公開」を基本として進める方針が示された。
そのため、自動文字起こしの運用を目的として平成31年1月から導入した議事録作成支援ソフトウェアの保守契約を延長する必要がある。
株式会社議事録研究所は、議事録作成支援ソフトウェアの導入業者であり、議事録作成支援ソフトウェアの保守対応を行う事ができる唯一の業者である。
以上の理由から、会計法第２９条の３第４項の規定に基づき、本業務の契約業者として、株式会社議事録研究所と随意契約するものである。</t>
    <phoneticPr fontId="29"/>
  </si>
  <si>
    <t>令和４年度原子力規制委員会PMO支援業務</t>
    <phoneticPr fontId="29"/>
  </si>
  <si>
    <t>本業務は、デジタル・ガバメント推進標準ガイドラインに基づき、政府情報システムの整備及び管理について、デジ
タル庁の主導により、適切な執行管理等を進めており、効率的かつ着実に推進するよう支援を行うことを必要とするものである。
本業務はデジタル・ガバメント推進標準ガイドラインの一元的なプロジェクト監理の実施を行う支援等、プロジェクト計画書及びプロジェクト管理要領の作成・更新支援等、各課からのシステムに関する個別相談支援等について、実施内容を協議の上、遂行する必要があることから、業務の概要に基づいて事業者が業務に要する費用を推計することは困難であること、業務内容として調査事業・広報事業・研究開発事業に当たらないことから総合評価落札方式による一般競争入札によることができず、企画競争方式を適用するものとする。</t>
    <phoneticPr fontId="29"/>
  </si>
  <si>
    <t>令和４年度原子力施設等防災対策等委託費（原子力規制委員会情報配信システム運用業務）事業</t>
    <phoneticPr fontId="29"/>
  </si>
  <si>
    <t>（一覧）可能性調査（結果）</t>
    <rPh sb="1" eb="3">
      <t>イチラン</t>
    </rPh>
    <rPh sb="4" eb="7">
      <t>カノウセイ</t>
    </rPh>
    <rPh sb="7" eb="9">
      <t>チョウサ</t>
    </rPh>
    <rPh sb="10" eb="12">
      <t>ケッカ</t>
    </rPh>
    <phoneticPr fontId="29"/>
  </si>
  <si>
    <t>本事業の目的は、強固な配信設備を整備運用することにより、原子力規制委員会が行う情報発信の基本である記者会見や、主要業務かつ重要な施策の
決定過程である各種審査会合等の透明性を確保するため、撮影配信業務および他の各種情報発信業務の強化並びに安定継続に資するものである。
当該システムは「株式会社Jストリーム」により構築されたものであり、トラブル対応も含めて安定的に運用することが不可欠であることを踏まえる
と、システムのノウハウ等を有する「株式会社Jストリーム」以外に実施できる者は考えられない。しかし、必ずしも他の参加者がいないとは言い切れないため、必要な技術要件を明示した上で、昨年12月24日～1月12日に入札可能性調査（公募）を実施し、本事業で必要となる設備、技術及び知見を持つ者の参加の確認を行ったところ、実施可能事業者として「株式会社Jストリーム」1者のみの応募があった。
このため、会計法第29条の3第4項の規定に基づき契約の性質又は目的が競争を許さない場合として、本委託事業の契約相手方として同社と随意契約を締結するものである。</t>
    <phoneticPr fontId="29"/>
  </si>
  <si>
    <t>令和4年度原子力施設等防災対策等委託費（スクラビング個別効果試験）事業</t>
    <phoneticPr fontId="29"/>
  </si>
  <si>
    <t>国立大学法人筑波大学</t>
    <phoneticPr fontId="29"/>
  </si>
  <si>
    <t>本事業の実施には、既設装置の熟知のみならず、気液二相流やエアロゾルに関する高度な技術的知見、各種最新機器に関する専門的知識を有するとともに、関連する実験の実施経験を十分に蓄積していることが必要である。
これらの条件を満たすものは国立大学法人筑波大学のみと考えられるが、当該条件を満たす事業者が他にないとは言い切れないことから、必要な技
術等を明示した上で、令和3年12月20日（月）～令和4年1月5日（水）まで入札可能性調査（公募）を実施した結果、実施可能事業者が国立大学法人筑
波大学の１者しか存在しないことを確認した。
このため、会計法第29条の3第4項の規定に基づき契約の性質又は目的が競争を許さない場合として、国立大学法人筑波大学と随意契約を締結を行う。</t>
    <rPh sb="328" eb="329">
      <t>オコナ</t>
    </rPh>
    <phoneticPr fontId="29"/>
  </si>
  <si>
    <t>令和4年度原子力施設等防災対策等委託費（粒子状デブリ冷却性実験）事業</t>
    <phoneticPr fontId="29"/>
  </si>
  <si>
    <t>一般財団法人電力中央研究所</t>
    <phoneticPr fontId="29"/>
  </si>
  <si>
    <t>実機におけるデブリの特性及びその冷却挙動に関する技術的知見を有し、実機デブリの表面性状や緻密な形状を模擬し、かつ発熱可能なデブリ試験体の製作、デブリ粒子層内等の複雑な形状における二相流動や伝熱に関する高度な計測技術及び経験、それらの計測結果と冷却挙動を関連付けて整理及び評価を実施できることが必須要件となる。
一般財団法人電力中央研究所は、本実験の要となる模擬試験体について、昨年度までに3Dプリンタを活用した精緻かつ発熱可能な模擬粒子状デブリの試作及び実験の成立性検討を行っており、その技術を有している。また、本事業の対象となる複雑な形状の流動場における二相流動の計測に必要なワイヤメッシュセンサの特許や、粒子状デブリ模擬試験体の伝熱評価のための詳細温度分布計測に必要な光ファイバセンサの特許を有しており、これらの技術を用いられるのは一般財団法人電力中央研究所のみとなっている。加えて、これら技術を使用した計測実績も豊富に有している。以上の技術及び経験のみならず、試験結果について整理及び評価を行いそれらの成果を学術論文という形で多数発行しており、重大事故時におけるデブリ冷却挙動に関して高度な技術的知見を有し試験実施及び試験結果の整理及び評価についても十分な経験及びノウハウを有していると言える。
しかし、潜在的な事業者もあり得ないとは言い切れないため、必要な技術等を明示した上で令和3年12月24日（金）～令和4年1月12日（水）まで入札可能性調査（公募）を実施した結果、実施可能事業者が一般財団法人電力中央研究所の１者しか存在しないことを確認した。
このため、会計法第29条の3第4項の規定に基づき契約の性質又は目的が競争を許さない場合として、一般財団法人電力中央研究所と随意契約を締結したい。</t>
    <phoneticPr fontId="29"/>
  </si>
  <si>
    <t>令和4年度原子力施設等防災対策等委託費（動的レベル１確率論的リスク評価手法の改良及び活用方法の検討）事業</t>
    <phoneticPr fontId="29"/>
  </si>
  <si>
    <t>本事業では、動的にイベントツリーの解析を行う手法を検討するため、国立研究法人日本原子力研究開発機構が開発中の動的PRAツールRAPIDを用いた解析を実施する。また、RAPIDの解析を通じて得られた課題や動的PRAの最新知見に基づき、RAPIDに追加すべき機能及びその実装方法を検討する。
国立研究法人日本原子力研究開発機構は、RAPIDの開発元であり、RAPIDのソースコードは公表されていない。また、国立研究開発法人日本原子力研究開発機構ではこれまでRAPIDの改良を継続して実施しており、動的PRAに関する高度な知見を有している。
以上のとおり、RAPIDの使用方法及びRAPIDのソースコードレベルの中身を熟知しているのは、国立研究法人日本原子力研究開発機構以外に見当たらないところであるが、潜在的な事業者もあり得ないとは言い切れないため、また、競争性及び透明性の確保を図るため、令和3年12月24日（金）～令和4年1月12日（水）に入札可能性調査（公募）を実施した。その結果、入札可能事業者として国立研究法人日本原子力研究開発機構の１者のみ応募があった。
このため、会計法第29条の3第4項の規定に基づき契約の性質又は目的が競争を許さない場合に該当するため、本委託事業の契約相手方として国立研究法人日本原子力研究開発機構と随意契約の締結を希望する。</t>
    <phoneticPr fontId="29"/>
  </si>
  <si>
    <t>令和4年度原子力施設等防災対策等委託費（シビアアクシデント時ソースターム評価技術高度化）事業</t>
    <phoneticPr fontId="29"/>
  </si>
  <si>
    <t>昨年度までの実験で使用していた国立研究開発法人日本原子力研究開発機構が所有している実験装置を継続活用できること及び本事業に関係する多方面の研究開発動向を熟知し、必要な技術的知見及び関連する実験の実施経験を十分に蓄積している必要がある。
これらの条件を満たす者は、同機構のみと考えられる。しかし、潜在的な事業者もあり得ないとは言い切れないため、必要な技術等を明示した上で、令和3年12月24日～令和4年1月12日まで入札可能性調査（公募）を実施した。その結果、実施可能事業者が同機構の１者しか存在しないことを確
認した。
このため、会計法第29条の3第4項の規定に基づき契約の性質又は目的が競争を許さない場合として、国立研究開発法人日本原子力研究開発機構と随意契約を締結したい。</t>
    <phoneticPr fontId="29"/>
  </si>
  <si>
    <t>令和4年度原子力施設等防災対策等委託費（シビアアクシデント時格納容器内溶融炉心冷却性評価技術高度化）事業</t>
    <phoneticPr fontId="29"/>
  </si>
  <si>
    <t>現象解明及び解析モデルの開発を実施するには、高温溶融物の水中ブレークアップ挙動及び溶融物拡がりについて実験及び解析モデル開発の両面で技術的知見を有していることが必要である。また、高温溶融物と冷却材の相互作用に関するJASMINEコードをソースレベルで熟知しており、同コードのモデル開発・改良の実績がある人材が担当することが基本的要件となる。
しかし、潜在的な事業者もあり得ないとは言い切れないため、必要な技術等を明示した上で令和3年12 月24 日（金）～令和4 年1 月12 日（水）ま
で入札可能性調査（公募）を実施した結果、実施可能事業者が国立研究開発法人日本原子力研究開発機構の１者しか存在しないことを確認した。
このため、会計法第29条の3第4項の規定に基づき契約の性質又は目的が競争を許さない場合として、国立研究開発法人日本原子力研究開発機構と随意契約を締結したい。</t>
    <phoneticPr fontId="29"/>
  </si>
  <si>
    <t>令和4年度原子力施設等防災対策等委託費（東京電力福島第一原子力発電所プラント内核種移行に関する調査）事業</t>
    <phoneticPr fontId="29"/>
  </si>
  <si>
    <t>原子力規制庁が1F事故の継続的な調査・分析を行う目的で設置及び開催している1F事故の分析に係る検討会で求められる1F試料の分析、配管内流動解析、原子炉建屋内等の汚染データの分析等を実施する。また、分析に必要な手法開発及び重大事故進展解析コードを用いた解析を行う。
高度な知見及び技術が必要となるため、国立研究開発法人日本原子力研究開発機構（JAEA）のみが、全ての条件を満たすと考えられる。
しかし、潜在的な事業者もあり得ないとは言い切れないため、令和3年12月24日から令和4年1月12日に入札可能性調査を実施し、本事業で必要となる設備、技術及び知見を持つ者の参加の確認を行ったところ、実施可能事業者としてJAEAの1者のみの応募があった。
このため、会計法第29条の3第4項の規定に基づき契約の性質又は目的が競争を許さない場合として、本委託事業の契約相手方としてJAEAと随意契約を締結したい。</t>
    <phoneticPr fontId="29"/>
  </si>
  <si>
    <t>令和4年度原子力施設等防災対策等委託費（被ばく解析手法の整備）事業</t>
    <phoneticPr fontId="29"/>
  </si>
  <si>
    <t>放射性物質の空間的・時間的変化及びその影響を確率論的に計算できるレベル3PRAコードは、国内ではJAEAの開発したOSCAARコードのほかに見当たらず、しかもそのソースコードは公開されていない。また、JAEAではこれまで規制庁の委託によりOSCAARコードの改良を実施しており、確率論的環境影響評価に関する高度な知見を有している。
本事業は、OSCAARコードを改良・整備するものであり、業務を実施し得る者は、同法人以外に見当たらないところであるが、潜在的な事業者もあり
得ないとは言い切れないため、必要な技術要件を明示した上で、令和3年12月24日から令和4年1月12日に入札可能性調査を実施し、本事業で必要とな
る設備、技術及び知見を持つ者の参加の確認を行ったところ、実施可能事業者としてJAEAの1者のみの応募があった。
このため、会計法第29条の3第4項の規定に基づき契約の性質又は目的が競争を許さない場合として、本委託事業の契約相手方としてJAEAと随意契約を締結したい。</t>
    <phoneticPr fontId="29"/>
  </si>
  <si>
    <t>令和４年度原子力施設等防災対策等委託費（衝撃作用を受ける構造物の設置状況及び形状特性を考慮した安全性評価）事業</t>
    <phoneticPr fontId="29"/>
  </si>
  <si>
    <t>鹿島建設株式会社</t>
    <phoneticPr fontId="29"/>
  </si>
  <si>
    <t>令和４年度原子力施設等防災対策等委託費（衝撃作用を受ける構造物の設置状況及び形状特性を考慮した安全性評価）事業の受託者選定に当たって、一般競争入札に付することの可能性について令和3年12月27日から令和4年1月7日の期間において調査した結果、鹿島建設株式会社の1者より登録があった。
鹿島建設株式会社は、当該事業を実施する能力は十分である。このため、会計法第29条の3第4項の規定に基づき契約の性質又は目的が競争を許さない場合として、鹿島建設株式会社と随意契約することとしたい。</t>
    <phoneticPr fontId="29"/>
  </si>
  <si>
    <t>令和４年度原子力施設等防災対策等委託費（環境放射能分析研修）事業</t>
    <phoneticPr fontId="29"/>
  </si>
  <si>
    <t>公益財団法人
日本分析センター</t>
    <phoneticPr fontId="29"/>
  </si>
  <si>
    <t>本事業の受託選定の必要条件として、
１）核種分析を実施する技能を有していること。
２）緊急時モニタリングに対する知見を有すること。
３）実習を行うにあたり、設備や講師の確保などが可能であること。
４）Puを用いた実習が実施可能であること。
５）放射能分析に関するISO/IEC 17025の認定を受けていること。
などを全て有することが不可欠である。これらの条件を満たす者は、公益財団法人日本分析センターのみであると考えられるが、潜在的な事業者もあり得ないとは言い切れないため、必要な技術要件を明示した上で、令和３年12月24日～令和４年１月12日まで入札可能性調査を実施した結果、実施可能事業者として公益財団法人日本分析センター一者のみ応募があった。
このため、会計法第29条の3第4項の規定に基づき契約の性質又は目的が競争を許さない場合として、本委託業務の契約相手方として公益財団法人日本分析センターと随意契約を締結するものである。</t>
    <phoneticPr fontId="29"/>
  </si>
  <si>
    <t>令和４年度原子力施設等防災対策等委託費（環境放射能水準調査（放射能分析））事業</t>
    <phoneticPr fontId="29"/>
  </si>
  <si>
    <t>本事業では、47都道府県の環境放射能水準調査担当部署等が採取した環境試料について、47都道府県において実施困難な高度かつ専門的な放射能分析等を実施することとしており、受託者の必要条件として、下記等を全て有することが不可欠である。
１）放射線測定の精度等を担保するため、ISO9001及び放射能分析に関するISO/IEC17025の認証を受けていること、並びに国際機関において、標準試料のクロスチェックを定期的に受審し、優れた成績を修めていること。
２）年間約1,200試料のストロンチウム分析が可能なこと。
３）プルトニウム分析が可能なこと。
４）クリプトン85及びキセノン133分析が可能なこと。
これらの条件を満たす者は、（公財）日本分析センターのみであると考えられる。
しかしながら、本事業で必要となる能力を持つ業者が他にないとは言い切れないことから、必要な技術及び設備等を明示した上で、令和３年12月24日～令和４年1月12日まで入札可能性調査を実施した結果、実施可能事業者として、公益財団法人日本分析センター一者のみ応募があった。
このため、会計法第29条の3第4項の規定に基づき契約の性質又は目的が競争を許さない場合として、本委託業務の契約相手方として公益財団法人日本分析センターと随意契約を締結したい。</t>
    <phoneticPr fontId="29"/>
  </si>
  <si>
    <t>令和4年度原子力施設等防災対策等委託費（海洋環境における放射能調査及び総合評価）事業</t>
    <phoneticPr fontId="29"/>
  </si>
  <si>
    <t>公益財団法人海洋生物環境研究所</t>
    <phoneticPr fontId="29"/>
  </si>
  <si>
    <t>本事業は漁場の安心安全に資することを目的としていることから、海産生物を含む試料の放射能分析を行うこととしている。
海産生物の分析にあたっては、使用する海産生物試料に複数種の海産生物が混入しないように、種ごとに正確に分類する必要があり、放射能分析に加えて海産生物に関する専門的な知見等が求められる。
また、各自治体行政、水産関係団体及び漁業者との計画や説明を含む調整については、訪問先の漁業の実情を把握したうえで説明等をする必要がある。
本事業については、放射能分析と海産生物に関する専門的知見を有する「公益財団法人海洋生物環境研究所」の一者応札となっており、他事業者の参入がない状態が続いている。
一方で、平成28年度より公共サービス改革法に基づく総務省官民競争入札監理委員会の市場化テストの審査を受けてきたが、今年度の評価で本事業の特性上他業者の参入は困難である、との結論に至り審議対象から除外されたことを受けたところである。
しかし、潜在的な事業者もあり得ないとは言い切れないため、令和3年12月24日～令和4年１月12日まで入札可能性調査を実施した結果、実施可能事業者が公益財団法人海洋生物環境研究所の１者しか存在しないことを確認した。
このため、会計法第２９条の３第４項の規定に基づき契約の性質又は目的が競争を許さない場合として、本委託業務の契約相手方として公益財団
法人海洋生物環境研究所と随意契約を締結した。</t>
    <phoneticPr fontId="29"/>
  </si>
  <si>
    <t>令和4年度放射能測定調査委託費（放射能測定調査）事業</t>
    <phoneticPr fontId="29"/>
  </si>
  <si>
    <t>本業務は三港における原子力艦放射能調査が主たる業務であるが、
①原子力艦の入港情報の通達が直前にならないと把握できない事情に加え、米国都合による調査日程変更に伴う調査員の再調整が必要であり、そのための体制構築が求められること、
②米国原子力艦による放射性物質漏えいに伴う緊急時対応業務に対する能力を有している必要であること、
③米国海軍基地内という特殊環境での業務であること、
から、これらに対応できる事業者でなければならない。
本事業を実施しうる事業者は、昭和38年の本邦への原子力艦初寄港から放射応分析業務を行っていた事業者の不正を受けて設立された公益財団法人日本分析センターが昭和49年より一貫して受注してきている。一方で、平成28年度より公共サービス改革法に基づく総務省官民競争入札監理委員会の市
場化テストの審査を受けてきたが、平成31年度の評価で本事業の特性上他業者の参入は困難である、との結論に至り審議対象から除外されたことを受けたところである。
しかし、潜在的な事業者もあり得ないとは言い切れないため、前年度に引き続き、令和3年12月24日～令和4年1月12日まで入札可能性調査を実施した結果、実施可能事業者が公益財団法人日本分析センターの１者しか存在しないことを確認した。
このため、会計法第２９条の３第４項の規定に基づき契約の性質又は目的が競争を許さない場合として、本委託業務の契約相手方として公益財団法人日本分析センターと随意契約を締結したい。</t>
    <phoneticPr fontId="29"/>
  </si>
  <si>
    <t>令和4年度原子力施設等防災対策等委託費（実機材料等を活用した経年劣化評価・検証（電気・計装設備の健全性評価研究））事業</t>
    <phoneticPr fontId="29"/>
  </si>
  <si>
    <t>学校法人早稲田大学</t>
    <phoneticPr fontId="29"/>
  </si>
  <si>
    <t>本事業を遂行するためには、高分子電気絶縁材料及びその放射線劣化、並びに絶縁抵抗測定技術について高度な知識及び豊富な経験が必要である。 学校法人早稲田大学は、前々事業「電気・計装設備の長期健全性評価技術調査研究（平成26年度～28年度）」及び前事業「電気・計装設備用高分子材料の長期健全性評価研究（平成29年度～31年度）」、並びに令和2年度及び令和3年度の「電気・計装設備の健全性評価研究事業（令和2年～」に継続的に参加し、成果を上げており、本事業に必要な条件を満たしている。また、これまでの委託研究契約がバイドール契約であることから、学校法人早稲田大学は、本事業を遂行するに必要な技術的知見を知的財産として有している。
これらのことから、本事業が必要とする条件を満たす者は、学校法人早稲田大学のみと考えられるが、本事業の実施に必要となる技術及び知見を持つ者が他に無いとは言い切れないことから、必要な技術要件を明示した上で、令和3年12月24日～令和4年1月12日に入札可能性調査（公募）を実施し、本事業で必要となる設備、技術及び知見を持つ者の参加の確認を行ったところ、実施可能事業者として学校法人早稲田大学の１者のみの応募があった。
このため、会計法第29条の3第4項の規定に基づき契約の性質又は目的が競争を許さない場合として、本委託事業の契約相手方として学校法人早稲田大学と随意契約を締結することとしたい。</t>
    <phoneticPr fontId="29"/>
  </si>
  <si>
    <t>令和4年度原子力施設等防災対策等委託費（実機材料等を活用した経年劣化評価・検証（原子炉圧力容器の健全性評価研究））事業</t>
    <phoneticPr fontId="29"/>
  </si>
  <si>
    <t>本事業を遂行するためには、照射された材料を用いた試験技術、原子炉圧力容器の健全性評価手法、照射脆化予測手法等に関する高度な専門知識が必要である。また、平成31年度まで実施している前事業「軽水炉照射材料健全性評価研究」及び「令和2、3年度原子力施設等防災対策等委託費（実機材
料等を活用した経年劣化評価・検証（原子炉圧力容器の健全性評価研究））事業」で原子炉圧力容器を対象とした研究成果を用い、本事業を進める必要がある。国立研究法人日本原子力研究開発機構はこれまで継続的に本事業に従事し、十分な成果を上げており、本事業の実施内容に対しても遂行能力を有している。
上述の条件を満たす者は、国立研究開発法人日本原子力研究開発機構のみと考えられるが、本事業で必要となる知見等を持つ者が他にないことが否定できないことから、必要な技術および設備等を示した上で、令和3年12月24日～令和4年1月12日に入札可能性調査（公募）を実施し、本事業で必要と
なる知見等を持つ者の参加の確認を行ったところ、実施可能事業者として国立研究開発法人日本原子力研究開発機構の１者のみの応募があった。
このため、会計法第29条の3第4項の規定に基づき契約の性質又は目的が競争を許さない場合として、本委託事業の契約相手方として国立研究開発法人日本原子力研究開発機構と随意契約を締結するものである。</t>
    <phoneticPr fontId="29"/>
  </si>
  <si>
    <t>令和4年度原子力施設等防災対策等委託費（実機材料等を活用した経年劣化評価・検証（実機材料を活用した健全性評価に係る研究））事業</t>
    <phoneticPr fontId="29"/>
  </si>
  <si>
    <t>本事業では、実際に使用され放射化された実機材料を用いて、破壊靭性試験、予防保全対策有効性確認試験、残留応力評価試験等、各種経年劣化事象に対する試験を実施する。研究を実施する上において、実機材料を発電所構内から試験研究施設へ移送すること、また、研究内容によっては原子力発電所構内でも研究作業を実施する。
このため、事業実施の必要条件として、原子力プラントの放射化された実機材料を取り扱うために必要な高度な専門知識、施設、更には放射化された実機材料を用いた試験及び試験結果の評価に係る高度な知見及びノウハウの全てを有することが不可欠である。
また、原子力発電所構内において放射化された環境下においても研究作業を実施するため、上記の必要条件に併せ、労働安全衛生の観点からも発電所の現場を理解していることが不可欠である。
これらの条件を全て満たすのは、一般財団法人電力中央研究所であり、上記以外に実施できる機関は考えられないが、本事業の実施に必要となる技術及び知見を持つ者が他に無いとは言い切れないことから、必要な技術要件を明示した上で、令和3年12月24日～令和4年1月12日に入札可能性調査（公募）を実施し、本事業で必要となる設備、技術及び知見を持つ者の参加の確認を行ったところ、実施可能事業者として一般財団法人電力中央研究所の１者のみの応募があった。
このため、会計法第29条の3第4項の規定に基づき契約の性質又は目的が競争を許さない場合として、本委託事業の契約相手方として一般財団法人電力中央研究所と随意契約を締結することとしたい。</t>
    <phoneticPr fontId="29"/>
  </si>
  <si>
    <t>令和４年度原子力発電施設等安全技術対策委託費（放射性物質の国際輸送に係る動向調査）事業</t>
    <phoneticPr fontId="29"/>
  </si>
  <si>
    <t>国立研究開発法人海上・港湾・航空技術研究所</t>
    <phoneticPr fontId="29"/>
  </si>
  <si>
    <t>本事業の実施にあたっては、国際基準及び放射性物質安全輸送に関する広範な知識を有する専門家が多数必要であり、また、放射性物質安全輸送分野におけるIAEA安全基準文書の動向について過去の経緯も含めた知見が必要とされる。過去の実績及び継続性を踏まえると、引き続き実施が可能な者は国立研究開発法人海上・港湾・航空技術研究所のみであると考えられる。
しかしながら、本事業で必要となる人的リソース及び知見を持つ者が他にないとは言い切れないことから必要な知見等を明示したうえで、令和3年12月24日～令和4年1月12日まで入札可能性調査を実施した結果、実施可能事業者が国立研究開発法人海上・港湾・航空技術研究所の１者しか存在しないことを確認した。
このため、会計法第29条の3第4項の規定に基づき契約の性質又は目的が競争を許さない場合として、本委託業務の契約相手方として国立研究開発法人海上・港湾・航空技術研究所と随意契約を締結するものである。</t>
    <phoneticPr fontId="29"/>
  </si>
  <si>
    <t>令和4年度原子力施設等防災対策等委託費（東京電力福島第一原子力発電所の放射性廃棄物の特性評価に関する検討）事業</t>
    <phoneticPr fontId="29"/>
  </si>
  <si>
    <t>国立研究開発法人量子科学技術研究開発機構</t>
    <phoneticPr fontId="29"/>
  </si>
  <si>
    <t>本事業の受託者選定に当たっては、ウラン、ネプツニウム等の分析実験が実施可能な特殊な施設を有し、このような専門性の高い研究が実施可能で有り、得られた結果について総合的に評価するために必要な知見、ノウハウ等を有している必要があることを考慮すると、本件業務を実施し得る者は、国立研究開発法人量子科学技術研究開発機構以外に見当たらないところであるが、他にないとは言い切れないことから、必要な技術要件を明示した上で、令和3年12月24日～令和4年1月12日に入札可能性調査（公募）を実施し、本事業で必要となる知見及び施設を持つ者の参加の確認を行ったところ、実施可能事業者として国立研究開発法人量子科学技術研究開発機構の１者のみの応募があった。
このため、会計法第29条の3第4項の規定に基づき契約の性質又は目的が競争を許さない場合として、本委託事業の契約相手方として国立研究開発法人量子科学技術研究開発機構と随意契約を締結することとしたい。</t>
    <phoneticPr fontId="29"/>
  </si>
  <si>
    <t>令和4年度　衝撃解析コードAUTODYNの使用許諾権の購入</t>
    <phoneticPr fontId="29"/>
  </si>
  <si>
    <t>本事業では原子力規制庁技術基盤グループで実施している安全研究のうち、発電炉シビアアクシデント設計審査高度化研究事業に係る、原子炉格納施設内の熱流動挙動解析評価に資するため、過年度より調達している衝撃解析コードAUTODYN（以下「AUTODYN」という。）の使用許諾権を継続調達する。
AUTODYNコードは米国Ansys社の製品であり、これまでの実績から「国内における使用許諾権の正規販売権」と共に、「AUTODYNで動作するガスバグモジュール」を供与することが出来ること、及び「技術的サポートを行う能力」を有しているのは、伊藤忠テクノソリューションズ株式会社のみである。
上記条件を満たす者は、伊藤忠テクノソリューションズ株式会社のみと考えられるが、本事業で必要となる使用許諾権の販売権、ガスバグモジュールの供与能力及び技術的サポート能力を持つ者が他にないとは言い切れないことから、必要な要件等を明示した上で、令和3年12月24日（金）～令和4年1月12日（水）まで入札可能性調査（公募）を実施した結果、実施可能事業者が伊藤忠テクノソリューションズ株式会社の１者しか存在しないことを確認した。
このため、会計法第29条の3第4項の規定に基づき契約の性質又は目的が競争を許さない場合として、伊藤忠テクノソリューションズ株式会社と随意契約を締結したい。</t>
    <phoneticPr fontId="29"/>
  </si>
  <si>
    <t>令和4年度　燃焼解析コードFLACSの使用許諾権の購入</t>
    <phoneticPr fontId="29"/>
  </si>
  <si>
    <t>株式会社爆発研究所</t>
    <phoneticPr fontId="29"/>
  </si>
  <si>
    <t>本事業では原子力規制庁技術基盤グループで実施している安全研究のうち、発電炉シビアアクシデント設計審査高度化研究事業に係る、原子炉格納施設内の水素等の可燃性ガスの燃焼挙動解析評価に資するため、過年度より調達している燃焼解析コードFLACS（以下「FLACS」という。）の使用
許諾権を継続調達する。
FLACSコードはノルウェーGEXCON社の製品であり、これまでの実績から国内における使用許諾権の正規販売権は株式会社爆発研究所のみが所有している。
上記条件を満たす者は、株式会社爆発研究所のみと考えられるが、本事業で必要となる使用許諾権の販売権及び付随する技術的サポートの実施能
力を持つ者が他にないとは言い切れないことから、必要な要件等を明示した上で、令和3年12月24日～令和4年1月12日まで入札可能性調査（公募）
を実施した結果、実施可能事業者が株式会社爆発研究所の１者しか存在しないことを確認した。
このため、会計法第29条の3第4項の規定に基づき契約の性質又は目的が競争を許さない場合として、株式会社爆発研究所と随意契約を締結したい。</t>
    <phoneticPr fontId="29"/>
  </si>
  <si>
    <t>令和4年度　汎用CFD解析コードFLUENTの保守権の購入</t>
    <phoneticPr fontId="29"/>
  </si>
  <si>
    <t>アンシス・ジャパン株式会社</t>
    <phoneticPr fontId="29"/>
  </si>
  <si>
    <t>本事業では原子力規制庁技術基盤グループで実施している安全研究のうち、発電炉シビアアクシデント設計審査高度化研究事業に係る、原子炉格納施設内の熱流動挙動解析評価に資するため、過年度より調達している汎用CFDコードFLUENT（以下「FLUENT」という。）の、永年ライセンスの年間
保守業務を継続する。
FLUENTコードは米国ANSYS社の製品であり、これまでの実績から本調達仕様及び要件に定める、「国内における使用許諾権の正規販売権」及び「技術的サポート能力」の両者を保有しているのは、米国ANSYS社の日本法人であるアンシス・ジャパン株式会社のみである。
上記条件を満たす者は、米国ANSYS社の日本法人であるアンシス・ジャパン株式会社のみと考えられるが、本事業で必要となる使用許諾権の正規販
売権及び技術的保守能力を持つ者が他にないとは言い切れないことから、必要な要件等を明示した上で、令和3年12月24日～令和4年1月12日まで入札
可能性調査（公募）を実施した結果、実施可能事業者がアンシス・ジャパン株式会社の１者しか存在しないことを確認した。
このため、会計法第29条の3第4項の規定に基づき契約の性質又は目的が競争を許さない場合として、アンシス・ジャパン株式会社と随意契約を締結したい。</t>
    <phoneticPr fontId="29"/>
  </si>
  <si>
    <t>令和３年度原子力施設等防災対策等委託費（ＲＡＭＩＳ用観測局マスター更新作業）事業</t>
    <phoneticPr fontId="29"/>
  </si>
  <si>
    <t>ＲＡＭＩＳは、富士通株式会社が開発したものである。本システムは、国及び地方自治体が原子力施設の事故発生時の避難の判断等に資することを目的としているものであるため、システム改修作業により不具合を生じさせ、システムを長期に渡り停止する事態を生じることは許されない。そのため、本システムを熟知している者が作業を確実に実施することが不可欠であり、対応できる者は本システムを開発した富士通株式会社のみである。
以上のことから、会計法第２９条の３第４項の規定に基づき契約の性質又は目的が競争を許さない場合として、本契約相手方として富士通株式会社
と随意契約を締結するものである。</t>
    <phoneticPr fontId="29"/>
  </si>
  <si>
    <t>令和３年度「２０２１年原子力規制関係法令集」の購入</t>
    <phoneticPr fontId="29"/>
  </si>
  <si>
    <t>株式会社大成出版社</t>
    <phoneticPr fontId="29"/>
  </si>
  <si>
    <t>原子力規制関係法令集（以下、「法令集」という。）については、昭和53年から令和２年までの間、株式会社大成出版社（以下、「大成出版社」）において定期的に発刊されており、大成出版社以外の出版社等において編集・出版されていない。
法令集を購入するにあたって、数冊単位の少量で購入する場合については、販売店経由で購入ものの、100冊単位で大量購入する場合、販売店においてそれだけの在庫を持っているとは考えにくく、販売店が応札を希望する場合、販売元である大成出版社から法令集を仕入れて販売しなければならず、（販売元である）大成出版社が応札を希望した時点で、公正な競争環境を確保することは事実上不可能である。
しかしながら、本事業において販売する事業者が他にないとは言い切れないことから、入札可能性調査を行うことする。</t>
    <phoneticPr fontId="29"/>
  </si>
  <si>
    <t>令和4年度STAR-CCM+の保守権の調達</t>
    <phoneticPr fontId="29"/>
  </si>
  <si>
    <t>シーメンス株式会社</t>
    <phoneticPr fontId="29"/>
  </si>
  <si>
    <t>STAR-CCM+（統合流体解析ソフトウェア）はシーメンス株式会社がライセンスを有しているソフトウェアであることから、国内における販売は、シーメンス株式会社のみであり、他の代理店又は販売店はない。
以上のことから、本事業を実施し得る者は、シーメンス株式会社以外に無いことから、会計法第29条の3第4項の規定に基づき契約の性質又は目的が競
争を許さない場合として、シーメンス株式会社と契約することとしたい。</t>
    <phoneticPr fontId="29"/>
  </si>
  <si>
    <t>令和３年度LTE用モバイル通信回路及びクラウドサーバの提供（令和３年度可搬型モニタリングポストの更新用）</t>
    <phoneticPr fontId="29"/>
  </si>
  <si>
    <t>NTTコミュニケーションズ株式会社</t>
    <phoneticPr fontId="29"/>
  </si>
  <si>
    <t>現行の可搬型モニタリングポストの一部更新（16台）について、富士電機株式会社と請負契約を締結している。現行の可搬型モニタリングポストの通信機能は、株式会社NTTドコモが提供する3G携帯通信サービスFOMA回線端末機器を利用しており、本端末機器に固有の測定データ転送用演算プログラムを採用している。
今回の可搬型モニタリングポスト更新に伴い、本演算プログラムに対応した後継機のNTTコミュニケーションズ株式会社が提供するLTE回線端末機器を利用する必要がある。
また、株式会社NTTドコモが提供する衛星回線通信サービスであるワイドスターⅡ及びアクセスプレミアムを利用するに当たり、地上局からRAMIS VPN網までの通信回路についても、Arcstar Universal Oneサービスを利用する必要がある。
以上の理由から、会計法第29条の3第4項の規定に基づき契約の性質又は目的が競争を許さない場合として、本契約相手方としてNTTコミュニケーションズ株式会社と随意契約を締結するものとする。</t>
    <phoneticPr fontId="29"/>
  </si>
  <si>
    <t>令和３年度LTE用アクセスプレミアム及びワイドスターⅡの通信回路の提供（令和３年度可搬型モニタリングポストの更新用）</t>
    <phoneticPr fontId="29"/>
  </si>
  <si>
    <t>株式会社NTTドコモ</t>
    <phoneticPr fontId="29"/>
  </si>
  <si>
    <t>現行の可搬型モニタリングポストの一部更新（16台）について、富士電機株式会社と請負契約を締結している。現行の可搬型モニタリングポストの通信機能は、株式会社NTTドコモが提供する衛星回線端末機器を利用しており、本端末機器に固有の測定データ転送用演算プログラムを採用している。
今回の可搬型モニタリングポスト更新に伴い、本演算プログラムに対応した同型の衛星回線端末機器を利用する必要があることから、会計法第29条の3第4項の規定に基づき契約の性質又は目的が競争を許さない場合として、本契約相手方として株式会社NTTドコモと随意契約を締結するものとする。</t>
    <phoneticPr fontId="29"/>
  </si>
  <si>
    <t>令和４年度勤務時間管理システムの運用・保守等業務</t>
    <phoneticPr fontId="29"/>
  </si>
  <si>
    <t>三菱電機ソフトウエア株式会社</t>
    <phoneticPr fontId="29"/>
  </si>
  <si>
    <t>勤務時間管理システムは、業務効率化・職員の超過勤務の縮減による健康保持・人材確保の観点や、適正な勤務時間管理の観点から、導入することが不可欠なシステムである。本業務は令和３年度までに内閣人事局や財務省、環境省にて開発・改修した当該システムの利用サービスの提供、クラウドサービスの利用の提供、保守及び運用支援並びにセキュリティ対策を行うものである。
当該システムを利用するためには、システムを開発・多種の改修を実施した事業者以外が保守を行うことができず、また、現在提供されているクラウドサービスも受注先以外では利用することができない。
以上の理由から、本業務で保守・運用支援を行う際に、技術的にも勤務時間制度についても十分な知識を有し支援業務を提供できるのは、当該システムのカスタマイズ等を含め構築した三菱電機ソフトウエア株式会社以外にないことから、会計法第29条の3第4項の規定に基づき三菱電機ソフトウエア
株式会社と随意契約することとしたい。</t>
    <phoneticPr fontId="29"/>
  </si>
  <si>
    <t>令和４年度統合原子力防災ネットワークシステム保守他作業</t>
    <phoneticPr fontId="29"/>
  </si>
  <si>
    <t>＜事業概要＞
本業務は、「令和３年度統合原子力防災ネットワークシステム保守他作業」の契約が、令和４年３月末で終了することから、継続して統合原子力防災ネットワークシステム保守他作業を行うものである。
＜理由＞
本事業において実施する統合原子力防災ネットワークシステム（以下、「統原防NW」という。）のネットワーク機器、サーバ、監視機器等への設定変更、端末（ノートＰＣ）の操作ログ取得、自治体及び発電所に設置されている機器からの統原防NWへの接続に伴う設定変更作業、統原防NW内に用意されているWebブラウザにおけるバージョンアップに係るネットワーク動作検証、官邸リエゾン用に配備されている端末（ノートＰＣ）へのセキュリティパッチの適用作業においては、管理者権限が必要であり、現在当システムの保守・運用を実施している東芝ＩＴサービス㈱以外に知らせるこ
とはセキュリティ上のリスクがある。また、リース中のシステム機器への設定変更等を他社が実施した場合、保守の継続ができなくなること及び作業実施中に不測の事態により機能不全となった場合、的確な処置を行い、機能改善を図ることができない恐れがある。</t>
    <phoneticPr fontId="29"/>
  </si>
  <si>
    <t>令和４年度原子力規制委員会情報セキュリティ対策に係る支援業務</t>
    <phoneticPr fontId="29"/>
  </si>
  <si>
    <t>保留
総合落札方式を検討⇒一般競争へ</t>
    <rPh sb="0" eb="2">
      <t>ホリュウ</t>
    </rPh>
    <rPh sb="3" eb="9">
      <t>ソウゴウラクサツホウシキ</t>
    </rPh>
    <rPh sb="10" eb="12">
      <t>ケントウ</t>
    </rPh>
    <rPh sb="13" eb="17">
      <t>イッパンキョウソウ</t>
    </rPh>
    <phoneticPr fontId="29"/>
  </si>
  <si>
    <t>R2総合評価</t>
    <rPh sb="2" eb="4">
      <t>ソウゴウ</t>
    </rPh>
    <rPh sb="4" eb="6">
      <t>ヒョウカ</t>
    </rPh>
    <phoneticPr fontId="29"/>
  </si>
  <si>
    <t>令和4年度衝撃・構造解析ソフトウェアLS-DYNAの保守</t>
    <phoneticPr fontId="29"/>
  </si>
  <si>
    <t>第339回実施</t>
    <rPh sb="0" eb="1">
      <t>ダイ</t>
    </rPh>
    <rPh sb="4" eb="5">
      <t>カイ</t>
    </rPh>
    <rPh sb="5" eb="7">
      <t>ジッシ</t>
    </rPh>
    <phoneticPr fontId="29"/>
  </si>
  <si>
    <t>令和4年度衝撃・構造解析ソフトウェアLS-DYNAの保守の受託者選定に当たって、一般競争入札に付することの可能性について令和4年1月19日から令和4年1月28日の期間において調査した結果、富士通株式会社の1者より登録があった。
富士通株式会社は、当該事業を実施する能力は十分である。
このため、会計法第29条の3第4項の規定に基づき契約の性質又は目的が競争を許さない場合として、富士通株式会社と随意契約することとしたい。</t>
    <phoneticPr fontId="29"/>
  </si>
  <si>
    <t>令和４年度米国機械学会（ASME）規格のオンラインによる閲覧サービスの提供業務</t>
  </si>
  <si>
    <t>IHSマークイットジャパン合同会社</t>
    <phoneticPr fontId="29"/>
  </si>
  <si>
    <t>本業務においては、米国機械学会（ASME）規格の日本における版権を有し、インターネットを通じてユーザーにASME規格の閲覧サービスを提供するシステムを構築していることが必要であり、過去の一般競争入札における応札状況も踏まえ、本件業務を実施し得る者はIHSマークイットジャパン合同会社であると考えられる。
しかしながら、業務が可能な事業者が他にないとは言い切れないため、また、競争性及び透明性の確保を図るため、令和4年１月19日～1月28日まで必要な技術等を明示した上で、入札可能性調査を実施したところ、調査の結果、実施可能事業者がIHSマークイットジャパン合同会社の１者しか存在しないことを確認した。
よって、会計法第29条の3第4項の規定に基づき契約の性質又は目的が競争を許さない場合として本事業の相手方としてIHSマークイットジャパン合同会社と随意契約を締結したい。</t>
    <phoneticPr fontId="29"/>
  </si>
  <si>
    <t>令和３年度原子力施設等防災対策等委託費（放射線モニタリング情報共有・公表システムで利用しているVPN網の管理運用）事業</t>
    <phoneticPr fontId="29"/>
  </si>
  <si>
    <t>公益財団法人原子力安全技術センター</t>
  </si>
  <si>
    <t>緊急時向けの放射線モニタリング情報を収集している各自治体システムとRAMISを接続することを目的としてVPN網を利用しており、当該VPN網は公益財団法人原子力安全技術センターが構築及び運用を行っているものである。
当該VPN網においてネットワーク設定変更及び接続先変更等を行うことができるのは、公益財団法人原子力安全技術センターのみである。
以上のことから、会計法第２９条の３第４項の規定に基づき契約の性質又は目的が競争を許さない場合として、本契約相手方として公益財団法人原子力安全技術センターと随意契約を締結するものである。</t>
    <phoneticPr fontId="29"/>
  </si>
  <si>
    <t>令和4年度構造・破壊解析ソフトウェアの保守</t>
    <phoneticPr fontId="29"/>
  </si>
  <si>
    <t>本作業では、原子力規制庁が使用許諾権を購入している構造・破壊解析ソフトウェア（以下「対象ソフトウェア」という。）の保守を行う。保守には、対象ソフトウェアの使用に係る技術サポート及び更新版ソフトウェアの提供が含まれる。
 対象ソフトウェアを構成しているFINAS/STAR、FINAS/CRACK、プリポストプロセッサーFEMAPのFINAS/STARインタフェースは、伊藤忠テクノソリューションズ株式会社で開発されたソフトウェアである。これらソフトウェアの使用許諾および保守サービスを提供しているのは、同社のみである。
 以上の理由から、会計法第２９条の３第４項の規定に基づき、本請負業務の契約業者として伊藤忠テクノソリューションズ株式会社と契約することとしたい。</t>
    <phoneticPr fontId="29"/>
  </si>
  <si>
    <t>令和4年度原子力施設等防災対策等委託費（宇宙線生成核種を用いた隆起海岸地形の離水年代評価に関する検討）事業</t>
    <phoneticPr fontId="29"/>
  </si>
  <si>
    <t>可能性調査（実施）</t>
    <rPh sb="0" eb="3">
      <t>カノウセイ</t>
    </rPh>
    <rPh sb="3" eb="5">
      <t>チョウサ</t>
    </rPh>
    <rPh sb="6" eb="8">
      <t>ジッシ</t>
    </rPh>
    <phoneticPr fontId="29"/>
  </si>
  <si>
    <t>H30-R5年度事業</t>
    <rPh sb="6" eb="8">
      <t>ネンド</t>
    </rPh>
    <rPh sb="8" eb="10">
      <t>ジギョウ</t>
    </rPh>
    <phoneticPr fontId="29"/>
  </si>
  <si>
    <t>本事業では、地震履歴の情報として有用な地震性隆起の結果としての離水海岸地形（隆起ベンチ等）に関し、隆起年代評価の検証を行うことを目的として、隆起ベンチ等の地形・地質学的調査及び宇宙線生成核種を用いた年代学的分析を行い、調査及び分析データを取得するとともに、年代試料の特性、精度及び分析手法に起因するばらつき等を評価するための基礎データを得る。これらのデータをとりまとめ、宇宙線生成核種を用いた年代測定を用いて隆起年代を得るときの評価の手順及び留意点を整理する。
本事業は平成30年度に一般競争（総合評価）を行い（国立大学法人東京大学が落札）、平成31年度からは入札可能性調査を行っている。令和3年度事業では、入札可能性調査の結果、東京大学1者から登録があり、同大学と随意契約（委託）を結んだ。東京大学は、タンデム加速器質量分析計を有し、本事業の宇宙線生成核種を用いた年代測定に必要な多核種AMS測定（10Be、14C、26Al、36Cl、129I等）を定常的に行っている国内で唯一の施設であり、過去には隆起侵食速度推定技術開発に関する研究を実施するなど、宇宙線生成核種年代測定法に係る実績も十分である。また令和4年度事業では、宇宙線生成核種を用いた年代分析及び調査を実施するにあたり、過年度事業において採取した岩石試料等も用いることから、採取地の詳細な地形・地質や、採取時の状況を熟知していることが望ましい。したがって、本事業を実施し得る者は、東京大学以外に見当たらないところであるが、潜在的な事業者もあり得ないとは言い切れないため、また、競争性及び透明性の確保を図るため、本件については、参加者確認公募方式を適用すべきものと判断した。</t>
    <phoneticPr fontId="29"/>
  </si>
  <si>
    <t>大成出版社</t>
    <phoneticPr fontId="29"/>
  </si>
  <si>
    <t>　原子力規制関係法令集（以下、「法令集」という。）については、昭和53年から令和２年までの間、株式会社大成出版社（以下、「大成出版社」）において定期的に発刊されており、大成出版社以外の出版社等において編集・出版されていない。
法令集を購入するにあたって、数冊単位の少量で購入する場合については、販売店経由で購入ものの、100冊単位で大量購入する場合、販売店においてそれだけの在庫を持っているとは考えにくく、販売店が応札を希望する場合、販売元である大成出版社から法令集を仕入れて販売しなければならず、（販売元である）大成出版社が応札を希望した時点で、公正な競争環境を確保することは事実上不可能である。
しかしながら、業務が可能な事業者が他にないとは言い切れないため、また、競争性及び透明性の確保を図るため、令和4年１月27日～2月9日まで必要な仕様書を明示した上で、入札可能性調査を実施したところ、調査の結果、実施可能事業者が大成出版社の１者しか存在しないことを確認した。
　よって、会計法第29条の3第4項の規定に基づき契約の性質又は目的が競争を許さない場合として本事業の相手方として株式会社大成出版社と随意契約を締結したい。</t>
    <phoneticPr fontId="29"/>
  </si>
  <si>
    <t>令和４年度緊急時携帯端末情報発信等事業</t>
    <phoneticPr fontId="29"/>
  </si>
  <si>
    <t>セコムトラストシステムズ株式会社</t>
  </si>
  <si>
    <t>　本事業の受託者選定に当たっては、一般競争入札を行ってきたが、原子力規制委員会発足の平成24年度から平成28年度まで「セコムトラストシステムズ株式会社」の一者入札が続いていた。　本事業のシステム・通信網は、セコムトラストシステムズ株式会社が、緊急時にも稼働可能であることを担保した独自開発のシステムであり、同社の通信網を利用した情報発信事業となっている。このため、他社が本事業を行う場合は、新たに同様のシステムの構築とその通信網を整備する必要があり、類似業務を行っている事業者数者に本事業への入札の参加を呼びかけたが、コスト面等により入札参加者が現れなかった。また、本事業を実施可能な者は、セコムトラストシステムズ株式会社のみと考えられ、平成29年度、平成30年度、令和元年度及び令和2年度は、類似業務を行っている事業者がいることから応札者が他にないとは言い切れないこと、また、競争性及び透明性の確保を図るため、必要な当該事業の仕様等を明示したうえで入札参加者を募ったが、セコムトラストシステムズ株式会社のみであった。
　以上から、本事業を実施可能な者は、セコムトラストシステムズ株式会社のみと考えられる。
　しかしながら、類似業務を行っている事業者いることから応札者が他にないとは言い切れないことから、また、競争性及び透明性の確保を図るため、令和4年1月24日（月）から令和4年2月7日（月）まで入札可能性調査を実施した結果、実施可能事業者がセコムトラストシステムズ株式会社の１者しか存在しないことを確認した。
　このため、会計法第29条の3第4項の規定に基づき契約の性質又は目的が競争を許さない場合として、本委託業務の契約相手方としてセコムトラストシステムズ株式会社と随意契約を締結するものである。</t>
    <phoneticPr fontId="29"/>
  </si>
  <si>
    <t>令和３年度神奈川県川崎オフサイトセンター施設等工事に伴う統合原子力防災ネットワークシステム機器の再設置等作業</t>
    <phoneticPr fontId="29"/>
  </si>
  <si>
    <t>本契約は、神奈川県川崎オフサイトセンターにおける統合原子力防災ネットワークシステムの一部機器移設等に係るものであるが、単に機器を移動さ
せるだけでなく、ネットワークを正しく接続し、確実な動作確認・音響確認等を必須とするものであり、当該システムを構築した業者である東芝ITサービス株式会社のみが知見を有し、対応できるものである。また、作業実施中の不測の事態によりシステムが機能不全となった場合には、的確な処置を行い、機能回復・改善を図る必要があるが、そのような対応ができるのも当該システムを設計・構築した同社のみである。
以上のことから、会計法第29条の3第4項の規定に基づき契約の性質又は目的が競争を許さない場合として、東芝ITサービス株式会社と随意契約を締結
することとしたい。</t>
    <phoneticPr fontId="29"/>
  </si>
  <si>
    <t>令和４年度放射線対策委託費（新たな実用量への対応に係る線量計測上の課題に関する研究）事業</t>
    <phoneticPr fontId="29"/>
  </si>
  <si>
    <t>国立研究開発法人産業技術総合研究所</t>
    <phoneticPr fontId="29"/>
  </si>
  <si>
    <t>当該事業者は、計量法において定めるトレーサビリティ（計量法における特定標準器と特定標準物質を定められた計量標準において測定する作業）の根源である放射線の特定標準器（国家計量標準）を保有する国内唯一の国家計量標準機関であり、当該事業者の有する校正・試験のための標準場において国家計量標準を用いた試験・研究を実施している。本事業では、新たな実用量に対応した校正場の整備を国家計量標準機関において実施することが必要不可欠であるとともに、整備した校正場を用いて調査研究を実施することから、当該事業者に委託する以外に実施する術がない。
このため、当該事業者を本業務の契約相手方として選定し、会計法第29条の3第4項の規定に基づき随意契約を締結するものである。</t>
    <phoneticPr fontId="29"/>
  </si>
  <si>
    <t>令和４年度　放射性同位元素等規制法に係る運用管理システムにおけるクローズドLAN機器更新及び保守権の調達</t>
    <phoneticPr fontId="29"/>
  </si>
  <si>
    <t>本システムは、上記契約内容の通り、RI法に基づき規制される規制対象の事業者の管理情報の閲覧、編集や特定放射性同位元素の追跡管理を行うことで、RI法に関する業務が円滑に進むよう補助している。そのため、「平成３０～３４年度放射線障害防止法に係る運用管理システムの更新及び賃貸・運用保守」の契約において本システムの運用保守業務を行っている事業者以外が機器の更新及び保守権の調達の契約を締結した場合、運用保守業務を行っている業者との責任区分が分かれる関係上、トラブルの際に調整等に時間を要し、迅速な対応が困難になり、放射性規制部門の業務に加え当該システムを利用して報告を行っている事業者の業務に支障が発生する。
また、本システムでは特定放射性同位元素等に係る機微情報を含むことから、本システムの構成等の機器情報を知る事業者を最小限にすることが求められる。
以上を踏まえ、本契約における業者選定にあっては、本システムの運用保守の業務を担っていることが求められる。これら要件を満たしている業者であれば障害発生の場合にあっては、迅速な措置をすることが可能となる。
上記の理由を踏まえ、本システムの運用保守業務を通じ、本システム全体に関する知見を有しているとともに、本システムの運用保守業務を現在担っていてシステムの一体的保守を行うことができる日鉄ソリューションズ株式会社のみが選定要件を満たしている者である。
以上のことから、会計法第29条の3第4項の規定に基づき契約の性質又は目的が競争を許さない場合として、日鉄ソリューションズ株式会社と契約することとしたい。</t>
    <phoneticPr fontId="29"/>
  </si>
  <si>
    <t>令和４年度研修・力量管理システムの保守業務及び研修業務の運用支援</t>
    <phoneticPr fontId="29"/>
  </si>
  <si>
    <t>本システムは東芝デジタルソリューションズ株式会社が開発したシステムであり、著作権は、東芝デジタルソリューション株式会社が有しており、プログラムソースについても一般に公開されておらず、他社において保守を行うことができない。また、東芝デジタルソリューションズ株式会社は研修・力量管理システムの導入元かつ運用保守事業者であるため仕様について熟知していると共に、今年度の運用保守契約及び次年度以降の運用保守契約にも影響しないよう調整できる唯一の事業者である。
以上のことから、会計法第29条の3第4項の規定に基づき契約の性質又は目的が競争を許さない場合として、本契約相手方として東芝デジタルソリュー
ションズ株式会社と随意契約を締結するものである。</t>
    <phoneticPr fontId="29"/>
  </si>
  <si>
    <t>令和４年度衝撃解析ソフトAUTODYNの年間使用許諾権の調達</t>
    <phoneticPr fontId="29"/>
  </si>
  <si>
    <t>当該ソフトの使用許諾権の提供については、これまでの実 績から、伊藤忠テクノソリューションズ株式会社のみが唯一 の業者である。 従って、本契約を実施可能な者は、伊藤忠テクノソリュー ションズ株式会社以外に見当たらないところであるが、潜在 的な事業者もあり得ないとは言い切れないため、必要な技術 要件を明示した上で、令和4年1月24日～令和4年2月7日まで 入札可能性調査を実施した結果、実施可能事業者が伊藤忠 テクノソリューションズ株式会社の１者しか存在しないことを 確認した。 このため、会計法第29条の3第4項の規定に基づき契約の性 質又は目的が競争を許さない場合として、本委託業務の契 約相手方として伊藤忠テクノソリューションズ株式会社と随意 契約を締結するものである。</t>
  </si>
  <si>
    <t>令和4年度原子力施設等防災対策等委託費（燃料集合体内液滴付着挙動解明試験）事業</t>
    <phoneticPr fontId="29"/>
  </si>
  <si>
    <t>本委託事業は、燃料集合体の冷却性能を左右する液滴 付着挙動の詳細な把握に必要な試験的知見を取得するこ とを目的とする。 本事業の受託者選定の必要条件としては、1) 模擬燃 料棒やスペーサ構造物表面上に形成される部分液膜の流 れを乱さずに、詳細な時間・空間分解能で高精度且つ3 次元的に同時計測できること、2) 液膜の厚さ、流速及 び付着液滴量について膨大な計測データから空間3次元 のデータを再構成できることが不可欠である。 1)については、事故時のBWR燃料集合体内の液滴付着 挙動に特化して詳細な時間・空間分解能を有する高密度 多点電極センサを利用することが不可欠であるものの、 当該多点電極センサは電中研が特許権を有していること から、電中研以外で実施することは不可能な状況であ る。さらに、模擬燃料棒等の表面上に可能な限り短い間 隔で且つ他の電極の電気的影響を受けないように適切に 電極を配置するとともに、取得した電位変化量を電極の 間隔等を踏まえて液膜挙動に係る物理量へのデータ変換 を行う必要があるため、その使用に関する方法を熟知し ている電中研以外に実施できる機関は考えられない。 2)については、液膜の厚さ、流速及び付着液滴質量に ついて膨大な計測データから空間3次元のデータを再構 成するには、電中研が独自に開発した高密度多点電極セ ンサ用のデータ処理ソフトウェアを使用する以外に考え られない。さらに、無次元データを空間3次元データに 変換するアルゴリズムが表現されたプログラム構成を理 解して、適宜、ソフトウェアのソースプログラムを修正 する必要があるため、これを熟知している当該プログラ ム開発者である電中研以外に実施できる機関は考えられ ない。 上記の条件を全て満たすのは電中研であり、電中研以 外に実施できる機関は考えられない。したがって、契約 の性質及び目的が価格のみによる競争を許さないことか ら、電中研と会計法第29条の3第4項の規定に基づく随意 契約を行うこととする。</t>
  </si>
  <si>
    <t>令和4年度原子力規制委員会ホームページの運用に関するコンサルティング業務</t>
    <phoneticPr fontId="29"/>
  </si>
  <si>
    <t>企画競争（結果）</t>
    <rPh sb="0" eb="2">
      <t>キカク</t>
    </rPh>
    <rPh sb="2" eb="4">
      <t>キョウソウ</t>
    </rPh>
    <rPh sb="5" eb="7">
      <t>ケッカ</t>
    </rPh>
    <phoneticPr fontId="29"/>
  </si>
  <si>
    <t>アライド・ブレインズ株式会社</t>
    <phoneticPr fontId="29"/>
  </si>
  <si>
    <t>本業務の実施に当たって、民間の有する専門的知識 を幅広く求め本業務の趣旨・目的に最もよく合致した支 援・助言方法等に係る提案に従い業務を実施すること が最も有効であることから、契約の性質及び目的が競 争を許さないため公募を行い企画競争を実施し、本業 務に係る業者を選定するため企画募集要領に従い企 画書を公募したところ、有効な応募者は１者であった。 　当該応募者について企画審査委員会において審査し た結果、アライド・ブレインズ株式会社はホームページ 管理・運用実施者に対し必要な支援・助言等多岐に渡 る知識や実績を有しており、本事業を遂行するための 実施計画及び本事業で求める能力を有した実施体制 が整えられている点で高く評価され、契約候補者として 相応してものと判断された。 このため、同社を本業務の契約相手先として選定し、 会計法第２９条の３第４項の規定に基づき随意契約を 締結する。</t>
  </si>
  <si>
    <t>地方総括</t>
    <rPh sb="0" eb="2">
      <t>チホウ</t>
    </rPh>
    <rPh sb="2" eb="4">
      <t>ソウカツ</t>
    </rPh>
    <phoneticPr fontId="29"/>
  </si>
  <si>
    <t>令和４年度国立研究開発法人日本原子力研究開発機構核燃料サイクル工学研究所及び原子力科学研究所原子力施設内の事務室の利用契約について</t>
    <phoneticPr fontId="29"/>
  </si>
  <si>
    <t>本事業は原子力施設内の室を、事務室として借り受けるものである。
原子力運転検査官等が円滑に業務を遂行するために、継続的に原子力施設内の室を事務室として借りているが、契約相手方が管理・運用しているため、利用契約を行うにあたり、同社以外から借り受けることができない。
以上のことから、会計法第29条の3第4項の規定に基づき契約の性質又は目的が競争を許さない場合として、同社と契約を行う。</t>
    <phoneticPr fontId="29"/>
  </si>
  <si>
    <t>国立大学法人　東京大学</t>
    <phoneticPr fontId="29"/>
  </si>
  <si>
    <t>本事業の受託者選定の必要条件として、 ・過年度（平成29年度～令和3年度）事業によって採取した年 代等測定用試料を用いて宇宙線生成核種を用いた年代学的 分析及び評価を年度内に完了できる能力 ・多核種AMS測定（10Be、14C、26Al、36Cl、129I等）を定常的 に行っており、精度が保証された年代学的分析を実施できる 能力 ・離水海岸地形の調査の経験があり、地形発達の観点から、 更新世段丘、完新世段丘を適切に識別できる能力 ・離水海岸地形に関する隆起年代の評価の経験があり、地形 面の浸食、堆積作用を適切にモデル化したうえで隆起年代の 評価ができる能力をすべて有することが不可欠である。また、 この分野の研究動向を熟知し、必要な技術的知見及び関連 する調査・分析の実施経験を十分に蓄積している必要があ る。これらの条件を満たす者は、これまでに本事業を委託した 国立大学法人東京大学のみと思われる。 しかしながら、本事業で必要となる知見、技能を有する業者が 他にないか確認するため、必要な技術等を明示した上で、令 和4年2月18日～2月28日に入札可能性調査（公募）を実施 し、本事業で必要となる知見、技能を有する者の参加の確認 を行ったところ、実施可能者として国立大学法人東京大学の １者のみの応募であった。 このため、会計法第29条の3第4項の規定に基づき契約の性 質又は目的が競争を許さない場合として、本委託事業の契約 相手方として国立大学法人東京大学と随意契約を締結するも のである。</t>
  </si>
  <si>
    <t>令和４年度タクシーチケット供給業務</t>
    <phoneticPr fontId="29"/>
  </si>
  <si>
    <t>該当者なしのため現行契約者のJCBと随意検討</t>
    <rPh sb="0" eb="3">
      <t>ガイトウシャ</t>
    </rPh>
    <rPh sb="8" eb="10">
      <t>ゲンコウ</t>
    </rPh>
    <rPh sb="10" eb="13">
      <t>ケイヤクシャ</t>
    </rPh>
    <rPh sb="18" eb="20">
      <t>ズイイ</t>
    </rPh>
    <rPh sb="20" eb="22">
      <t>ケントウ</t>
    </rPh>
    <phoneticPr fontId="29"/>
  </si>
  <si>
    <t>令和４年度ETCカードの使用に関する請負契約</t>
    <phoneticPr fontId="29"/>
  </si>
  <si>
    <t>令和４年度第１四半期上齋原オフサイトセンターの通信設備等維持管理業務</t>
    <phoneticPr fontId="29"/>
  </si>
  <si>
    <t>中電プラント株式会社</t>
    <phoneticPr fontId="29"/>
  </si>
  <si>
    <t>上齋原オフサイトセンターの通信設備 等維持管理業務において、平成２９～ ３３年度は一般競争入札の結果、中電 プラント株式会社と契約し、これまで維 持管理業務を実施してきている。後継 として、令和４～８年度の一般競争入 札を実施したところ、不落となり、今 後、令和４年７月１日からの契約を目 指して再入札公告を実施する予定であ る。 令和４年度第１四半期に、上齋原オフ サイトセンターの通信設備等維持管理 業務を的確に実施できるのは、現契約 者である中電プラント株式会社のみで ある。 以上のことから、会計法第29条の3第4 項の規定に基づき契約の性質又は目 的が競争を許さない場合として、中電 プラント株式会社と随意契約を締結す ることとしたい。</t>
  </si>
  <si>
    <t>令和4年度原子力施設等防災対策等委託費(緊急時モニタリング要員育成)事業</t>
    <phoneticPr fontId="29"/>
  </si>
  <si>
    <t>公益財団法人
原子力安全研究協会</t>
    <phoneticPr fontId="29"/>
  </si>
  <si>
    <t>本業務に係る業者を選定するため、企画募集要領に従 い企画書を公募したところ、有効な応募者は２者であっ た。 当該応募者について企画審査委員会において審査した 結果、公益財団法人原子力安全研究協会は最も高い評価 点を獲得し、契約候補者として相応しいものと判断され た。 このため、公益財団法人原子力安全研究協会を本委託 業務の契約相手方として選定し、会計法第29条の3第4 項の規定に基づき随意契約を締結するものである。</t>
  </si>
  <si>
    <t>令和４年度第１四半期鹿児島県原子力防災センターの通信設備等維持管理業務</t>
    <phoneticPr fontId="29"/>
  </si>
  <si>
    <t>西日本プラント工業株式会社</t>
    <phoneticPr fontId="29"/>
  </si>
  <si>
    <t>鹿児島県原子力防災センターの通信設備等維 持管理業務において、平成２９～３３年度は一 般競争入札の結果、西日本プラント工業株式会 社と契約し、これまで維持管理業務を実施して きている。後継として、令和４～８年度の一般競 争入札を実施したところ、不落となり、今後、令 和４年７月１日からの契約を目指して再入札公 告を実施する予定である。 令和４年度第１四半期に、鹿児島県原子力防災 センターの通信設備等維持管理業務を的確に 実施できるのは、現契約者である西日本プラン ト工業株式会社のみである。 以上のことから、会計法第29条の3第4項の規 定に基づき契約の性質又は目的が競争を許さ ない場合として、西日本プラント工業株式会社と 随意契約を締結することとしたい。</t>
  </si>
  <si>
    <t>令和４年度第１四半期緊急時対応センター等の通信設備等維持管理業務</t>
    <phoneticPr fontId="29"/>
  </si>
  <si>
    <t>株式会社関電工</t>
    <phoneticPr fontId="29"/>
  </si>
  <si>
    <t>緊急時対応センター等の通信設備等維持管理 業務において、平成２９～３３年度は一般競争 入札の結果、株式会社関電工と契約し、これま で維持管理業務を実施してきている。後継とし て、令和４～８年度の一般競争入札を実施した ところ、不落となり、今後、令和４年７月１日から の契約を目指して再入札公告を実施する予定 である。 令和４年度第１四半期に、緊急時対応センター 等の通信設備等維持管理業務を的確に実施で きるのは、現契約者である株式会社関電工の みである。 以上のことから、会計法第29条の3第4項の規 定に基づき契約の性質又は目的が競争を許さ ない場合として、株式会社関電工と随意契約を 締結することとしたい。</t>
    <phoneticPr fontId="29"/>
  </si>
  <si>
    <t>令和４年度原子力規制委員会ＰＭＯ支援業務</t>
    <phoneticPr fontId="29"/>
  </si>
  <si>
    <t>ＫＰＭＧコンサルティング株式会社</t>
    <phoneticPr fontId="29"/>
  </si>
  <si>
    <t>本業務に係る業者を選定するため、企画書募集要領 に従い企画書を公募したところ、有効な応募者は２者 であった。当該応募者について企画審査委員会にお いて審査した結果、ＫＰＭＧコンサルティング株式会社 は、デジタル・ガバメント推進標準ガイドラインに基づく 政府情報システムの整備及び管理に関する支援業務 の高い知見や実績を有しており、本事業を遂行するた めの実施計画及び本事業で求める能力を有した実施 体制が整えられている点で高く評価され、契約候補者 として相応しいものと判断された。 このため、同社を本業務の契約相手方として選定し、 会計法第29条の3第4項の規定に基づき随意契約を締 結するものである。</t>
  </si>
  <si>
    <t>令和４年度原子力エンジニアリングⅠ（ＢＰ共通）原子炉物理、熱流動、水化学、機械・電気設備、計測制御の基礎、安全設計の基本的考え方</t>
    <phoneticPr fontId="29"/>
  </si>
  <si>
    <t>本事業は原子力発電所におけるＢＷＲ及びＰＷＲに共通する 技術的専門知識（原子炉の理論及び設備概要関係）を習得す ることを目的としており、原子炉設備の設計・解析評価・製 造に関わっていること、かつ類似研修を数多く実施している 事業者が契約先の前提となっている。過去の調達実績として は、令和元年度から令和３年度は入札可能性調査を実施し た。その結果、入札参加者は全て日立ＧＥニュークリア・エ ナジー株式会社の１社のみであった。 しかしながら、原子炉設備（ＢＷＲ及びＰＷＲ）の設計・解 析評価・製造に関わっている事業者は日立ＧＥニュークリ ア・エナジー株式会社のみではないことより、前回の一般競 争入札以降に新たに本事業を履行できる者がいないとは必ず しも言い切れないことから、今年度も入札可能性調査を令和 ４年３月１０日～３月２３日まで実施したところ、回答が日 立ＧＥニュークリア・エナジー株式会社の１社しかないこと を確認した。 このため、会計法第２９条の３第４項の規定に基づき契約の 性質又は目的が競争を許さない場合として、本委託業務の契 約相手方として日立ＧＥニュークリア・エナジー株式会社と 随意契約を締結したい。</t>
  </si>
  <si>
    <t>令和４年度原子力エンジニアリングⅡ（Ｂ）原子炉設備、タービン設備他、安全設計・安全解析、燃料及び炉心</t>
    <phoneticPr fontId="29"/>
  </si>
  <si>
    <t>本事業は原子力発電所（ＢＷＲ）における技術的専門知識 （主に原子炉の設備関係）を習得することを目的としてお り、原子炉設備（ＢＷＲ）の設計・解析評価・製造に関わっ ていること、かつ類似研修を数多く実施している事業者が契 約先の前提となっている。過去の調達実績としては、令和元 年度から令和３年度は入札可能性調査を実施してきた。その 結果、入札参加者は全て日立ＧＥニュークリア・エナジー株 式会社の１社のみであった。 しかしながら、原子炉設備（ＢＷＲ）の設計・解析評価・製 造に関わっている事業者は日立ＧＥニュークリア・エナジー 株式会社のみではないことより、前回の一般競争入札以降に 新たに本事業を履行できる者がいないとは必ずしも言い切れ ないことから、今年度も入札可能性調査を令和３年３月１０ 日～３月２３日まで実施したところ、回答が日立ＧＥニュー クリア・エナジー株式会社の１社しかないことを確認した。 このため、会計法第２９条の３第４項の規定に基づき契約の 性質又は目的が競争を許さない場合として、本委託業務の契 約相手方として日立ＧＥニュークリア・エナジー株式会社と 随意契約を締結したい。</t>
  </si>
  <si>
    <t>令和４年度原子力エンジニアリングⅡ（Ｐ）原子炉設備、タービン設備他、安全設計・安全解析、燃料及び炉心</t>
  </si>
  <si>
    <t>本事業は原子力発電所（ＰＷＲ）における技術的専門知識 （主に原子炉の設備関係）を習得することを目的としてお り、原子炉設備（ＰＷＲ）の設計・解析評価・製造に関わっ ていること、かつ類似研修を数多く実施している事業者が契 約先の前提となっている。過去の調達実績としては、令和元 年度から令和３年度は入札可能性調査を実施してきた。その 結果、入札参加者は全て三菱重工業株式会社の１社のみで あった。 しかしながら、原子炉設備（ＰＷＲ）の設計・解析評価・製 造に関っている事業者は三菱重工業株式会社のみではないこ とより、前回の一般競争入札以降に新たに本事業を履行でき る者がいないとは必ずしも言い切れないことから、今年度も 入札可能性調査を令和４年３月１０日～３月２３日まで実施 したところ、回答が三菱重工業株式会社の１社しかないこと を確認した。 このため、会計法第２９条の３第４項の規定に基づき契約の 性質又は目的が競争を許さない場合として、本委託業務の契 約相手方として三菱重工業株式会社と随意契約を締結した い。</t>
  </si>
  <si>
    <t>庁費</t>
    <rPh sb="0" eb="2">
      <t>チョウヒ</t>
    </rPh>
    <phoneticPr fontId="29"/>
  </si>
  <si>
    <t>◯</t>
    <phoneticPr fontId="29"/>
  </si>
  <si>
    <t>委託</t>
    <rPh sb="0" eb="2">
      <t>イタク</t>
    </rPh>
    <phoneticPr fontId="29"/>
  </si>
  <si>
    <t>×</t>
    <phoneticPr fontId="29"/>
  </si>
  <si>
    <t>ＲＩ</t>
    <phoneticPr fontId="29"/>
  </si>
  <si>
    <t>ＳＧ</t>
    <phoneticPr fontId="29"/>
  </si>
  <si>
    <t>契約変更</t>
    <rPh sb="0" eb="2">
      <t>ケイヤク</t>
    </rPh>
    <rPh sb="2" eb="4">
      <t>ヘンコウ</t>
    </rPh>
    <phoneticPr fontId="29"/>
  </si>
  <si>
    <t>国際室</t>
    <rPh sb="0" eb="2">
      <t>コクサイ</t>
    </rPh>
    <rPh sb="2" eb="3">
      <t>シツ</t>
    </rPh>
    <phoneticPr fontId="29"/>
  </si>
  <si>
    <t>規制企画課</t>
    <rPh sb="0" eb="2">
      <t>キセイ</t>
    </rPh>
    <rPh sb="2" eb="4">
      <t>キカク</t>
    </rPh>
    <rPh sb="4" eb="5">
      <t>カ</t>
    </rPh>
    <phoneticPr fontId="29"/>
  </si>
  <si>
    <t>検総課</t>
    <rPh sb="0" eb="1">
      <t>ケン</t>
    </rPh>
    <rPh sb="1" eb="2">
      <t>ソウ</t>
    </rPh>
    <rPh sb="2" eb="3">
      <t>カ</t>
    </rPh>
    <phoneticPr fontId="29"/>
  </si>
  <si>
    <t>案件番号</t>
    <rPh sb="0" eb="2">
      <t>アンケン</t>
    </rPh>
    <rPh sb="2" eb="4">
      <t>バンゴウ</t>
    </rPh>
    <phoneticPr fontId="29"/>
  </si>
  <si>
    <t>令和３年度原子力施設等防災対策等委託費（低圧時サブクール沸騰挙動解明試験）事業</t>
  </si>
  <si>
    <t>令和３年度原子力施設等防災対策等委託費（実機材料等を活用した経年劣化評価・検証（実機放射線環境下での残留応力評価手法に関する研究））事業</t>
  </si>
  <si>
    <t>令和３年度原子力施設等防災対策等委託費（海域の古地震履歴評価手法に関する検討）事業</t>
  </si>
  <si>
    <t>令和３年度神奈川県川崎オフサイトセンター施設等工事に伴う統合原子力防災ネットワークシステム機器の一部移設等作業</t>
  </si>
  <si>
    <t>令和３年度原子力艦環境放射能調査設備（金武中城港海軍桟橋（１号）局）放射線測定装置改造業務</t>
  </si>
  <si>
    <t>令和３年度福島県内等モニタリングポスト（富士電機株式会社製）の主要部品の交換及び通信方式の変更</t>
  </si>
  <si>
    <t>令和３年度電子顕微鏡の移設</t>
  </si>
  <si>
    <t>令和３年度原子力発電施設等安全技術対策委託費（ＰＨＩＴＳコードに係るコード検証及び分散低減機能の高度化）事業</t>
  </si>
  <si>
    <t>令和３年度原子力発電施設等安全技術対策委託費（ＰＨＩＴＳコードに係る解検証及び統計指標確認機能の開発）事業</t>
  </si>
  <si>
    <t>令和３年度原子力施設等防災対策等委託費（環境放射能水準調査（放射能分析））事業）（令和２年度補正繰越分）</t>
  </si>
  <si>
    <t>令和３年度放射線対策委託費（内部被ばく線量評価コードの高度化及び運用・普及促進）事業</t>
  </si>
  <si>
    <t>令和３年度放射線モニタリング情報共有・公表システムの機能追加及び改修</t>
  </si>
  <si>
    <t>令和３年度落下試験供試体除却作業</t>
  </si>
  <si>
    <t>令和３年度放射性同位元素等規制法に係る運用管理システムアプリケーションの改修</t>
  </si>
  <si>
    <t>令和３年度原子力施設等防災対策等委託費（核物質防護訓練の高度化に係る調査分析等）事業</t>
  </si>
  <si>
    <t>令和３年度緊急時放射線モニタリング情報共有システム機器の撤去作業</t>
  </si>
  <si>
    <t>令和３年度緊急時放射線モニタリング情報共有・公表システム機器の撤去作業</t>
  </si>
  <si>
    <t>令和３年度原子力施設等防災対策等委託費（航空機モニタリングをはじめとする環境放射線モニタリング技術に係る国際動向調査）事業</t>
  </si>
  <si>
    <t>令和３年度緊急自動車研修</t>
  </si>
  <si>
    <t>令和３年度電気ペネトレーションの限界温度確認試験</t>
  </si>
  <si>
    <t>令和３年度福島県内モニタリングポスト（日立製作所製）の修理</t>
  </si>
  <si>
    <t>令和３年度原子力災害対策本部リエゾン用ＰＣの更新業務</t>
  </si>
  <si>
    <t>令和３年度Ｕ／Ｔｈ法による鉱物生成年代の推定</t>
  </si>
  <si>
    <t>令和３年度ラマン分光法によるメルト含有物中の含水量分析</t>
  </si>
  <si>
    <t>令和３年度Ｐｙｔｈｏｎ　言語用　Ｔｈｅｒｍｏ－Ｃａｌｃ向けインタフェースＴＣ－Ｐｙｔｈｏｎの購入</t>
  </si>
  <si>
    <t>令和３年度地震・津波等の新知見データベースの改修</t>
  </si>
  <si>
    <t>令和３年度階休養室レイアウト変更工事（建築、電気設備）</t>
  </si>
  <si>
    <t>令和３年度緊急事態対応要員（官邸）に係る施設の借り上げ（追加）</t>
  </si>
  <si>
    <t>令和３年度鞍岳断層群の浅層反射法地震探査</t>
  </si>
  <si>
    <t>令和３年度原子力利用安全対策等業務委託費（新核物質防護システム確率調査（ドローン関係調査））事業</t>
  </si>
  <si>
    <t>令和３年度原子力発電施設等核物質防護対策事業委託費（核物質防護設備の性能評価試験（ドローン関係調査））事業</t>
  </si>
  <si>
    <t>令和３年度放射性同位元素等規制法に係る運用管理システムにおけるクローズドＬＡＮ機器の保守延長</t>
  </si>
  <si>
    <t>令和３年度緊急時対策支援システム・プラント情報表示機能のＥｄｇｅへの対応</t>
  </si>
  <si>
    <t>令和３年度岩盤の力学状態と水理特性評価のための連成試験機等の設計製作</t>
  </si>
  <si>
    <t>令和３年度東京電機大学との共同研究に係る振動試験システムの機能拡張及び運用に係る業務</t>
  </si>
  <si>
    <t>令和３年度原子力発電施設等安全技術対策委託費（プラントシミュレータの機能強化（ＢＷＲ５、ＡＢＷＲ及び４ループＰＷＲ））事業</t>
  </si>
  <si>
    <t>令和３年度原子力発電施設等安全技術対策委託費（プラントシミュレータの機能強化（３ループＰＷＲ））事業</t>
  </si>
  <si>
    <t>令和３年度福島県内等モニタリングポスト（富士電機株式会社製）の修理</t>
  </si>
  <si>
    <t>令和３年度放射線モニタリングデータ統合システムの機能改修作業</t>
  </si>
  <si>
    <t>令和３年度原子力規制委員会ネットワークシステム移行に係わる回線増速</t>
  </si>
  <si>
    <t>令和３年度原子力規制委員会ネットワークシステム移行に係わる支援業務</t>
  </si>
  <si>
    <t>令和３年度ＳＥＡＢＩＳ物品登録支援業務</t>
  </si>
  <si>
    <t>令和３年度原子力施設等防災対策等委託費（原子力施設等のサイバー攻撃対処訓練及びサイバー攻撃事案調査）事業</t>
  </si>
  <si>
    <t>令和３年度原子力規制委員会ホームページ・ＣＭＳデータセンター移転対応に伴う移設・構築業務</t>
  </si>
  <si>
    <t>令和３年度研修・力量管理システムの新サーバへの移行業務</t>
  </si>
  <si>
    <t>令和３年度統合原子力防災ネットワークシステムにおける仮想デスクトップへのセカンドプラウザ導入及び帯域制御変更作業</t>
  </si>
  <si>
    <t>令和３年度ＭＯＸ燃料微細組織評価試験</t>
  </si>
  <si>
    <t>令和３年度原子力艦環境放射能モニタリングシステム改修業務</t>
  </si>
  <si>
    <t>令和３年度原子力艦環境放射能モニタリングシステム用燃料電池電源システムの現地設置調整、及び換気制御盤改造業務</t>
  </si>
  <si>
    <t>令和３原子力発電運転管理専門技能習得研修（ＢＷＲ／ハイレベル人材育成のためのシミュレータ長期派遣研修）</t>
  </si>
  <si>
    <t>令和３原子力発電運転管理専門技能習得研修（ＰＷＲ／ハイレベル人材育成のためのシミュレータ長期派遣研修）</t>
  </si>
  <si>
    <t>令和３年度照射済ステンレス鋼試験片の状態確認</t>
  </si>
  <si>
    <t>令和３年度原子力規制委員会テレビ会議システムに係わる移行業務</t>
  </si>
  <si>
    <t>令和３年度原子力規制委員会ネットワークシステム更改に係わる旧機器の撤去作業</t>
  </si>
  <si>
    <t>令和３年度研修・力量管理システムの機能強化</t>
  </si>
  <si>
    <t>令和３年度衝撃荷重に対する機器耐力試験</t>
  </si>
  <si>
    <t>令和３年度原子炉格納容器鋼材の三軸破壊特性試験の破損解析</t>
  </si>
  <si>
    <t>令和３年度～令和６年度　確率論的リスク評価解析コードＣＡＦＴＡ等の保守権の調達</t>
  </si>
  <si>
    <t>令和３年度～令和６年度　人間信頼性解析コードＨＲＡ　ｃａｌｃｕｌａｔｏｒの保守権の調達</t>
  </si>
  <si>
    <t>令和３年度原子力艦環境放射能設備の管理台帳システムの保守・更新業務</t>
  </si>
  <si>
    <t>令和３年度福島県内モニタリングポスト（日立製作所製）の修理及び移設作業</t>
  </si>
  <si>
    <t>令和３年度放射線源登録管理システムデータセンター移設に係る情報システム整備</t>
  </si>
  <si>
    <t>令和３年度原子力発電施設等安全技術対策委託費（廃棄物埋設におけるセメント硬化体の長期物質移行評価に関する調査）事業</t>
  </si>
  <si>
    <t>令和３年度セメント硬化体の物質移行評価を行うための供試体製作</t>
  </si>
  <si>
    <t>令和３年度記者会見室撮影配信機器等の配備</t>
  </si>
  <si>
    <t>令和３年度ＳＩＭＵＬＡＴＥ３Ｋの使用許諾権の調達</t>
  </si>
  <si>
    <t>令和３年度新たな脅威等を踏まえた防護措置の強化に係る技術動向調査及びデータ収集（耐爆特性調査）</t>
  </si>
  <si>
    <t>令和３年度諸外国の放射性液体廃棄物の排出規制に係る調査分析報告書作成業務</t>
  </si>
  <si>
    <t>令和３年度原子力施設等防災対策等委託費（ＲＡＭＩＳ　向けモニタリングデータ伝送に係る原子力艦システムの改修）事業</t>
  </si>
  <si>
    <t>令和３年度原子力施設等防災対策等委託費（放射線モニタリング情報共有・公表システムで利用しているＶＰＮ網の管理運用）事業</t>
  </si>
  <si>
    <t>令和３年度福島県内等モニタリングポスト（富士電機株式会社製）の修理その２</t>
  </si>
  <si>
    <t>令和４年度原子力施設等防災対策等委託費（原子力規制委員会情報配信システム運用業務）事業</t>
  </si>
  <si>
    <t>令和４年度原子力施設等防災対策等委託費（実機材料等を活用した経年劣化評価・検証（原子炉圧力容器の健全性評価研究））事業</t>
  </si>
  <si>
    <t>令和４年度原子力施設等防災対策等委託費（実機材料等を活用した経年劣化評価・検証（実機材料を活用した健全性評価に係る研究））事業</t>
  </si>
  <si>
    <t>令和４年度原子力施設等防災対策等委託費（実機材料等を活用した経年劣化評価・検証（電気・計装設備の健全性評価研究））事業</t>
  </si>
  <si>
    <t>令和４年度原子力施設等防災対策等委託費（被ばく解析手法の整備）事業</t>
  </si>
  <si>
    <t>令和４年度原子力施設等防災対策等委託費（東京電力福島第一原子力発電所プラント内核種移行に関する調査）事業</t>
  </si>
  <si>
    <t>令和４年度原子力施設等防災対策等委託費（溶融炉心冷却性評価技術高度化）事業</t>
  </si>
  <si>
    <t>令和４年度原子力施設等防災対策等委託費（シビアアクシデント時のソースターム評価技術高度化事業）事業</t>
  </si>
  <si>
    <t>令和４年度原子力施設等防災対策等委託費（軽水炉のシビアアクシデント時格納容器熱流動調査）事業</t>
  </si>
  <si>
    <t>令和４年度原子力施設等防災対策等委託費（スクラビング個別効果試験）事業</t>
  </si>
  <si>
    <t>令和４年度原子力施設等防災対策等委託費（動的レベル１確率論的リスク評価手法の改良及び活用方法の検討）事業</t>
  </si>
  <si>
    <t>令和４年度原子力発電施設等安全技術対策委託費（放射性物質の国際輸送に係る動向調査）事業</t>
  </si>
  <si>
    <t>令和４年度原子力施設等防災対策等委託費（環境放射能水準調査（放射能分析））事業</t>
  </si>
  <si>
    <t>令和４年度原子力施設等防災対策等委託費（環境放射能分析研修）</t>
  </si>
  <si>
    <t>令和４年度射能測定調査委託費（放射能測定調査）事業</t>
  </si>
  <si>
    <t>令和４年度原子力施設等防災対策等委託費（海洋環境における放射能調査及び総合評価）事業</t>
  </si>
  <si>
    <t>令和４年度タクシーチケット供給業務</t>
  </si>
  <si>
    <t>令和４年度ＥＴＣカードの使用に関する請負契約</t>
  </si>
  <si>
    <t>令和４年度米国機械学会（ＡＳＭＥ）規格の電子媒体の提供業務</t>
  </si>
  <si>
    <t>令和４年度　汎用ＣＦＤ解析コードＦＬＵＥＮＴの保守権の購入</t>
  </si>
  <si>
    <t>令和４年度　衝撃解析コードＡｕｔｏｄｙｎの使用許諾権の購入</t>
  </si>
  <si>
    <t>令和４年度　燃焼解析コードＦＬＡＣＳの使用許諾権の購入</t>
  </si>
  <si>
    <t xml:space="preserve">令和４年度緊急時携帯端末情報発信等事業
</t>
  </si>
  <si>
    <t>令和４年度原子力施設等防災対策等委託費「環境放射能水準調査」事業</t>
  </si>
  <si>
    <t>令和４年度原子力施設等防災対策等委託費「環境放射能水準調査」事業（令和３年度補正繰越分）</t>
  </si>
  <si>
    <t>令和４年度放射能測定調査委託費（原子力艦寄港地放射能調査）事業（佐世保市）</t>
  </si>
  <si>
    <t>令和４年度放射能測定調査委託費（原子力艦寄港地放射能調査）事業（沖縄県）</t>
  </si>
  <si>
    <t xml:space="preserve">令和４年度　軽水炉等改良技術確証試験等委託費（保障措置環境分析調査）事業
</t>
  </si>
  <si>
    <t>令和４年度　保障措置業務委託費（保障措置に関する情報処理業務）事業</t>
  </si>
  <si>
    <t>令和４年度原子力発電施設等安全技術対策委託費
（原子力安全の提供・運営）事業</t>
  </si>
  <si>
    <t>令和４年度固定型衛星通信回線の帯域保証サービス及び設備機器の保守</t>
  </si>
  <si>
    <t>令和４年度統合原子力防災ネットワーク第２データセンターの賃借</t>
  </si>
  <si>
    <t>令和４年度統合原子力防災ネットワークの第１データセンターの賃借</t>
  </si>
  <si>
    <t>令和４年度福井データセンターの賃借</t>
  </si>
  <si>
    <t>令和４年度六ヶ所原子力規制事務所賃貸借契約</t>
  </si>
  <si>
    <t>令和４年度東海・大洗原子力規制事務所賃貸借契約</t>
  </si>
  <si>
    <t>令和４年度原子力発電施設等の原子力運転検査官室及び原子力専門検査官室等の施設使用契約</t>
  </si>
  <si>
    <t>令和４年度原子力規制事務所等の職員のための宿舎の賃貸借契約
（２０物件）</t>
  </si>
  <si>
    <t>令和４年度放射性同位元素等規制法に係る運用管理システムにおけるＯｒａｃｌｅ　Ｊａｖａ　ＳＥ　Ｓｕｂｓｃｒｉｐｔｉｏｎ年間サポート</t>
  </si>
  <si>
    <t>令和４年度原子力規制委員会ホームページの運用に関するコンサルティング業務</t>
  </si>
  <si>
    <t>令和４年度タクシー供給契約</t>
  </si>
  <si>
    <t>令和３年度　原子力艦環境放射能調査設備（横須賀港）放射線測定装置のうち放射線波高分析装置等の更新（令和２年度第３次補正）</t>
  </si>
  <si>
    <t>令和３年度　原子力艦環境放射能調査設備（三港）放射線測定装置のうち放射線波高分析装置等の更新（令和２年度第３次補正）</t>
  </si>
  <si>
    <t>令和３年度ＳＴＡＲ－ＣＣＭ＋の保守及び調達</t>
  </si>
  <si>
    <t>令和４年度原子力施設等防災対策等委託費（衝撃作用を受ける構造物の設置状況及び形状特性を考慮した安全性評価）事業</t>
  </si>
  <si>
    <t>令和４年度原子力施設等防災対策等委託費（粒子状デブリ冷却性実験）事業</t>
  </si>
  <si>
    <t>令和３年度　ＲｉｓｋＳｐｅｃｔｒｕｍ　ＳＤＰコードの使用許諾権の購入</t>
  </si>
  <si>
    <t xml:space="preserve">令和３年度　沖縄原子力艦モニタリングセンター統合原子力防災ネットワークシステム用ＴＶ会議システムの移設
</t>
  </si>
  <si>
    <t>令和３年度軽水炉等改良技術確証試験等委託費（保障措置環境分析調査のうち保障措置環境分析設備の充実・強化）事業
【令和３年度第１次補正予算】</t>
  </si>
  <si>
    <t>令和４年度　原子力艦施設設置用海水系検出器保護具の購入</t>
  </si>
  <si>
    <t>令和４年度衝撃・構造解析ソフトウェアＬＳ－ＤＹＮＡの保守</t>
  </si>
  <si>
    <t>令和４年度衝撃解析ソフトＡＵＴＯＤＹＮの年間使用許諾権の調達</t>
  </si>
  <si>
    <t>令和４年度原子力規制事務所等に設置する複合機の賃貸借及び保守業務</t>
  </si>
  <si>
    <t>令和４年度勤怠人事管理システムに係る保守及び運用支援業務</t>
  </si>
  <si>
    <t>令和４年度原子力施設等防災対策等委託費（低線量放射線による人体への影響に関する疫学的調査）事業</t>
  </si>
  <si>
    <t>令和４年度原子力施設等防災対策等委託費（巨大噴火プロセス等の知見整備に係る研究）事業</t>
  </si>
  <si>
    <t>令和４年度原子力施設等防災対策等委託費（火山性地殻変動と地下構造及びマグマ活動に関する研究）事業</t>
  </si>
  <si>
    <t>令和４年度原子力施設等防災対策等委託費（緊急時モニタリング要員育成）事業</t>
  </si>
  <si>
    <t>令和３年度統合原子力防災ネットワークシステムのポータルＷｅｂサイトアクセス管理業務</t>
  </si>
  <si>
    <t>令和４年度射能測定調査委託費（原子力艦放射能調査支援）事業（通信系）</t>
  </si>
  <si>
    <t>令和４年度原子力施設等防災対策等委託費（航空機モニタリング運用技術の確立等）事業</t>
  </si>
  <si>
    <t>令和４年度放射性物質測定調査委託費（東京電力株式会社福島第一原子力発電所事故に伴う放射性物質の分布データの集約）事業</t>
  </si>
  <si>
    <t>令和４年度原子力施設等防災対策等委託費（放射性物質の河川による動態評価手法の整備）事業</t>
  </si>
  <si>
    <t>令和４年度原子力施設等防災対策等委託費（東京電力福島第一原子力発電所燃料デブリの臨界評価手法の整備）事業</t>
  </si>
  <si>
    <t>令和４年度原子力施設等防災対策等委託費（実機材料等を活用した経年劣化評価・検証（実機放射線環境下での残留応力評価手法に関する研究））事業</t>
  </si>
  <si>
    <t>令和４年度原子力規制委員会高機密性情報ネットワークシステム拠点間ネットワーク等運用業務</t>
  </si>
  <si>
    <t>令和４年度原子力規制委員会プリンタの保守業務</t>
  </si>
  <si>
    <t>令和４年度度議事録作成支援ソフトウェアの保守業務</t>
  </si>
  <si>
    <t>令和４年度原子力規制委員会ＰＭＯ支援業務</t>
  </si>
  <si>
    <t>令和４年度原子力施設等防災対策等委託費（シビアアクシデント時ソースターム評価技術高度化）事業</t>
  </si>
  <si>
    <t>令和４年度原子力施設等防災対策等委託費（シビアアクシデント時格納容器内溶融炉心冷却性評価技術高度化）事業</t>
  </si>
  <si>
    <t>令和４年度原子力施設等防災対策等委託費（環境放射能分析研修）事業</t>
  </si>
  <si>
    <t>令和４年度放射能測定調査委託費（放射能測定調査）事業</t>
  </si>
  <si>
    <t>令和４年度　衝撃解析コードＡＵＴＯＤＹＮの使用許諾権の購入</t>
  </si>
  <si>
    <t>令和３年度原子力施設等防災対策等委託費（ＲＡＭＩＳ用観測局マスター更新作業）事業</t>
  </si>
  <si>
    <t>令和３年度「２０２１年原子力規制関係法令集」の購入</t>
  </si>
  <si>
    <t>令和４年度ＳＴＡＲ－ＣＣＭ＋の保守権の調達</t>
  </si>
  <si>
    <t>令和３年度ＬＴＥ用モバイル通信回路及びクラウドサーバの提供（令和３年度可搬型モニタリングポストの更新用）</t>
  </si>
  <si>
    <t>令和３年度ＬＴＥ用アクセスプレミアム及びワイドスターⅡの通信回路の提供（令和３年度可搬型モニタリングポストの更新用）</t>
  </si>
  <si>
    <t>令和４年度勤務時間管理システムの運用・保守等業務</t>
  </si>
  <si>
    <t>令和４年度原子力規制委員会情報セキュリティ対策に係る支援業務</t>
  </si>
  <si>
    <t>令和４年度米国機械学会（ＡＳＭＥ）規格のオンラインによる閲覧サービスの提供業務</t>
  </si>
  <si>
    <t>令和４年度構造・破壊解析ソフトウェアの保守</t>
  </si>
  <si>
    <t>令和４年度原子力施設等防災対策等委託費（宇宙線生成核種を用いた隆起海岸地形の離水年代評価に関する検討）事業</t>
  </si>
  <si>
    <t>令和４年度緊急時携帯端末情報発信等事業</t>
  </si>
  <si>
    <t>令和３年度神奈川県川崎オフサイトセンター施設等工事に伴う統合原子力防災ネットワークシステム機器の再設置等作業</t>
  </si>
  <si>
    <t>令和４年度放射線対策委託費（新たな実用量への対応に係る線量計測上の課題に関する研究）事業</t>
  </si>
  <si>
    <t>令和４年度　放射性同位元素等規制法に係る運用管理システムにおけるクローズドＬＡＮ機器更新及び保守権の調達</t>
  </si>
  <si>
    <t>令和４年度研修・力量管理システムの保守業務及び研修業務の運用支援</t>
  </si>
  <si>
    <t>令和４年度原子力施設等防災対策等委託費（燃料集合体内液滴付着挙動解明試験）事業</t>
  </si>
  <si>
    <t>令和４年度国立研究開発法人日本原子力研究開発機構核燃料サイクル工学研究所及び原子力科学研究所原子力施設内の事務室の利用契約について</t>
  </si>
  <si>
    <t>令和４年度第１四半期上齋原オフサイトセンターの通信設備等維持管理業務</t>
  </si>
  <si>
    <t>令和４年度第１四半期鹿児島県原子力防災センターの通信設備等維持管理業務</t>
  </si>
  <si>
    <t>令和４年度第１四半期緊急時対応センター等の通信設備等維持管理業務</t>
  </si>
  <si>
    <t>令和４年度対馬・与那国島モニタリングポストの点検校正・保守業務</t>
  </si>
  <si>
    <t>令和４年度放射線モニタリングデータ統合システムの運用サービスの提供</t>
  </si>
  <si>
    <t>令和４年度ＫＵＲＡＭＡⅡの保守点検</t>
  </si>
  <si>
    <t>令和４年度Ｉｎｓｉｄｅ　ＮＲＣ　の　Ｏｎｌｉｎｅ　Ｅｄｉｔｉｏｎの定期購読</t>
  </si>
  <si>
    <t>令和４年度光学計測設備を用いた実験装置の構築、保守点検、実験補助等</t>
  </si>
  <si>
    <t>令和４年度格納容器内圧解析コードＧＯＴＨＩＣの使用許諾権の調達</t>
  </si>
  <si>
    <t>令和４年度試験済照射燃料等の保管管理（ＢＷＲ）</t>
  </si>
  <si>
    <t>令和４年度試験済照射燃料等の保管管理（ＰＷＲ）ＮＯ１</t>
  </si>
  <si>
    <t>令和４年度Ｐａｒｔｉｃｉｅｗｏｒｋｓ及びＧｒａｎｕｌｌｅｗｏｒｋｓの調達</t>
  </si>
  <si>
    <t>令和４年度ＣＡＳＭＯ５等の保守権の調達</t>
  </si>
  <si>
    <t>令和４年度ＳＩＭＵＬＡＴＥ３Ｋの使用許諾権の調達</t>
  </si>
  <si>
    <t>令和４年度ステンレス鋼の熱時効実験に係る施設利用に関する業務等</t>
  </si>
  <si>
    <t>令和４年度汎用ＣＦＤコードＡＮＳＹＳ　ＣＦＤ　Ｐｒｅｍｉｕｍ　ｓｏｌｖｅｒの保守権の調達</t>
  </si>
  <si>
    <t>令和４年度爆燃解析ソフトＦＬＡＣＳ－ＨＹＤＲＯＧＥＮのライセンス使用権の調達</t>
  </si>
  <si>
    <t>令和４年度勤怠人事管理システムに係る保守及び運用支援業務（１／２）</t>
  </si>
  <si>
    <t>令和４年度安全審査関連データべ―スシステムの賃貸借の延長及び保守業務</t>
  </si>
  <si>
    <t>令和４年度原子力規制委員会ＰＭＯ支援業務（１／２）</t>
  </si>
  <si>
    <t>令和４年度原子力規制委員会ＰＭＯ支援業務（２／２）</t>
  </si>
  <si>
    <t>令和４年度原子力規制委員会プリンタの保守業務（１／２）</t>
  </si>
  <si>
    <t>令和４年度原子力規制委員会プリンタの保守業務（２／２）</t>
  </si>
  <si>
    <t>令和４年度議事録作成支援ソフトウエアの保守業務</t>
  </si>
  <si>
    <t>令和４年度原子力規制検査業務システムの保守管理</t>
  </si>
  <si>
    <t>令和４年度原子力規制庁における人事・給与関係情報システムに係る運用支援等業務（１／２）</t>
  </si>
  <si>
    <t>令和４年度原子力規制庁における人事・給与関係情報システムに係る運用支援等業務（２／２）</t>
  </si>
  <si>
    <t>令和４年度原子力規制委員会クローズドネットワークの保守業務（１／２）</t>
  </si>
  <si>
    <t>令和４年度原子力規制委員会クローズドネットワークの保守業務（２／２）</t>
  </si>
  <si>
    <t>令和４年度勤務時間管理システムの運用・保守等業務（１／２）</t>
  </si>
  <si>
    <t>令和４年度勤務時間管理システムの運用・保守等業務（２／２）</t>
  </si>
  <si>
    <t>令和４年度第一四半期鹿児島県原子力防災センターの通信設備等維持管理業務</t>
  </si>
  <si>
    <t>令和４年度第一四半期緊急時対応センター等の通信設備等維持管理業務</t>
  </si>
  <si>
    <t>令和４年度汎用ＣＦＤコードＦＬＵＥＮＴの保守権の購入</t>
  </si>
  <si>
    <t>令和４年度ＰＲＡコードＲｉｓｋ　Ｓｐｅｃｔｒｕｍの保守権の購入</t>
  </si>
  <si>
    <t>令和４年度燃焼解析コードＦＬＡＣＳの使用許諾権の購入</t>
  </si>
  <si>
    <t>令和４年度衝撃解析コードＡＵＴＯＤＹＮの使用許諾権の購入</t>
  </si>
  <si>
    <t>令和４年度Ａｐｒｏｓコードのメンテナンス契約</t>
  </si>
  <si>
    <t>令和４年度ＭＳＣ．ＮＡＳＴＲＡＮのライセンス使用権の購入</t>
  </si>
  <si>
    <t>令和４年度短期海外研修（米国派遣：原子力規制分野のコミュニケーション能力向上研修）実施業務</t>
  </si>
  <si>
    <t>令和４年度　電子ジャーナル「ＳｃｉｅｎｃｅＤｉｒｅｃｔ（サイエンス・ダイレクト）」の利用</t>
  </si>
  <si>
    <t>令和４年度　抄録・引用文献データベース「Ｓｃｏｐｕｓ（スコーパス）」の購読</t>
  </si>
  <si>
    <t>令和４年度共同研究に用いる試験装置類の保守管理及び安全管理等に係る業務</t>
  </si>
  <si>
    <t>令和４年度タクシーチケット供給業務　１／２</t>
  </si>
  <si>
    <t>令和４年度タクシーチケット供給業務　２／２</t>
  </si>
  <si>
    <t>令和４年度原子力規制委員会原子力規制庁庁舎の照明器具の管球交換　１／２</t>
  </si>
  <si>
    <t>令和４年度原子力規制委員会原子力規制庁庁舎の照明器具の管球交換　２／２</t>
  </si>
  <si>
    <t>令和４年度国会審議テレビ中継放送の受信に係る経費</t>
  </si>
  <si>
    <t>令和４年度原子力規制委員会原子力規制庁庁舎警備及び受付業務　１／２</t>
  </si>
  <si>
    <t>令和４年度原子力規制委員会原子力規制庁庁舎警備及び受付業務　２／２</t>
  </si>
  <si>
    <t>令和４年度原子力規制委員会原子力規制庁個別空調設備保守点検業務　１／２</t>
  </si>
  <si>
    <t>令和４年度原子力規制委員会原子力規制庁個別空調設備保守点検業務　２／２</t>
  </si>
  <si>
    <t>令和４年度複合機（高速機）の保守業務　１／３</t>
  </si>
  <si>
    <t>令和４年度複合機（高速機）の保守業務　２／３</t>
  </si>
  <si>
    <t>令和４年度複合機（高速機）の保守業務　３／３</t>
  </si>
  <si>
    <t>令和４年度複合機（高速機、中速機）の保守業務　１／３</t>
  </si>
  <si>
    <t>令和４年度複合機（高速機、中速機）の保守業務　２／３</t>
  </si>
  <si>
    <t>令和４年度複合機（高速機、中速機）の保守業務　３／３</t>
  </si>
  <si>
    <t>令和４年度複合機（高速機、低速機）の保守業務　１／３</t>
  </si>
  <si>
    <t>令和４年度複合機（高速機、低速機）の保守業務　２／３</t>
  </si>
  <si>
    <t>令和４年度一般乗用旅客自動車の使用に関する業務契約（１）</t>
  </si>
  <si>
    <t>令和４年度一般乗用旅客自動車の使用に関する業務契約（２）</t>
  </si>
  <si>
    <t>令和４年度複合機（高速機、低速機）の保守業務　３／３</t>
  </si>
  <si>
    <t>令和４年度郵便料金計器計示額　１／２</t>
  </si>
  <si>
    <t>令和４年度郵便料金計器計示額　２／２</t>
  </si>
  <si>
    <t>令和４年度自動車用揮発油（ガソリン）のスタンド給油に係る単価契約　１／２</t>
  </si>
  <si>
    <t>令和４年度自動車用揮発油（ガソリン）のスタンド給油に係る単価契約　２／２</t>
  </si>
  <si>
    <t>令和４年度ＮＨＫ放送受信契約　１／３</t>
  </si>
  <si>
    <t>令和４年度ＮＨＫ放送受信契約　２／３</t>
  </si>
  <si>
    <t>令和４年度ＮＨＫ放送受信契約　３／３</t>
  </si>
  <si>
    <t>令和４年度北海道電力株式会社泊発電所施設内事務室賃貸借</t>
  </si>
  <si>
    <t>令和４年度東北電力株式会社東通原子力発電所施設内事務室賃貸借</t>
  </si>
  <si>
    <t>令和４年度日本原燃株式会社原子力施設内事務室賃貸借</t>
  </si>
  <si>
    <t>令和４年度東北電力株式会社女川原子力発電所施設内事務室賃貸借</t>
  </si>
  <si>
    <t>令和４年度東京電力ホールディングス株式会社福島第一原子力発電所施設内事務室賃貸借</t>
  </si>
  <si>
    <t>令和４年度東京電力ホールディングス株式会社福島第二原子力発電所施設内事務室賃貸借</t>
  </si>
  <si>
    <t>令和４年度東京電力ホールディングス株式会社柏崎刈羽原子力発電所施設内事務室賃貸借</t>
  </si>
  <si>
    <t>令和４年度北陸電力株式会社志賀原子力発電所施設内事務室賃貸借</t>
  </si>
  <si>
    <t>令和４年度日本原子力発電株式会社敦賀発電所施設内事務室賃貸借</t>
  </si>
  <si>
    <t>令和４年度国立研究開発法人日本原子力研究開発機構新型転換炉原型炉ふげん及び高速増殖原型炉もんじゅ施設内事務室賃貸借</t>
  </si>
  <si>
    <t>令和４年度関西電力株式会社美浜発電所施設内事務室賃貸借</t>
  </si>
  <si>
    <t>令和４年度関西電力株式会社大飯発電所施設内事務室賃貸借</t>
  </si>
  <si>
    <t>令和４年度関西電力株式会社高浜発電所施設内事務室賃貸借</t>
  </si>
  <si>
    <t>令和４年度中国電力株式会社島根原子力発電所施設内事務室賃貸借</t>
  </si>
  <si>
    <t>令和４年度四国電力株式会社伊方発電所施設内事務室賃貸借</t>
  </si>
  <si>
    <t>令和４年度九州電力株式会社玄海原子力発電所施設内事務室賃貸借</t>
  </si>
  <si>
    <t>令和４年度国立研究開発法人日本原子力研究開発機構核燃料サイクル工学研究所及び原子力科学研究所施設内事務室賃貸借</t>
  </si>
  <si>
    <t>令和４年度六ヶ所原子力規制事務所賃貸借</t>
  </si>
  <si>
    <t>令和４年度東海・大洗原子力規制事務所賃貸借（小澤テナント）</t>
  </si>
  <si>
    <t>令和４年度原子力規制事務所職員宿舎賃貸借契約（東通：ハイツ野口２－２号室）</t>
  </si>
  <si>
    <t>令和４年度原子力規制事務所職員宿舎賃貸借契約（六ヶ所：アウラハイツＳ号室）</t>
  </si>
  <si>
    <t>令和４年度原子力規制事務所職員宿舎賃貸借契約（六ヶ所：第二レイクタウン団地Ｂ－７）外４件</t>
  </si>
  <si>
    <t>令和４年度原子力規制事務所職員宿舎賃貸借契約（福島第一：ベルリード錦町１０３号室外９件）</t>
  </si>
  <si>
    <t>令和４年度原子力規制事務所職員宿舎賃貸借契約（伊方：アインスビル４０１号　外１件）</t>
  </si>
  <si>
    <t>令和４年度原子力規制事務所職員宿舎賃貸借契約（伊方：池上マンション３０２号　外２件）</t>
  </si>
  <si>
    <t>令和４年度原子力規制事務所職員宿舎賃貸借契約（浜岡：メゾンラフィーネ３０１号室）</t>
  </si>
  <si>
    <t>令和４年度原子力規制事務所職員宿舎賃貸借契約（浜岡：メゾンラフィーネ３０３号室）</t>
  </si>
  <si>
    <t>令和４年度原子力規制事務所職員宿舎賃貸借契約（浜岡：エスポワール２０３号室）</t>
  </si>
  <si>
    <t>令和４年度原子力規制事務所職員宿舎賃貸借契約（高浜：カーサ・フォレスタ２０１号室）</t>
  </si>
  <si>
    <t>令和４年度原子力艦モニタリングセンター職員宿舎賃貸借契約（沖縄：セブンズコート４０４号室）</t>
  </si>
  <si>
    <t>令和４年度原子力規制事務所職員宿舎賃貸借契約（浜岡：メゾンラフィーネ２０１号室）</t>
  </si>
  <si>
    <t>令和４年度原子力規制事務所職員宿舎賃貸借契約（マミーマンションⅡ１０４，２０４，３０４）</t>
  </si>
  <si>
    <t>令和４年度タクシー供給契約　１／２</t>
  </si>
  <si>
    <t>令和４年度タクシー供給契約　２／２</t>
  </si>
  <si>
    <t>令和４年度原子力規制委員会原子力規制庁各地方事務所等における複合機の賃貸借及び保守業務　１／２</t>
  </si>
  <si>
    <t>令和４年度原子力規制委員会原子力規制庁各地方事務所等における複合機の賃貸借及び保守業務　２／２</t>
  </si>
  <si>
    <t>令和４年度緊急事態対応要員（官邸）に係る施設の借り上げ</t>
  </si>
  <si>
    <t>令和４年度　放射性同位元素等規制法に係る運用管理システムにおけるクローズドＬＡＮ機器更新及び保守権の調達に係る予定価格の決定及び契約の締結について</t>
  </si>
  <si>
    <t>令和４年度統合原子力防災ネットワークシステムの第１データセンターの賃借</t>
  </si>
  <si>
    <t>令和４年度緊急事態応急対策等拠点施設等の広域通信回線網の賃借</t>
  </si>
  <si>
    <t>（０２繰越）固定型衛星通信システムのアンテナ等の更新作業</t>
  </si>
  <si>
    <t>令和４年度宿直室等の清掃</t>
  </si>
  <si>
    <t>令和４年度原子力規制事務所職員宿舎賃貸借契約（大飯：ボルゴマーレＡ棟１０２号室　外１件）</t>
  </si>
  <si>
    <t>令和４年度衝撃解析ソフトＡＵＴＯＤＹＮの年間使用許諾権の調達</t>
    <phoneticPr fontId="29"/>
  </si>
  <si>
    <t>全角</t>
    <rPh sb="0" eb="2">
      <t>ゼンカク</t>
    </rPh>
    <phoneticPr fontId="29"/>
  </si>
  <si>
    <t>7700150012197</t>
  </si>
  <si>
    <t>令和４年度　4月</t>
    <rPh sb="0" eb="2">
      <t>レイワ</t>
    </rPh>
    <rPh sb="3" eb="5">
      <t>ネンド</t>
    </rPh>
    <phoneticPr fontId="3"/>
  </si>
  <si>
    <t>支出負担行為担当官
原子力規制委員会原子力規制庁
長官官房参事官　河原　雄介
東京都港区六本木1-9-9</t>
    <phoneticPr fontId="3"/>
  </si>
  <si>
    <t>－</t>
    <phoneticPr fontId="29"/>
  </si>
  <si>
    <t>令和４年度タクシー供給契約</t>
    <rPh sb="9" eb="11">
      <t>キョウキュウ</t>
    </rPh>
    <rPh sb="11" eb="13">
      <t>ケイヤク</t>
    </rPh>
    <phoneticPr fontId="2"/>
  </si>
  <si>
    <t>令和４年度原子力規制委員会原子力規制庁各地方事務所等における複合機の賃貸借及び保守業務</t>
    <rPh sb="5" eb="8">
      <t>ゲンシリョク</t>
    </rPh>
    <rPh sb="8" eb="10">
      <t>キセイ</t>
    </rPh>
    <rPh sb="10" eb="13">
      <t>イインカイ</t>
    </rPh>
    <rPh sb="13" eb="16">
      <t>ゲンシリョク</t>
    </rPh>
    <rPh sb="16" eb="18">
      <t>キセイ</t>
    </rPh>
    <rPh sb="18" eb="19">
      <t>チョウ</t>
    </rPh>
    <rPh sb="19" eb="22">
      <t>カクチホウ</t>
    </rPh>
    <rPh sb="22" eb="24">
      <t>ジム</t>
    </rPh>
    <rPh sb="24" eb="25">
      <t>ショ</t>
    </rPh>
    <rPh sb="25" eb="26">
      <t>トウ</t>
    </rPh>
    <rPh sb="30" eb="33">
      <t>フクゴウキ</t>
    </rPh>
    <rPh sb="34" eb="37">
      <t>チンタイシャク</t>
    </rPh>
    <rPh sb="37" eb="38">
      <t>オヨ</t>
    </rPh>
    <rPh sb="39" eb="41">
      <t>ホシュ</t>
    </rPh>
    <rPh sb="41" eb="43">
      <t>ギョウム</t>
    </rPh>
    <phoneticPr fontId="2"/>
  </si>
  <si>
    <t>総価＋単価</t>
    <rPh sb="0" eb="1">
      <t>ソウ</t>
    </rPh>
    <rPh sb="1" eb="2">
      <t>アタイ</t>
    </rPh>
    <rPh sb="3" eb="5">
      <t>タンカ</t>
    </rPh>
    <phoneticPr fontId="29"/>
  </si>
  <si>
    <t>西日本プラント工業株式会社</t>
    <rPh sb="0" eb="1">
      <t>ニシ</t>
    </rPh>
    <rPh sb="1" eb="3">
      <t>ニホン</t>
    </rPh>
    <rPh sb="7" eb="9">
      <t>コウギョウ</t>
    </rPh>
    <rPh sb="9" eb="13">
      <t>カブシキガイシャ</t>
    </rPh>
    <phoneticPr fontId="11"/>
  </si>
  <si>
    <t>中電プラント株式会社</t>
    <rPh sb="0" eb="2">
      <t>チュウデン</t>
    </rPh>
    <rPh sb="6" eb="10">
      <t>カブシキガイシャ</t>
    </rPh>
    <phoneticPr fontId="11"/>
  </si>
  <si>
    <t>岡山県岡山市北区御舟入町１－２６</t>
    <rPh sb="0" eb="2">
      <t>オカヤマ</t>
    </rPh>
    <rPh sb="3" eb="5">
      <t>オカヤマ</t>
    </rPh>
    <rPh sb="6" eb="8">
      <t>キタク</t>
    </rPh>
    <rPh sb="8" eb="10">
      <t>オフネ</t>
    </rPh>
    <rPh sb="10" eb="11">
      <t>イ</t>
    </rPh>
    <rPh sb="11" eb="12">
      <t>マチ</t>
    </rPh>
    <phoneticPr fontId="11"/>
  </si>
  <si>
    <t>有限会社　池上商店</t>
    <phoneticPr fontId="29"/>
  </si>
  <si>
    <t>愛媛県八幡浜市３１２</t>
    <phoneticPr fontId="29"/>
  </si>
  <si>
    <t>愛媛県八幡浜市１５５７－１</t>
    <phoneticPr fontId="29"/>
  </si>
  <si>
    <t>石川県金沢市鞍月５－５７</t>
    <phoneticPr fontId="29"/>
  </si>
  <si>
    <t>青森県上北郡六ヶ所村大字尾駮字野附４７５</t>
    <phoneticPr fontId="29"/>
  </si>
  <si>
    <t>国立研究開発法人　日本原子力研究開発機構</t>
    <phoneticPr fontId="29"/>
  </si>
  <si>
    <t>茨城県那珂郡東海村大字舟石川７６５番地１</t>
    <phoneticPr fontId="29"/>
  </si>
  <si>
    <t xml:space="preserve">	1011101015050</t>
    <phoneticPr fontId="29"/>
  </si>
  <si>
    <t>ZACHRY NUCLEAR ENGINEERING</t>
    <phoneticPr fontId="29"/>
  </si>
  <si>
    <t>令和４年度勤怠人事管理システムに係る保守及び運用支援業務</t>
    <rPh sb="0" eb="2">
      <t>レイワ</t>
    </rPh>
    <rPh sb="3" eb="5">
      <t>ネンド</t>
    </rPh>
    <rPh sb="5" eb="7">
      <t>キンタイ</t>
    </rPh>
    <rPh sb="7" eb="9">
      <t>ジンジ</t>
    </rPh>
    <rPh sb="9" eb="11">
      <t>カンリ</t>
    </rPh>
    <rPh sb="16" eb="17">
      <t>カカ</t>
    </rPh>
    <rPh sb="18" eb="20">
      <t>ホシュ</t>
    </rPh>
    <rPh sb="20" eb="21">
      <t>オヨ</t>
    </rPh>
    <rPh sb="22" eb="24">
      <t>ウンヨウ</t>
    </rPh>
    <rPh sb="24" eb="26">
      <t>シエン</t>
    </rPh>
    <rPh sb="26" eb="28">
      <t>ギョウム</t>
    </rPh>
    <phoneticPr fontId="3"/>
  </si>
  <si>
    <t>令和４年度原子力規制委員会PMO支援業務</t>
    <rPh sb="0" eb="2">
      <t>レイワ</t>
    </rPh>
    <rPh sb="3" eb="5">
      <t>ネンド</t>
    </rPh>
    <rPh sb="5" eb="8">
      <t>ゲンシリョク</t>
    </rPh>
    <rPh sb="8" eb="10">
      <t>キセイ</t>
    </rPh>
    <rPh sb="10" eb="13">
      <t>イインカイ</t>
    </rPh>
    <rPh sb="16" eb="18">
      <t>シエン</t>
    </rPh>
    <rPh sb="18" eb="20">
      <t>ギョウム</t>
    </rPh>
    <phoneticPr fontId="3"/>
  </si>
  <si>
    <t>令和４年度原子力規制委員会プリンタの保守業務</t>
    <rPh sb="0" eb="2">
      <t>レイワ</t>
    </rPh>
    <rPh sb="3" eb="5">
      <t>ネンド</t>
    </rPh>
    <rPh sb="5" eb="8">
      <t>ゲンシリョク</t>
    </rPh>
    <rPh sb="8" eb="10">
      <t>キセイ</t>
    </rPh>
    <rPh sb="10" eb="13">
      <t>イインカイ</t>
    </rPh>
    <rPh sb="18" eb="20">
      <t>ホシュ</t>
    </rPh>
    <rPh sb="20" eb="22">
      <t>ギョウム</t>
    </rPh>
    <phoneticPr fontId="3"/>
  </si>
  <si>
    <t>令和４年度原子力規制庁における人事・給与関係情報システムに係る運用支援等業務</t>
    <rPh sb="0" eb="2">
      <t>レイワ</t>
    </rPh>
    <rPh sb="3" eb="5">
      <t>ネンド</t>
    </rPh>
    <rPh sb="5" eb="8">
      <t>ゲンシリョク</t>
    </rPh>
    <rPh sb="8" eb="10">
      <t>キセイ</t>
    </rPh>
    <rPh sb="10" eb="11">
      <t>チョウ</t>
    </rPh>
    <rPh sb="15" eb="17">
      <t>ジンジ</t>
    </rPh>
    <rPh sb="18" eb="20">
      <t>キュウヨ</t>
    </rPh>
    <rPh sb="20" eb="22">
      <t>カンケイ</t>
    </rPh>
    <rPh sb="22" eb="24">
      <t>ジョウホウ</t>
    </rPh>
    <rPh sb="29" eb="30">
      <t>カカ</t>
    </rPh>
    <rPh sb="31" eb="33">
      <t>ウンヨウ</t>
    </rPh>
    <rPh sb="33" eb="36">
      <t>シエントウ</t>
    </rPh>
    <rPh sb="36" eb="38">
      <t>ギョウム</t>
    </rPh>
    <phoneticPr fontId="3"/>
  </si>
  <si>
    <t>令和４年度勤務時間管理システムの運用・保守等業務</t>
    <rPh sb="0" eb="2">
      <t>レイワ</t>
    </rPh>
    <rPh sb="3" eb="5">
      <t>ネンド</t>
    </rPh>
    <rPh sb="5" eb="7">
      <t>キンム</t>
    </rPh>
    <rPh sb="7" eb="9">
      <t>ジカン</t>
    </rPh>
    <rPh sb="9" eb="11">
      <t>カンリ</t>
    </rPh>
    <rPh sb="16" eb="18">
      <t>ウンヨウ</t>
    </rPh>
    <rPh sb="19" eb="21">
      <t>ホシュ</t>
    </rPh>
    <rPh sb="21" eb="22">
      <t>トウ</t>
    </rPh>
    <rPh sb="22" eb="24">
      <t>ギョウム</t>
    </rPh>
    <phoneticPr fontId="3"/>
  </si>
  <si>
    <t>令和４年度タクシーチケット供給業務</t>
    <phoneticPr fontId="3"/>
  </si>
  <si>
    <t>令和４年度原子力規制委員会原子力規制庁庁舎の照明器具の管球交換</t>
    <phoneticPr fontId="3"/>
  </si>
  <si>
    <t>令和４年度原子力規制委員会原子力規制庁庁舎警備及び受付業務</t>
    <phoneticPr fontId="3"/>
  </si>
  <si>
    <t>令和４年度原子力規制委員会原子力規制庁個別空調設備保守点検業務</t>
    <rPh sb="0" eb="2">
      <t>レイワ</t>
    </rPh>
    <rPh sb="3" eb="5">
      <t>ネンド</t>
    </rPh>
    <rPh sb="5" eb="8">
      <t>ゲンシリョク</t>
    </rPh>
    <rPh sb="8" eb="10">
      <t>キセイ</t>
    </rPh>
    <rPh sb="10" eb="13">
      <t>イインカイ</t>
    </rPh>
    <rPh sb="13" eb="16">
      <t>ゲンシリョク</t>
    </rPh>
    <rPh sb="16" eb="19">
      <t>キセイチョウ</t>
    </rPh>
    <rPh sb="19" eb="21">
      <t>コベツ</t>
    </rPh>
    <rPh sb="21" eb="23">
      <t>クウチョウ</t>
    </rPh>
    <rPh sb="23" eb="25">
      <t>セツビ</t>
    </rPh>
    <rPh sb="25" eb="27">
      <t>ホシュ</t>
    </rPh>
    <rPh sb="27" eb="29">
      <t>テンケン</t>
    </rPh>
    <rPh sb="29" eb="31">
      <t>ギョウム</t>
    </rPh>
    <phoneticPr fontId="4"/>
  </si>
  <si>
    <t xml:space="preserve">令和４年度複合機（高速機）の保守業務 </t>
    <rPh sb="9" eb="12">
      <t>コウソクキ</t>
    </rPh>
    <rPh sb="14" eb="16">
      <t>ホシュ</t>
    </rPh>
    <rPh sb="16" eb="18">
      <t>ギョウム</t>
    </rPh>
    <phoneticPr fontId="3"/>
  </si>
  <si>
    <t xml:space="preserve">令和４年度複合機（高速機、中速機）の保守業務 </t>
    <rPh sb="9" eb="12">
      <t>コウソクキ</t>
    </rPh>
    <rPh sb="13" eb="16">
      <t>チュウソクキ</t>
    </rPh>
    <rPh sb="18" eb="20">
      <t>ホシュ</t>
    </rPh>
    <rPh sb="20" eb="22">
      <t>ギョウム</t>
    </rPh>
    <phoneticPr fontId="3"/>
  </si>
  <si>
    <t xml:space="preserve">令和４年度複合機（高速機、低速機）の保守業務 </t>
    <rPh sb="9" eb="12">
      <t>コウソクキ</t>
    </rPh>
    <rPh sb="13" eb="16">
      <t>テイソクキ</t>
    </rPh>
    <rPh sb="18" eb="20">
      <t>ホシュ</t>
    </rPh>
    <rPh sb="20" eb="22">
      <t>ギョウム</t>
    </rPh>
    <phoneticPr fontId="3"/>
  </si>
  <si>
    <t>令和４年度NHK放送受信契約</t>
    <rPh sb="0" eb="2">
      <t>レイワ</t>
    </rPh>
    <rPh sb="3" eb="5">
      <t>ネンド</t>
    </rPh>
    <rPh sb="8" eb="10">
      <t>ホウソウ</t>
    </rPh>
    <rPh sb="10" eb="12">
      <t>ジュシン</t>
    </rPh>
    <rPh sb="12" eb="14">
      <t>ケイヤク</t>
    </rPh>
    <phoneticPr fontId="4"/>
  </si>
  <si>
    <t>令和４年度原子力規制委員会クローズドネットワークシステムの保守業務</t>
    <rPh sb="0" eb="2">
      <t>レイワ</t>
    </rPh>
    <rPh sb="3" eb="5">
      <t>ネンド</t>
    </rPh>
    <rPh sb="5" eb="8">
      <t>ゲンシリョク</t>
    </rPh>
    <rPh sb="8" eb="10">
      <t>キセイ</t>
    </rPh>
    <rPh sb="10" eb="13">
      <t>イインカイ</t>
    </rPh>
    <rPh sb="29" eb="31">
      <t>ホシュ</t>
    </rPh>
    <rPh sb="31" eb="33">
      <t>ギョウム</t>
    </rPh>
    <phoneticPr fontId="3"/>
  </si>
  <si>
    <t>東京都港区虎ノ門４－１－１</t>
    <rPh sb="0" eb="3">
      <t>トウキョウト</t>
    </rPh>
    <rPh sb="3" eb="4">
      <t>ミナト</t>
    </rPh>
    <rPh sb="4" eb="5">
      <t>ク</t>
    </rPh>
    <rPh sb="5" eb="6">
      <t>トラ</t>
    </rPh>
    <rPh sb="7" eb="8">
      <t>モン</t>
    </rPh>
    <phoneticPr fontId="3"/>
  </si>
  <si>
    <t>令和４年度統合原子力防災ネットワークシステムの第１データセンターの賃貸借</t>
    <rPh sb="3" eb="5">
      <t>ネンド</t>
    </rPh>
    <rPh sb="5" eb="7">
      <t>トウゴウ</t>
    </rPh>
    <rPh sb="7" eb="10">
      <t>ゲンシリョク</t>
    </rPh>
    <rPh sb="10" eb="12">
      <t>ボウサイ</t>
    </rPh>
    <rPh sb="23" eb="24">
      <t>ダイ</t>
    </rPh>
    <rPh sb="33" eb="36">
      <t>チンタイシャク</t>
    </rPh>
    <phoneticPr fontId="1"/>
  </si>
  <si>
    <t>東京都港区東新橋１－５－２</t>
    <rPh sb="0" eb="3">
      <t>トウキョウト</t>
    </rPh>
    <rPh sb="3" eb="4">
      <t>ミナト</t>
    </rPh>
    <rPh sb="4" eb="5">
      <t>ク</t>
    </rPh>
    <rPh sb="5" eb="8">
      <t>ヒガシシンバシ</t>
    </rPh>
    <phoneticPr fontId="1"/>
  </si>
  <si>
    <t>令和４年度第１データセンターにおけるアンテナの設置場所の賃貸借</t>
    <rPh sb="3" eb="5">
      <t>ネンド</t>
    </rPh>
    <rPh sb="5" eb="6">
      <t>ダイ</t>
    </rPh>
    <rPh sb="23" eb="25">
      <t>セッチ</t>
    </rPh>
    <rPh sb="25" eb="27">
      <t>バショ</t>
    </rPh>
    <rPh sb="28" eb="31">
      <t>チンタイシャク</t>
    </rPh>
    <phoneticPr fontId="1"/>
  </si>
  <si>
    <t>令和４年度福井データセンターの賃貸借</t>
    <rPh sb="3" eb="5">
      <t>ネンド</t>
    </rPh>
    <rPh sb="5" eb="7">
      <t>フクイ</t>
    </rPh>
    <rPh sb="15" eb="18">
      <t>チンタイシャク</t>
    </rPh>
    <phoneticPr fontId="1"/>
  </si>
  <si>
    <t>令和４年度統合原子力防災ネットワークシステムの第２データセンターの賃貸借</t>
    <phoneticPr fontId="1"/>
  </si>
  <si>
    <t>非公表</t>
    <rPh sb="0" eb="3">
      <t>ヒコウヒョウ</t>
    </rPh>
    <phoneticPr fontId="29"/>
  </si>
  <si>
    <t>-</t>
    <phoneticPr fontId="29"/>
  </si>
  <si>
    <t>非公表</t>
    <rPh sb="0" eb="1">
      <t>ヒ</t>
    </rPh>
    <rPh sb="1" eb="3">
      <t>コウヒョウ</t>
    </rPh>
    <phoneticPr fontId="29"/>
  </si>
  <si>
    <t>非公表</t>
  </si>
  <si>
    <t>非公表</t>
    <rPh sb="0" eb="3">
      <t>ヒコウヒョウ</t>
    </rPh>
    <phoneticPr fontId="9"/>
  </si>
  <si>
    <t>－</t>
    <phoneticPr fontId="9"/>
  </si>
  <si>
    <t>福岡市中央区渡辺通２－４－８　福岡小学館ビル３階</t>
  </si>
  <si>
    <t>六ヶ所村長</t>
    <rPh sb="4" eb="5">
      <t>チョウ</t>
    </rPh>
    <phoneticPr fontId="29"/>
  </si>
  <si>
    <t>令和４年度原子力規制事務所職員宿舎賃貸借契約（大飯：ボルゴマーレA棟１０２号室外１件）　</t>
    <rPh sb="5" eb="8">
      <t>ゲンシリョク</t>
    </rPh>
    <rPh sb="8" eb="10">
      <t>キセイ</t>
    </rPh>
    <rPh sb="10" eb="12">
      <t>ジム</t>
    </rPh>
    <rPh sb="12" eb="13">
      <t>ショ</t>
    </rPh>
    <rPh sb="13" eb="15">
      <t>ショクイン</t>
    </rPh>
    <rPh sb="15" eb="17">
      <t>シュクシャ</t>
    </rPh>
    <rPh sb="17" eb="20">
      <t>チンタイシャク</t>
    </rPh>
    <rPh sb="20" eb="22">
      <t>ケイヤク</t>
    </rPh>
    <rPh sb="23" eb="25">
      <t>オオイ</t>
    </rPh>
    <rPh sb="33" eb="34">
      <t>トウ</t>
    </rPh>
    <rPh sb="37" eb="39">
      <t>ゴウシツ</t>
    </rPh>
    <rPh sb="39" eb="40">
      <t>ソト</t>
    </rPh>
    <rPh sb="41" eb="42">
      <t>ケン</t>
    </rPh>
    <phoneticPr fontId="1"/>
  </si>
  <si>
    <t>西山　キヨ子</t>
    <rPh sb="0" eb="2">
      <t>ニシヤマ</t>
    </rPh>
    <rPh sb="5" eb="6">
      <t>コ</t>
    </rPh>
    <phoneticPr fontId="29"/>
  </si>
  <si>
    <t>福島県いわき市大久町小久字田仲５２番地</t>
    <rPh sb="7" eb="9">
      <t>オオク</t>
    </rPh>
    <rPh sb="9" eb="10">
      <t>マチ</t>
    </rPh>
    <rPh sb="10" eb="12">
      <t>コク</t>
    </rPh>
    <rPh sb="12" eb="13">
      <t>アザ</t>
    </rPh>
    <rPh sb="13" eb="15">
      <t>タナカ</t>
    </rPh>
    <rPh sb="17" eb="19">
      <t>バンチ</t>
    </rPh>
    <phoneticPr fontId="29"/>
  </si>
  <si>
    <t>東京都港区虎ノ門4-1-1</t>
    <rPh sb="0" eb="3">
      <t>トウキョウト</t>
    </rPh>
    <rPh sb="3" eb="5">
      <t>ミナトク</t>
    </rPh>
    <rPh sb="5" eb="6">
      <t>トラ</t>
    </rPh>
    <rPh sb="7" eb="8">
      <t>モン</t>
    </rPh>
    <phoneticPr fontId="3"/>
  </si>
  <si>
    <t xml:space="preserve">8010401050387
5050001004610
</t>
  </si>
  <si>
    <t>三菱重工業株式会社
三菱原子燃料株式会社</t>
  </si>
  <si>
    <t xml:space="preserve">東京都千代田区丸の内３－２－３
茨城県那珂郡東海村大字舟石川６２２－１
</t>
    <phoneticPr fontId="29"/>
  </si>
  <si>
    <t>神奈川県横浜市西区みなとみらい２－３－１</t>
    <rPh sb="0" eb="4">
      <t>カナガワケン</t>
    </rPh>
    <rPh sb="4" eb="7">
      <t>ヨコハマシ</t>
    </rPh>
    <rPh sb="7" eb="8">
      <t>ニシ</t>
    </rPh>
    <rPh sb="8" eb="9">
      <t>ク</t>
    </rPh>
    <phoneticPr fontId="3"/>
  </si>
  <si>
    <t>令和４年度原子力規制事務所職員宿舎賃貸借契約（六ヶ所：第二レイクタウン団地Ｂ－７号室外４件）</t>
    <phoneticPr fontId="29"/>
  </si>
  <si>
    <t>大和リビング株式会社
北陸支店</t>
    <rPh sb="6" eb="10">
      <t>カブシキガイシャ</t>
    </rPh>
    <phoneticPr fontId="29"/>
  </si>
  <si>
    <t>令和４年度原子力規制事務所職員宿舎賃貸借契約（伊方：アインスビル４０１号室外１件）</t>
    <rPh sb="5" eb="8">
      <t>ゲンシリョク</t>
    </rPh>
    <rPh sb="8" eb="10">
      <t>キセイ</t>
    </rPh>
    <rPh sb="10" eb="12">
      <t>ジム</t>
    </rPh>
    <rPh sb="12" eb="13">
      <t>ショ</t>
    </rPh>
    <rPh sb="13" eb="15">
      <t>ショクイン</t>
    </rPh>
    <rPh sb="15" eb="17">
      <t>シュクシャ</t>
    </rPh>
    <rPh sb="17" eb="20">
      <t>チンタイシャク</t>
    </rPh>
    <rPh sb="20" eb="22">
      <t>ケイヤク</t>
    </rPh>
    <rPh sb="23" eb="25">
      <t>イカタ</t>
    </rPh>
    <rPh sb="35" eb="36">
      <t>ゴウ</t>
    </rPh>
    <rPh sb="36" eb="37">
      <t>シツ</t>
    </rPh>
    <rPh sb="37" eb="38">
      <t>ソト</t>
    </rPh>
    <rPh sb="39" eb="40">
      <t>ケン</t>
    </rPh>
    <phoneticPr fontId="1"/>
  </si>
  <si>
    <t>令和４年度原子力規制事務所職員宿舎賃貸借契約（伊方：池上マンション３０２号室外２件）</t>
    <rPh sb="5" eb="8">
      <t>ゲンシリョク</t>
    </rPh>
    <rPh sb="8" eb="10">
      <t>キセイ</t>
    </rPh>
    <rPh sb="10" eb="12">
      <t>ジム</t>
    </rPh>
    <rPh sb="12" eb="13">
      <t>ショ</t>
    </rPh>
    <rPh sb="13" eb="15">
      <t>ショクイン</t>
    </rPh>
    <rPh sb="15" eb="17">
      <t>シュクシャ</t>
    </rPh>
    <rPh sb="17" eb="20">
      <t>チンタイシャク</t>
    </rPh>
    <rPh sb="20" eb="22">
      <t>ケイヤク</t>
    </rPh>
    <rPh sb="23" eb="25">
      <t>イカタ</t>
    </rPh>
    <rPh sb="26" eb="28">
      <t>イケガミ</t>
    </rPh>
    <rPh sb="36" eb="37">
      <t>ゴウ</t>
    </rPh>
    <rPh sb="37" eb="38">
      <t>シツ</t>
    </rPh>
    <rPh sb="38" eb="39">
      <t>ソト</t>
    </rPh>
    <rPh sb="40" eb="41">
      <t>ケン</t>
    </rPh>
    <phoneticPr fontId="1"/>
  </si>
  <si>
    <t>令和４年度沖縄原子力艦モニタリングセンター職員宿舎賃貸借契約（沖縄：セブンズコート４０４号室）</t>
    <rPh sb="5" eb="7">
      <t>オキナワ</t>
    </rPh>
    <rPh sb="7" eb="11">
      <t>ゲンシリョクカン</t>
    </rPh>
    <rPh sb="21" eb="23">
      <t>ショクイン</t>
    </rPh>
    <rPh sb="23" eb="25">
      <t>シュクシャ</t>
    </rPh>
    <rPh sb="25" eb="28">
      <t>チンタイシャク</t>
    </rPh>
    <rPh sb="28" eb="30">
      <t>ケイヤク</t>
    </rPh>
    <rPh sb="31" eb="33">
      <t>オキナワ</t>
    </rPh>
    <rPh sb="44" eb="45">
      <t>ゴウ</t>
    </rPh>
    <rPh sb="45" eb="46">
      <t>シツ</t>
    </rPh>
    <phoneticPr fontId="2"/>
  </si>
  <si>
    <t>令和４年度原子力規制事務所職員宿舎賃貸借契約（マミーマンションⅡ１０４号室外２件）</t>
    <rPh sb="5" eb="8">
      <t>ゲンシリョク</t>
    </rPh>
    <rPh sb="8" eb="10">
      <t>キセイ</t>
    </rPh>
    <rPh sb="10" eb="12">
      <t>ジム</t>
    </rPh>
    <rPh sb="12" eb="13">
      <t>ショ</t>
    </rPh>
    <rPh sb="13" eb="15">
      <t>ショクイン</t>
    </rPh>
    <rPh sb="15" eb="17">
      <t>シュクシャ</t>
    </rPh>
    <rPh sb="17" eb="20">
      <t>チンタイシャク</t>
    </rPh>
    <rPh sb="20" eb="22">
      <t>ケイヤク</t>
    </rPh>
    <rPh sb="35" eb="37">
      <t>ゴウシツ</t>
    </rPh>
    <rPh sb="37" eb="38">
      <t>ガイ</t>
    </rPh>
    <rPh sb="39" eb="40">
      <t>ケン</t>
    </rPh>
    <phoneticPr fontId="2"/>
  </si>
  <si>
    <t>Ｎｉｓｅｋｏ　Ｉｎｔｅｒｎａｔｉｏｎａｌ　Ｔｒａｎｓｐｏｒｔ　株式会社他２０社</t>
    <rPh sb="31" eb="35">
      <t>カブシキガイシャ</t>
    </rPh>
    <rPh sb="35" eb="36">
      <t>ホカ</t>
    </rPh>
    <rPh sb="38" eb="39">
      <t>シャ</t>
    </rPh>
    <phoneticPr fontId="2"/>
  </si>
  <si>
    <t>富士フイルムビジネスイノベーションジャパン株式会社</t>
    <rPh sb="0" eb="2">
      <t>フジ</t>
    </rPh>
    <rPh sb="21" eb="25">
      <t>カブシキガイシャ</t>
    </rPh>
    <phoneticPr fontId="2"/>
  </si>
  <si>
    <t>令和４年度　放射性同位元素等規制法に係る運用管理システムにおけるクローズドLAN機器更新及び保守権の調達</t>
    <phoneticPr fontId="3"/>
  </si>
  <si>
    <t>令和４年度第１四半期鹿児島県原子力防災センターの通信設備等維持管理業務</t>
    <phoneticPr fontId="1"/>
  </si>
  <si>
    <t>令和４年度第１四半期緊急時対応センター等の通信設備等維持管理業務</t>
    <rPh sb="0" eb="2">
      <t>レイワ</t>
    </rPh>
    <rPh sb="3" eb="5">
      <t>ネンド</t>
    </rPh>
    <rPh sb="5" eb="6">
      <t>ダイ</t>
    </rPh>
    <rPh sb="7" eb="10">
      <t>シハンキ</t>
    </rPh>
    <rPh sb="10" eb="13">
      <t>キンキュウジ</t>
    </rPh>
    <rPh sb="13" eb="15">
      <t>タイオウ</t>
    </rPh>
    <rPh sb="19" eb="20">
      <t>トウ</t>
    </rPh>
    <rPh sb="21" eb="23">
      <t>ツウシン</t>
    </rPh>
    <rPh sb="23" eb="25">
      <t>セツビ</t>
    </rPh>
    <rPh sb="25" eb="26">
      <t>トウ</t>
    </rPh>
    <rPh sb="26" eb="28">
      <t>イジ</t>
    </rPh>
    <rPh sb="28" eb="30">
      <t>カンリ</t>
    </rPh>
    <rPh sb="30" eb="32">
      <t>ギョウム</t>
    </rPh>
    <phoneticPr fontId="1"/>
  </si>
  <si>
    <t>令和４年度第１四半期上齋原オフサイトセンターの通信設備等維持管理業務</t>
    <phoneticPr fontId="1"/>
  </si>
  <si>
    <t>令和４年度九州電力株式会社玄海及び川内原子力発電所施設内事務室賃貸借</t>
    <phoneticPr fontId="29"/>
  </si>
  <si>
    <t>令和４年度緊急事態対応要員のための施設の借り上げ</t>
    <rPh sb="5" eb="7">
      <t>キンキュウ</t>
    </rPh>
    <rPh sb="7" eb="9">
      <t>ジタイ</t>
    </rPh>
    <rPh sb="9" eb="11">
      <t>タイオウ</t>
    </rPh>
    <rPh sb="11" eb="13">
      <t>ヨウイン</t>
    </rPh>
    <rPh sb="17" eb="19">
      <t>シセツ</t>
    </rPh>
    <rPh sb="20" eb="21">
      <t>カ</t>
    </rPh>
    <rPh sb="22" eb="23">
      <t>ア</t>
    </rPh>
    <phoneticPr fontId="2"/>
  </si>
  <si>
    <t>非公表じゃないかも</t>
    <rPh sb="0" eb="3">
      <t>ヒコウヒョウ</t>
    </rPh>
    <phoneticPr fontId="1"/>
  </si>
  <si>
    <t>非公表</t>
    <phoneticPr fontId="9"/>
  </si>
  <si>
    <t>令和４年度試験済照射燃料等の保管管理（ＰＷＲ）</t>
    <phoneticPr fontId="1"/>
  </si>
  <si>
    <t>認可料金</t>
  </si>
  <si>
    <t>認可料金</t>
    <rPh sb="0" eb="2">
      <t>ニンカ</t>
    </rPh>
    <rPh sb="2" eb="4">
      <t>リョウキン</t>
    </rPh>
    <phoneticPr fontId="3"/>
  </si>
  <si>
    <r>
      <t>令和４年度安全審査関連データべ―スシステムの賃</t>
    </r>
    <r>
      <rPr>
        <strike/>
        <sz val="11"/>
        <rFont val="ＭＳ Ｐゴシック"/>
        <family val="3"/>
        <charset val="128"/>
      </rPr>
      <t>貸</t>
    </r>
    <r>
      <rPr>
        <sz val="11"/>
        <rFont val="ＭＳ Ｐゴシック"/>
        <family val="3"/>
        <charset val="128"/>
      </rPr>
      <t>借の延長及び保守業務</t>
    </r>
    <rPh sb="0" eb="2">
      <t>レイワ</t>
    </rPh>
    <rPh sb="3" eb="5">
      <t>ネンド</t>
    </rPh>
    <rPh sb="5" eb="7">
      <t>アンゼン</t>
    </rPh>
    <rPh sb="7" eb="9">
      <t>シンサ</t>
    </rPh>
    <rPh sb="9" eb="11">
      <t>カンレン</t>
    </rPh>
    <rPh sb="22" eb="25">
      <t>チンタイシャク</t>
    </rPh>
    <rPh sb="26" eb="28">
      <t>エンチョウ</t>
    </rPh>
    <rPh sb="28" eb="29">
      <t>オヨ</t>
    </rPh>
    <rPh sb="30" eb="32">
      <t>ホシュ</t>
    </rPh>
    <rPh sb="32" eb="34">
      <t>ギョウム</t>
    </rPh>
    <phoneticPr fontId="3"/>
  </si>
  <si>
    <t xml:space="preserve">
　点検校正対象の機器は、電力自給機能、線量測定機能、放射線量率データ保存・伝送機能、現地表示機能等を備えた自立型の特殊仕様であり、点検校正・保守に必要な詳細情報（機器の構造、測定器の回路、テスト端子及び調整ボリューム、CPU演算プログラム、校正パラメータ等）や、設定技術は製造メーカーのみが持ち得るものであるため、本件業務については、製造元である富士電機株式会社のみが行い得るため、会計法第２９条の３第４項の規定に基づき、契約の性質又は目的が競争を許さない場合として、随意契約を締結する。
</t>
  </si>
  <si>
    <t>7370005002147</t>
    <phoneticPr fontId="3"/>
  </si>
  <si>
    <t>東京都港区浜松町２丁目４番１号</t>
    <phoneticPr fontId="1"/>
  </si>
  <si>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4"/>
  </si>
  <si>
    <t xml:space="preserve">
放射線モニタリングデータ統合システムは、平成２４年度の競争入札により富士通株式会社が受注し、社内データセンターのサーバ群にシステムを構築、プログラムの改修を実施してきた。
本業務は、放射線モニタリングデータ統合システム上のサーバ群の機器等を円滑に稼働させ、サービスを提供することが必須であり、本システムを熟知している者が確実に実施することが不可欠となる。これらのシステムを熟知し、かつ対応できる者は、システムを構築した富士通株式会社のみであるため、会計法第２９条の３第４項の規定に基づき、契約の性質又は目的が競争を許さない場合として、随意契約を締結する。
</t>
  </si>
  <si>
    <t xml:space="preserve">
　本機器は、機器稼働に必要な電力需給機能、測定データ保存・送信機能、現地表示機能等を整備調達時における一定の仕様に基づき製作されたものであり、点検校正や機器の保守に必要な構造上の情報や稼働の際の設定方法は、製造メーカである株式会社日立製作所のみが持ち得るものである。
　また、本機器の保守業務においても製造メーカのみが、稼働中の不具合に対し迅速かつ適切に対処できる能力を有するため、会計法第２９条の３第４項の規定に基づき、契約の性質又は目的が競争を許さない場合として、随意契約を締結する。
</t>
  </si>
  <si>
    <t xml:space="preserve">
　　本件対象となる機器は、いずれも東京電力福島第一原子力発電所事故影響に対応するため、電力自給機能、線量測定機能、放射線量率データ保存・伝送機能、現地表示機能等を備えた自立型の特殊仕様である。
また、点検校正・保守に必要な詳細情報（機器の構造、測定器の回路、テスト端子及び調整ボリューム、CPU演算プログラム、校正パラメータ等）や設定技術は製造メーカである日本電気株式会社のみが持ち得るものであるため、会計法第２９条の３第４項の規定に基づき、契約の性質又は目的が競争を許さない場合として、随意契約を締結する。
</t>
  </si>
  <si>
    <t xml:space="preserve">
株式会社松浦電弘社の製品であるKURAMAⅡは、通常の市販品とは異なり測定機能、データ保存・伝送機能など発注者の要求仕様に沿って設計開発された特殊仕様となっている。そのため、保守点検に必要な機器の設計情報及び構造情報を持ち得るのは株式会社松浦電弘社のみであり、また校正に必要な専用ソフト及び基準線源を有するのも株式会社松浦電弘社である。会計法第２９条の３第４項の規定に基づき、契約の性質又は目的が競争を許さない場合として、随意契約を締結する。
</t>
  </si>
  <si>
    <t xml:space="preserve">
株式会社日立製作所の製品である線量計付き大気モニタは、通常の市販品とは異なりデータ保存・伝送機能、測定機能など発注者の要求仕様に沿って設計開発された特殊仕様となっている。そのため、保守点検（校正を含む）に必要な機器の設計情報、構造情報を持ち得るのは製造メーカのみである。
さらに、保守点検に必要な専用ソフト、基準線源による確認校正を保有しているのは製造メーカのみであり、所定の性能を確認するために保守点検が必要である。
一方、ポケット線量計は規格品であるが、旧日立アロカ株式会社製であり、機器の特性上、点検校正及び不具合対応の迅速性を鑑みて、当該機器の修理・保守部門を引き継いだ株式会社日立製作所が本業務を実施することが適当である。
会計法第２９条の３第４項の規定に基づき、契約の性質又は目的が競争を許さない場合として、随意契約を締結する。
</t>
  </si>
  <si>
    <t xml:space="preserve">
本事業に関しては、平成３０年度から「平成３０年度緊急時モニタリングセンターに係る訓練の高度化業務」（以下「平成３０年度事業」という。）を実施しており、平成３０年度事業の実施業者選定に当たっては企画競争方式を採用した。有効な応募者２者について審査した結果、過去の実績及び提案内容（実施手法、実施体制等）を踏まえてより目的に合致した業者として国立研究開発法人日本原子力研究開発機構（以下「ＪＡＥＡ」という。）を選定している。
なお、放射性物質の大気拡散計算（及び当該結果を活用した任意の地点における被ばく線量評価）を行うに当たっては、選定した事故シーケンスを基に、シビアアクシデントコードを用いて放出する放射性物質の種類、量、物理・化学的形態等（ソースターム）の評価を行い、過去の気象データを踏まえた気象パターンの解析を事前に実施したうえで、大気拡散計算を行う。平成３０年度事業以降、ソースターム評価においては、ヨウ素の化学形を考慮したＴＨＡＬＥＳ２（ＪＡＥＡ所有のコード）を、大気拡散計算においては、ＯＳＣＡＡＲ（ＪＡＥＡ所有の確率論的事故影響評価コード）をそれぞれ利用している。
令和４年度においても引き続き、他のプラントを発災対象として放射性物質の大気拡散計算、計算結果のデータベース化及びその結果を活用した机上訓練（緊急時モニタリングデータの評価等）を実施する。平成３０年度以降と同様にこれらを実施するためには、引き続きＪＡＥＡ所有の計算コードを活用することが必要であり、ＪＡＥＡ以外の業者を選定することは本事業の目的から適切ではないため、会計法第２９条の３第４項の規定に基づき、契約の性質又は目的が競争を許さない場合として、随意契約を締結する。
</t>
  </si>
  <si>
    <t xml:space="preserve">
モニタリングシステムは株式会社近計システムが開発したものであり、モニタリングシステムのサーバにすべての通信可能な関連機器が接続されており（統合原子力防災ネットワークシステムを含む）、モニタリングシステムの詳細な仕様について公開は行っておらず、モニタリングシステムの運用支援及び点検修繕を行う当該業務を実施できる者は株式会社近計システム以外には存在しない。
また、測定データの取扱いは、緊急時の屋内退避等を含む防護措置等について、緊急時モニタリングの実測値を用いて行うことを考慮し、消失等がないよう慎重に行われる必要があるため、会計法第２９条の３第４項の規定に基づき、契約の性質又は目的が競争を許さない場合として、随意契約を締結する。
</t>
  </si>
  <si>
    <t xml:space="preserve">
富士電機株式会社の製品である走行モニタリングシステム、簡易モニタリングポストは、通常の市販品とは異なりデータ保存・伝送機能、走行表示機能など発注者の要求仕様に沿って設計開発された特殊仕様となっている。
そのため、校正を含む保守点検に必要な機器の設計情報、構造情報を持ち得るのは製造メーカのみである。
また、各種サーベイメータについては、規格品であるが保守点検に必要な専用ソフトを保有しているのは製造メーカである富士電機株式会社のみであり、所定の性能を確認するためには同社による保守点検を行うことが必要である。
以上のことから、会計法第２９条の３第４項の規定に基づき、契約の性質又は目的が競争を許さない場合として、随意契約を締結する。
</t>
  </si>
  <si>
    <t xml:space="preserve">
国の統合原子力防災ネットワーク回線はＫＤＤＩ株式会社が所有しており、本契約で使用する回線も統合原子力防災ネットワークの一部として整備してきたものである。
統合原子力防災ネットワークは、緊急時における情報の授受を官邸、ＥＲＣ及びオフサイトセンター等の限られた拠点内で実施するためのネットワークであるため、ＫＤＤＩ株式会社との契約が必須である。ＫＤＤＩ株式会社以外の業者が混在するとネットワーク回線の一元管理が難しくなり、接続ポイントからの情報漏えい等の危険性も高まることから上記契約先以外の業者は利用できない。
以上のことから、会計法第２９条の３第４項の規定に基づき、契約の性質又は目的が競争を許さない場合として、随意契約を締結する。
</t>
  </si>
  <si>
    <t xml:space="preserve">
緊急時モニタリングセンターで使用する資機材は、統合原子力防災ネットワークシステムに接続されているものである。
東芝ＩＴサービス株式会社は、平成２５年度から統合原子力防災ネットワークシステムの整備運営委託業者として現在、国（原子力規制庁緊急時対応センター等）、地方自治体、緊急事態応急対策拠点施設(オフサイトセンター)等に整備しているシステムの運営を担う業者であることから東芝ＩＴサービス株式会社に依頼する必要がある。
以上のことから、会計法第２９条の３第４項の規定に基づき、契約の性質又は目的が競争を許さない場合として、随意契約を締結する。
</t>
  </si>
  <si>
    <t xml:space="preserve">
　本件対象となる機器は、いずれも東京電力福島第一原子力発電所事故の影響に対応するため、電力自給機能、線量測定機能、放射線量率データ保存・伝送機能、現地表示機能等を備えた自立型の特殊仕様である。また、点検校正・保守に必要な詳細情報（機器の構造、測定器の回路、テスト端子及び調整ボリューム、CPU演算プログラム、校正パラメータ等）や設定技術は、製造メーカのみが持ち得るものである。
以上のことから、本件業務を行い得るのは製造元である富士電機株式会社をおいて他にないため、会計法第２９条の３第４項の規定に基づき、契約の性質又は目的が競争を許さない場合として、随意契約を締結する。
</t>
  </si>
  <si>
    <t xml:space="preserve">
　本業務の実施に当たって、民間の有する専門的知識を幅広く求め本業務の趣旨・目的に最もよく合致した支援・助言方法等に係る提案に従い業務を実施することが最も有効であることから、契約の性質及び目的が競争を許さないため公募を行い企画競争を実施し、本業務に係る業者を選定するため企画募集要領に従い企画書を公募したところ、有効な応募者は1者であった。
</t>
  </si>
  <si>
    <t xml:space="preserve">
　本事業の受託者選定に当たっては、一般競争入札を行ってきたが、原子力規制委員会発足の平成24年度から平成28年度まで「セコムトラストシステムズ株式会社」の一者入札が続いていた。　本事業のシステム・通信網は、セコムトラストシステムズ株式会社が、緊急時にも稼働可能であることを担保した独自開発のシステムであり、同社の通信網を利用した情報発信事業となっている。このため、他社が本事業を行う場合は、新たに同様のシステムの構築とその通信網を整備する必要があり、類似業務を行っている事業者数者に本事業への入札の参加を呼びかけたが、コスト面等により入札参加者が現れなかった。また、本事業を実施可能な者は、セコムトラストシステムズ株式会社のみと考えられ、平成29年度、平成30年度、令和元年度及び令和2年度は、類似業務を行っている事業者がいることから応札者が他にないとは言い切れないこと、また、競争性及び透明性の確保を図るため、必要な当該事業の仕様等を明示したうえで入札参加者を募ったが、セコムトラストシステムズ株式会社のみであった。
　以上から、本事業を実施可能な者は、セコムトラストシステムズ株式会社のみと考えられる。
　しかしながら、類似業務を行っている事業者いることから応札者が他にないとは言い切れないことから、また、競争性及び透明性の確保を図るため、令和4年1月24日（月）から令和4年2月7日（月）まで入札可能性調査を実施した結果、実施可能事業者がセコムトラストシステムズ株式会社の１者しか存在しないことを確認した。
以上のことから、会計法第２９条の３第４項の規定に基づき、契約の性質又は目的が競争を許さない場合として、随意契約を締結する。
</t>
  </si>
  <si>
    <t xml:space="preserve">
本雑誌は、米国Platts社が隔週で発行しているオンラインの雑誌である。日本国内に代理店は存在するが、米国Platts社と直接契約する方が、コスト、また、ネットトラブルが発生した際におけるサポート等の点で有効である。
以上の理由から、米国Platts社を本請負契約の契約低先として選定し、会計法第２９条の３第４項により随意契約を締結するものである。
</t>
  </si>
  <si>
    <t xml:space="preserve">
本共同研究で用いる実験装置の構築、計測装置の保守点検、また、それを利用した熱流動実験の運転・計測業務の実験補助という要求仕様を満たせる契約相手が他にいないことから、会計法第29条の3第4項より株式会社電力テクノシステムズと随意契約を締結する。
</t>
  </si>
  <si>
    <t xml:space="preserve">
STAR-CCM+（統合流体解析ソフトウェア）はシーメンス株式会社がライセンスを有しているソフトウェアであることから、国内における販売は、シーメンス株式会社のみであり、他の代理店又は販売店はない。
以上のことから、本事業を実施し得る者は、シーメンス株式会社以外に無いため、会計法第２９条の３第４項の規定に基づき、契約の性質又は目的が競争を許さない場合として、随意契約を締結する。
</t>
  </si>
  <si>
    <t xml:space="preserve">
本作業では、原子力規制庁が使用許諾権を購入している構造・破壊解析ソフトウェア（以下「対象ソフトウェア」という。）の保守を行う。保守には、対象ソフトウェアの使用に係る技術サポート及び更新版ソフトウェアの提供が含まれる。
対象ソフトウェアを構成しているFINAS/STAR、FINAS/CRACK、プリポストプロセッサーFEMAPのFINAS/STARインタフェースは、伊藤忠テクノソリューションズ株式会社で開発されたソフトウェアである。これらソフトウェアの使用許諾および保守サービスを提供しているのは、同社のみであるため、会計法第２９条の３第４項の規定に基づき、契約の性質又は目的が競争を許さない場合として、随意契約を締結する。
</t>
  </si>
  <si>
    <t xml:space="preserve">
GOTHICの使用権は当該事業者が一元的に管理し日本で取り扱う代理店もないことから、会計法第29条の3第4項により米国ザカリー原子力工学社と随意契約を締結する。
</t>
  </si>
  <si>
    <t xml:space="preserve">
借用した使用済燃料集合体及び試験により発生した放射性廃棄物等は、日本核燃料開発株式会社（NFD）の放射線管理区域内の専用の燃料貯蔵プールや廃棄物セルに保管されており、NFD以外の者による保管管理の実施は不可能である。
このため、会計法第29条の3第4項の規定に基づき契約の性質又は目的が競争を許さない場合として、NFDと随意契約を締結する。
</t>
  </si>
  <si>
    <t xml:space="preserve">
借用した使用済燃料集合体及び照射後試験により発生した放射性廃棄物等は、ニュークリア・デベロップメント株式会社（ＮＤＣ）の放射線管理区域である専用の燃料貯蔵プールや廃棄物セルに保管されており、ＮＤＣ以外の者による保管管理の実施は不可能である。
このため、会計法第29条の3第4項の規定に基づき契約の性質又は目的が競争を許さない場合として、照射後試験の実施元請けであった三菱重工業株式会社及び三菱原子燃料株式会社と随意契約を締結する。
</t>
  </si>
  <si>
    <t xml:space="preserve">
CASMO5等はスタズビック社がライセンスを有している解析コードであることから、国内における販売は、スタズビック社の国内支社である株式会社スタズビック・ジャパンのみであり、他の代理店又は販売店はない。
　そのため、本事業を実施し得る者は、株式会社スタズビック・ジャパン以外に無いことから、会計法第29条の3第4項の規定に基づき、契約の性質又は目的が競争を許さない場合として、本契約相手方として株式会社スタズビック・ジャパンと随意契約を締結する。
</t>
  </si>
  <si>
    <t xml:space="preserve">
SIMULATE3Kはスタズビック社がライセンスを有している解析コードであることから、国内における販売は、スタズビック社の国内支社である株式会社スタズビック・ジャパンのみであり、他の代理店又は販売店はない。
　そのため、本事業を実施し得る者は、株式会社スタズビック・ジャパン以外に無いことから、会計法第29条の3第4項の規定に基づき、契約の性質又は目的が競争を許さない場合として、本契約相手方として株式会社スタズビック・ジャパンと随意契約を締結する。
</t>
  </si>
  <si>
    <t xml:space="preserve">
原子力規制庁は、令和二年度より国立大学法人東北大学未来科学技術共同研究センター（以下「NICHe」という。）との共同研究「ステンレス鋼の熱時効挙動に関する研究」を実施している。この研究においては、実際の原子力発電所で用いられているステンレス鋼と同等な材料について使用環境を模擬した温度で熱処理を行い、材料の性質の変化を確認する。
本契約は、原子力規制庁がNICHeが所有する資機材及び施設を使用して実験等を実施するための業務等（規制庁が設置する電気炉の電気料金、電気炉設置場所の研究室使用料、トラブル発生時の電気炉運転作業費、観察･測定装置の使用料・支援料）を定めるものである。
本役務は、NICHeとの共同研究協定における実施計画書の費用分担に基づき、原子力規制庁が同計画書に規定された共同研究の実施場所であるNICHeが所有する資機材及び施設を使用して実験等を実施するための業務等である。そのため、本契約の相手先はNICHeが唯一の者である。
このため、会計法第29条の3第4項の規定に基づき契約の性質又は目的が競争を許さない場合として、本役務の契約相手方としてNICHeと随意契約を締結するものである。
</t>
  </si>
  <si>
    <t xml:space="preserve">
当該ソフトの使用許諾権の提供については、これまでの実績から、伊藤忠テクノソリューションズ株式会社のみが唯一の業者であるため、会計法第２９条の３第４項の規定に基づき、契約の性質又は目的が競争を許さない場合として、随意契約を締結する。
</t>
  </si>
  <si>
    <t xml:space="preserve">
勤怠人事管理システムは、人事関係の異動処理や人事管理データの一元化、評価のシステム化等に資するために不可欠なシステムである。
　本業務は令和２年度に構築した当該システムの利用サービスの提供、クラウドサービスの利用の提供、人事管理システムの保守及び運用支援並びにセキュリティ対策を行い、勤怠人事管理システムの効率化を図るものである。
この当該システムを利用するには、システムを開発した受注先以外にはなく、また、提供されているクラウドサービスも受注先以外では利用することができない。
　以上の理由から、本業務で保守・運用支援を行う際に、技術的にカスタマイズ部分についての十分な知識を有し支援業務を提供できるのは、当該システムのカスタマイズ等を含め構築したスマカン株式会社以外にないことから、会計法第29条の3第4項の規定に基づき本業務の契約事業者としてスマカン株式会社と随意契約することとしたい。
</t>
  </si>
  <si>
    <t xml:space="preserve">
安全審査関連データベースシステムは、我が国の原子力施設の審査の参考とするためのものであり、膨大なデータから必要な資料を迅速に検索して入手・活用するための業務に不可欠なシステムである。現行のシステムは、平成29年度～令和3年度の国庫債務負担行為により、ＮＥＣキャピタルソリューション株式会社・ＮＥＣネクサソリューション株式会社からシステム機器のリースを受けており、機器はすべてリース品であり、リースを延長する場合、同社が引き続き機器のリースを行うことができる唯一の者である。
よって、会計法第２９条の３第４項の規定に基づき、同社と随意契約する。
</t>
  </si>
  <si>
    <t xml:space="preserve">
本業務は、デジタル・ガバメント推進標準ガイドラインに基づき、政府情報システムの整備及び管理について、デジタル庁の主導により、適切な執行管理等を進めており、効率的かつ着実に推進するよう支援を行うことを必要とするものである。
本業務はデジタル・ガバメント推進標準ガイドラインの一元的なプロジェクト監理の実施を行う支援等、プロジェクト計画書及びプロジェクト管理要領の作成・更新支援等、各課からのシステムに関する個別相談支援等について、実施内容を協議の上、遂行する必要があることから、業務の概要に基づいて事業者が業務に要する費用を推計することは困難であること、業務内容として調査事業・広報事業・研究開発事業に当たらないことから総合評価落札方式による一般競争入札によることができず、企画競争方式を適用するものとする。　
</t>
  </si>
  <si>
    <t xml:space="preserve">
本件は、原子力規制委員会ネットワークシステム（以下「行政LANシステム」という。）に接続している原子力規制委員会ネットワークプリンタの保守業務であり、現行業務の継続を行うものである。
また、当該機器の保守についてはリコージャパン株式会社以外の者が行った場合にはその後のシステムサポートが受けられなくなる旨約定されていることから、行政LANシステムに接続するネットワークプリンタの保守業務の対応は、導入業者及び保守会社である当該者以外には出来ないため、本業務を実施することができる唯一の者である。以上の理由から、会計法第２９条の３第４項の規定に基づき、本業務の契約業者として、リコージャパン株式会社と随意契約するものである。
</t>
  </si>
  <si>
    <t xml:space="preserve">
平成30年度第38回原子力規制委員会（10月31日）において、「審査ヒアリング等については、基本的に公開を原則とする」という議論が行われ、ホームページ検討チームにて複数案を検討し、同年第45回原子力規制委員会（12月5日）に諮った結果、「自動文字起こし結果の公開」を基本として進める方針が示された。
　そのため、自動文字起こしの運用を目的として平成31年1月から導入した議事録作成支援ソフトウェアの保守契約を延長する必要がある。
株式会社議事録研究所は、議事録作成支援ソフトウェアの導入業者であり、議事録作成支援ソフトウェアの保守対応を行う事ができる唯一の業者である。
　以上の理由から、会計法第２９条の３第４項の規定に基づき、本業務の契約業者として、株式会社議事録研究所と随意契約するものである。
</t>
  </si>
  <si>
    <t xml:space="preserve">
「Nucleonics Week」誌は、The McGraw-Hill社が著作権を保有しており、日本語版の情報提供は、同社から日本における翻訳権を許諾されている事業者であることが必須条件である。一般社団法人日本原子力産業協会は、日本語への翻訳及び日本語版の発行をThe McGraw-Hill社から許諾されている唯一の事業者である。よって、会計法第２９条の３第４項の規定に基づき、同協会と随意契約するものである。
</t>
  </si>
  <si>
    <t xml:space="preserve">
原子力検査制度は令和2年4月に施行された全く新しい制度であり、施行後も有識者会合において継続的に運用改善の議論が行われている他、実際に検査業務を行っている検査官からは、日々業務の効率化や検査内容の改善について様々な意見が出されているところであり、原子力検査制度の運用を規定したガイド類について適宜見直しのための改定を行っている。
当該システムは、検査官が日常の検査業務を行うために必要なシステムであるため、当該システムの運用・保守は、単に現状のシステムの機能を維持するだけでは無く、継続的に改善される原子力検査制度の運用に合わせて、速やかに機能を修正・反映し、常に改善される原子力検査制度と整合させた状態で運用することを要求しているところである。
そのため、当該システムに関し原子力規制検査の継続的な改善に伴う速やかな仕様変更に対応できるのは、当該システムの構築業務を行い、内容を熟知しているＮＥＣネクサソリューションズ株式会社のみである。
上記の点から、本契約は会計法第２９条の３第４項によりＮＥＣネクサソリューションズ株式会社と随意契約を行うものとする。
</t>
  </si>
  <si>
    <t xml:space="preserve">
人事給与業務の簡素化・効率化を目的として全府省導入が進められている人事・給与関係業務情報システム（以下、「人給システム」という）について、当庁においても平成２８年度から沖電気工業株式会社の支援のもと導入の準備を進め、平成２９年２月から本番稼働を開始した。
毎月の給与支給や賞与の支給作業にあたっては、人給システムは人事サブシステム、給与サブシステム及び共済サブシステム等と連携しており、それぞれのサブシステムにおいて多岐にわたる詳細データ入力となることから、各サブシステムのデータ入力時のエラーや計算処理等のエラーの対処に多大な時間を要することが多く、期限の決まった支給日に向けての作業の支障を来しているところ。
また、令和４年度においては、現在は一部部署のみ導入済みとなっている職員に対する人事異動通知書等電子交付化の庁内全部署への展開に加え、過去の初任給決定・昇級・昇格や復職時調整時において、誤った俸給決定が行われた職員が多数存在することから、これについて俸給等の修正作業を進める必要がある。
これら作業については権限を持つ少数の職員により確実に作業を行う必要があるところ、沖電気工業株式会社は人給システムの開発にも携わっていることから、他省庁においても同様の支援を行っており、必要作業を円滑に進めるためには、その知見と支援が必要不可欠である。このように、人給システムの使用を考慮しながら、必要かつ効率的なサポート情報の提供できるのは、人給システム開発に携わった沖電気工業株式会社以外にない。
以上のことから、会計法第２９条の３第４項の規程に基づく随意契約によることとする。
</t>
  </si>
  <si>
    <t xml:space="preserve">
本業務は、構築したクローズドＬＡＮシステムにおける機器の保守を行うものである。伊藤忠テクノソリューションズ株式会社は、クローズドネットワークシステムを構築・導入した業者であり、保守を請け負っている業者である。本件は、クローズドネットワークシステム用機器の構成、設置状況等を把握し、クローズドネットワークシステムの運用に影響を与えず作業する必要がある。これらは、伊藤忠テクノソリューションズ株式会社のみが実施することができる唯一の者である。
以上の理由から、会計法第２９条の３第４項の規程に基づき、本業務の契約業者として、伊藤忠テクノソリューションズ株式会社と契約することとする。
</t>
  </si>
  <si>
    <t xml:space="preserve">
　勤務時間管理システムは、業務効率化・職員の超過勤務の縮減による健康保持・人材確保の観点や、適正な勤務時間管理の観点から、導入することが不可欠なシステムである。
　本業務は令和３年度までに内閣人事局や財務省、環境省にて開発・改修した当該システムの利用サービスの提供、クラウドサービスの利用の提供、保守及び運用支援並びにセキュリティ対策を行うものである。
　当該システムを利用するためには、システムを開発・多種の改修を実施した事業者以外が保守を行うことができず、また、現在提供されているクラウドサービスも受注先以外では利用することができない。
　以上の理由から、本業務で保守・運用支援を行う際に、技術的にも勤務時間制度についても十分な知識を有し支援業務を提供できるのは、当該システムのカスタマイズ等を含め構築した三菱電機ソフトウエア株式会社以外にないことから、会計法第29条の3第4項の規定に基づき三菱電機ソフトウエア株式会社と随意契約することとしたい。　
</t>
  </si>
  <si>
    <t xml:space="preserve">
FLUENTコードは米国ANSYS社の製品であり、これまでの実績から本調達仕様及 び要件に定める「国内における使用許諾権の正規販売権j及び「技術的サポート能力」 の両者を保有しているのは、入札可能性調査を実施した結果、米国ANSYS社の0本法人であるアンシス•ジャパン株式会社のみであったため、会計法第２９条の３第４項の規定に基づき、契約の性質又は目的が競争を許さない場合として、随意契約を締結する。
</t>
  </si>
  <si>
    <t xml:space="preserve">
RiskSpectrumはLloyd's Register RiskSpectrum AB社がライセンスを有している解析コードである。日本国内における販売は、Lloyd's Register RiskSpectrum AB社の正規の代理店であるLRQAリミテッドのみであり、他の代理店又は販売店はない。このため、本事業を実施し得る者は、LRQAリミテッド以外に無いため、会計法第２９条の３第４項の規定に基づき、契約の性質又は目的が競争を許さない場合として、随意契約を締結する。
</t>
  </si>
  <si>
    <t xml:space="preserve">
FLACSコードはノルウエーGEXCON社の製品であ り、これまでの実績から国内における使用許語権の正規販売権は、入札可能性調査を実施した結果、株式会社爆発研究挢のみであったため、会計法第２９条の３第４項の規定に基づき、契約の性質又は目的が競争を許さない場合として、随意契約を締結する。
</t>
  </si>
  <si>
    <t xml:space="preserve">
AUTODYNは米国ANSYS社の製品であるが、これまでの実績から国内における使用許諾権の正規販売権及び技術的サポート能力の両者を保有しているのは、入札可能性調査を実施した結果、伊藤忠テクノソリューショ ンズ株式会社のみであったため、会計法第２９条の３第４項の規定に基づき、契約の性質又は目的が競争を許さない場合として、随意契約を締結する。
</t>
  </si>
  <si>
    <t xml:space="preserve">
AprosはフィンランドのFortum社及び技術支援組織(TSO)であるVTTが共同開発している製品である。原子力規制庁が保有するAprosのメンテナンス権を調達できるのは、過去Aprosを原子力規制庁に納品した丸紅ユティリティ•サービス株式会社のみであるため、会計法第２９条の３第４項の規定に基づき、契約の性質又は目的が競争を許さない場合として、随意契約を締結する。
</t>
  </si>
  <si>
    <t xml:space="preserve">
本業務の実施内容として、シミュレータ設備を構成する機器の点検及びサーバのシステムログの収集.分析、サーバや端末のセキュリティ対策ソフトの更新及びシミュレータ設備に不具合が見つかった場合の対応等を要求している。この要求に従って業務を遂行するためには、シミュレータ設備のシステム構成や設定、及びシミュレータソフトの構成等を熟知している必要があり、この能力を持つ者はシミュレータ用機器及び基本システムを納入した株式会社東芝の事業を継承した東芝エネルギーシステムズ株式会社のみであるため、会計法第２９条の３第４項の規定に基づき、契約の性質又は目的が競争を許さない場合として、随意契約を締結する。
</t>
  </si>
  <si>
    <t xml:space="preserve">
本業務の実施内容として、シミュレータ投備のサーバや端末のセキュリティ対策ソフトの更新、データパックアップ、シミュレータ段備に不具合が見っかった場台の対応を要求している。この要求に従って業務を遂行するためには、シミュレータ設備のソフトウェアが含まれているゲストOSのシステム構成や設定及び3ループPWRのシミュレータソフトの構成等を熟知している必要があり、この能力を持つ者はシミュレータソフトを納入した株式会社三菱総台研究所のみであるため、会計法第２９条の３第４項の規定に基づき、契約の性質又は目的が競争を許さない場合として、随意契約を締結する。
</t>
  </si>
  <si>
    <t xml:space="preserve">
本システムについては、東芝デジタルソりューションズ株式会社が開発したシステ厶であ り、著作権は、東芝デジタルソリューションズ株式会社が有しており、プログラムソースに ついても一般に公開されておらず、他社において保守を行うことができない。
また、東芝デジタルソリューションズ株式会社は本システムの導入元かつ運用保守事業者 であるため仕様について熟知していると共に、今年度の運用保守契約及び次年度以降の運用保守契約にも影響しないように調整できる唯一の事業者である。
以上のことから、会計法第２９条の３第４項の規定に基づき、契約の性質又は目的が競争を許さない場合として、随意契約を締結する。
</t>
  </si>
  <si>
    <t xml:space="preserve">
本件は、契約可能な者が一しかいないことが明らかとなったため、会計法第29条の3第4項の規定に基づく随意契約を行う。
</t>
  </si>
  <si>
    <t xml:space="preserve">
本件は、これまでの実績から事業者が一つしかないと考えられたことから、公募（入札可能性調査）を実施したところ、示した要件を満たす者が一しかいないことが明らかになったため、会計法第29条の3第4項の規定に基づく随意契約を行う。
</t>
  </si>
  <si>
    <t xml:space="preserve">
本作業では、原子力規制庁が使用している当該ソフトに関して、ライセンスの発行、プログラムの更新及びプログラムの使用上の助言を得ることにより、プログラムの保守を行うものである。本作業を実施するには、プログラムのライセンス使用許諾および保守業務(技術サポート)を行う権利を持ち、原子力規制庁におけるプログラムの保守を行うことができることが求められる。米国のエムエスシーソフトウェアコーポレーションは本プログラムを開発した業者であり、その日本現地法人であるエムエスシーソフトウェア株式会社、１社のみがライセンス使用許諾を行うことが可能であるため、会計法第２９条の３第４項の規定に基づき、契約の性質又は目的が競争を許さない場合として、随意契約を締結する。
</t>
  </si>
  <si>
    <t xml:space="preserve">
　本作業を実施するには、当該ソフトウェアの国内における保守業務を行う権利を持ち、原子力規制庁における当該ソフトの保守をできることが要件となる。
当該ソフトにかかる保守は基本的には当該ソフトウェアの国内販売代理店が実施する。富士通株式会社は、平成27年度に原子力規制庁に当該ソフトウェアを納品し、平成28年度当該ソフトの保守を請け負った者である。
以降、入札可能性調査を実施したが、富士通株式会社以外に本件業務を実施する者がいないことを確認したため、会計法第２９条の３第４項の規定に基づき、契約の性質又は目的が競争を許さない場合として、随意契約を締結する。
</t>
  </si>
  <si>
    <t xml:space="preserve">
日本原燃株式会社六ヶ所再処理施設分析建屋内に保障措置上の分析を実施するために設置した六ヶ所保障措置分析所施設について土地所有者である日本原燃株式会社より賃貸借（更新）するため、会計法第２９条の３第４項の規定に基づき、契約の性質又は目的が競争を許さない場合として、随意契約を締結する。
</t>
  </si>
  <si>
    <t xml:space="preserve">
保障措置分析のため、昭和５３年に東海保障措置分析所(以下「旧分析施設」という。)を竣工。国からの委託を受けた公益財団法人核物質管理セン ターが、分析業務を本建屋で行っており、その建屋利用及び施設内に保管している廃棄物を管理するため、立地している土地の所有者である国立研究開発法人日本原子力研究開発機構から賃貸借（更新）するもの。
以上のことから、会計法第２９条の３第４項の規定に基づき、契約の性質又は目的が競争を許さない場合として、随意契約を締結する。
</t>
  </si>
  <si>
    <t xml:space="preserve">
エネルギー対策特別会計委託事業「大型再処理施設保障措置試験研究設備 等解体撤去」の研究開発により発生した放射性廃棄物を地下に保管しており、国が引き続き適切に管理するため、土地の所有者である国立研究開発法人日本原子力研究開発機構から賃貸借（更新）するもの。
以上のことから、会計法第２９条の３第４項の規定に基づき、契約の性質又は目的が競争を許さない場合として、随意契約を締結する。
</t>
  </si>
  <si>
    <t xml:space="preserve">
「大型再処理施股保障措置試験研究事業Jにおいて発生した放射性廃棄物については、 委託元である国が適切に管理する義務を負っている。
この管理すべき廃棄物が保管されている(公財)核物質管理センターの東海保障措置センター内には、本保管施設以外に新分析棟及び保陣措置分析棟が設置され、いずれの施設においても核物質防護上の重要な施投として位置付けられ、許可がなく東海保障措置センターへの第三者の立入が認められていない。
また、核燃料物質使用施設の維持管理にあたっては、法第52条の核燃料物質の使用の許可を有していることが前提となる。以上の要件を有している者は、公益財団法人核物質管理センターのみであるため、会計法第２９条の３第４項の規定に基づき、契約の性質又は目的が競争を許さない場合として、随意契約を締結する。
</t>
  </si>
  <si>
    <t xml:space="preserve">
大型燃料化合物燃料加工施設保障措置試験研究委託費 (大型燃料加工施設保障措置試験)にて製造した保障措置関係機器の管理を適切に行うには、過去に開発した機器及び附帯部品等を、番号付与、リスト化して管理する必要がある。事業を適切に実施するための条件は、大型機器を搬送するためのクレーン等の大型設備を有していること、機器を搬出入するための出入口が確保できること、機器を適切な環境で保管するための湿循環室を具備していること等であり、保管予定地(青森県六ヶ所村)において上記条件を満たす請負事業者は、東京ニュークリア•サービス株式会社のみであるため、会計法第２９条の３第４項の規定に基づき、契約の性質又は目的が競争を許さない場合として、随意契約を締結する。
</t>
  </si>
  <si>
    <t xml:space="preserve">
国際業務に意欲と興味がある職員を２週間米国に派遣し、国際的な場で関係者と原子力規制分野の情報交換が効果的にできるコミュニケーション能力を涵養する機会を提供し、今後の国際業務や語学力向上へのモチベーションを高めることを目的に、①原子力専門セミナー、②原子力関連団体訪問（ＮＲＣ含む）、③原子力発電所、原子力事業者施設の視察を実施する。
本業務実施には、米国における原子力の高い専門性が要求されるため、ITTA社以外には実施できる機関が考えられないので、会計法第２９条の３第４項の規定に基づき、契約の性質又は目的が競争を許さない場合として、随意契約を締結する。
</t>
  </si>
  <si>
    <t xml:space="preserve">
本事業は原子力発電所（ＢＷＲ）における技術的専門知識（主に原子炉の設備関係）を習得することを目的としており、原子炉設備（ＢＷＲ）の設計・解析評価・製造に関わっていること、かつ類似研修を数多く実施している事業者が契約先の前提となっている。過去の調達実績（令和元年および令和２年は入札可能性調査を実施。その結果、応札者は日立ＧＥニュークリア・エナジー株式会のみであった。）も考慮し、令和３年度も令和和３年３月に入札可能性調査を実施しところ、応札者は日立ＧＥニュークリア・エナジー株式会の１社のみであったため、会計法第２９条の３第４項の規定に基づき、契約の性質又は目的が競争を許さない場合として、随意契約を締結する。
</t>
  </si>
  <si>
    <t xml:space="preserve">
本事業は原子力発電所におけるＢＷＲ及びＰＷＲに共通する技術的専門知識(原子炉の理論及び設備概要関係)を習得することを目的としており、原子炉設備の設計・解析評価・製造に関わっていること、かつ類似研修を数多く実施している事業者が契約先の前提となっている。過去の調達実績(令和元年および令和２年は入札可能性調査を実施。その結果、応札者は日立ＧＥニュークリア・エナジー株式会のみであった。)も考慮し、令和３年度も令和和３年３月に入札可能性調査を実施しところ、応札者は日立ＧＥニュークリア・エナジー株式会の１社のみであったため、会計法第２９条の３第４項の規定に基づき、契約の性質又は目的が競争を許さない場合として、随意契約を締結する。
</t>
  </si>
  <si>
    <t xml:space="preserve">
本件は、契約可能な者が一者しかいないことが明らかとなったため、会計法第29条の3第4項の規定に基づく随意契約を行う。
</t>
  </si>
  <si>
    <t xml:space="preserve">
本件は、契約要件がタクシーチケットの年会費及び事務手数料は無料としており、タクシー乗車料金以外の費用は発生しないことから、価格による競争の余地がないため公募を実施したが、当委員会が設定した要件を満たしている応募がなかった。そのため、前年度に契約を行っている同社に本年度の契約が可能か問い合わせたところ、可能であるとの回答があったことから、会計法第29条の３第4項の規定に基づき契約の性質又は目的が競争を許さない場合として随意契約を行う。
</t>
  </si>
  <si>
    <t xml:space="preserve">
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
</t>
  </si>
  <si>
    <t xml:space="preserve">
本業務は、原子力施設内の室を、事務室として借り受けるものである。
原子力運転検査官等が円滑に業務を遂行するために、継続的に原子力施設内の室を事務室として借りているが、契約相手方が管理・運用しているため、利用契約を行うにあたり、同社以外から借り受けることができない。
以上のことから、会計法第２９条の３第４項により、同社と契約することとしたい。
</t>
  </si>
  <si>
    <t xml:space="preserve">
「原子力災害対策特別措置法に基づく緊急事態応急対策等拠点施設等に関する内閣府令」及び「オフサイトセンターに係る設備等の要件に関するガイドライン（内閣府）」により、原子力防災専門官事務室設置や緊急時に備えた体制整備等のオフサイトセンター設置に係る諸要件が定められており、これらも踏まえ従来より原子力規制事務所を各オフサイトセンターに設置しているところ。
原子力防災研究プラザは公益財団法人原子力安全技術センターが管理運営しているため、契約の相手方は同センターでしかあり得ない。
以上のことから、会計法第２９条の３第４項の規定に基づき契約の性質又は目的が競争を許さない場合として、公益財団法人原子力安全技術センターと契約することとしたい。
</t>
  </si>
  <si>
    <t xml:space="preserve">
本業務は、茨城県那珂郡東海村にある小澤テナントを、小澤　洋一　代理人　東成プランニング株式会社から、東海・大洗原子力規制事務所として借り受けるものである。
原子力規制事務所職員が円滑に業務を遂行するために、継続して上記テナントを原子力規制事務所室として借りているが、契約相手方が運用管理しており、賃貸借契約を行っている。
以上のことから、会計法第２９条の３第４項により、同社と契約することとしたい。
</t>
  </si>
  <si>
    <t xml:space="preserve">
現に職員が当該物件に入居しているにもかかわらず、競争に付した上で令和４年度用の宿舎を決定するとすれば、その決定までに一定の日数と手続きを要するほか、結果によっては入居者個人に移転費用等の経費負担が生じることとなり、競争に付することが不利と認められることから、会計法第２９条の３第４項の規定に基づき随意契約により処理することが適切と判断されるものである。
</t>
  </si>
  <si>
    <t xml:space="preserve">
　現に職員が当該物件に入居しているにもかかわらず、競争に付した上で令和４年度用の宿舎を決定するとすれば、その決定までに一定の日数と手続きを要するほか、結果によっては入居者個人に移転費用等の経費負担が生じることとなり、競争に付することが不利と認められることから、会計法第２９条の３第４項の規定に基づき随意契約により処理することが適切と判断されるものである。
</t>
  </si>
  <si>
    <t xml:space="preserve">
　本業務は、原子力規制事務所等と管轄する原子力施設との間の職員の移動等における安全かつ安定的な輸送手段を確保するため、各事務所等の所在地を営業区域とする一般乗用旅客自動車運送事業者とタクシー供給契約を締結するものである。
　タクシー料金については国土交通大臣による認可制となっており、同一地域内における料金に差異がないことから、最低価格落札方式による一般競争入札は適しておらず、また、緊急時対応や日々の安全かつ安定した運行を確保するためには、１者のみでは原子力規制庁の要求を満たすことができない可能性も考えられたため、配車時間帯、安全性の確保、環境への配慮及び事務所までの所用時間等の観点から企画競争を実施することにより、各地域における得点上位２者を契約相手方として選定することとしたものである。
</t>
  </si>
  <si>
    <t xml:space="preserve">
本契約の対象とする複合機70台（うち賃貸借60台、買取り機
10台）の状態は極めて良好で、今後も支障なく使用することが可
能と見込まれることから、令和４年度においても引き続き使用す
ることが経済的かつ合理的である。
賃貸借60台については、富士フイルムビジネスイノベーション
ジャパン㈱が当該機器の所有権を有するものであり、契約相手先
は富士フイルムビジネスイノベーションジャパン㈱に限定され、
他方、保守についても構造・機能を熟知する製造元が本業務を適切
に履行できる唯一の相手先となることから、会計法第29条の3第
4項の規定に基づき、富士フイルムビジネスイノベーションジャ
パン㈱と賃貸借並びに保守（消耗品の供給を含む。）に係る随意契
約を締結するものである。
</t>
  </si>
  <si>
    <t xml:space="preserve">
原子力規制委員会では、放射性同位元素等の規制に関する法律に基づき規制される事業者の情報（許認可の内容、事業者の連絡先、放射線取扱主任者の氏名等）の管理及び放射線源登録制度の対象事業者が受払等を行う放射線源の追跡管理を行うことを目的として、「放射性同位元素等規制法に係る運用管理システム」を総合的に運用管理しているところである。
本システムにおいては、ミドルウェアである「Server JRE 8 Update 181」及び「Server JRE　Update 111」においてJavaを使用している。これらミドルウェアのベンダーサポートについては、ベンダーであるOracle社の方針に従い、有償（サブスクリプション方式）でサポートを受けている。
そこで放射性同位元素等規制法に係る運用管理システムの運用にあたり、令和４年度において継続してOracle Java SE Subscription年間サポートを受けるため行うものである。
ベンダーであるOracle社のみがJavaのサポートを提供しているためその日本法人である日本オラクル株式会社と契約することが必要である。
以上のことから、会計法第29条の3第4項の規定に基づき契約の性質又は目的が競争を許さない場合として、日本オラクル株式会社と契約することとした。
</t>
  </si>
  <si>
    <t xml:space="preserve">
本システムは、RI法に基づき規制される規制対象の事業者の管理情報の閲覧、編集や特定放射性同位元素の追跡管理を行うことで、RI法に関する業務が円滑に進むよう補助している。そのため、「平成３０～３４年度放射線障害防止法に係る運用管理システムの更新及び賃貸・運用保守」の契約において本システムの運用保守業務を行っている事業者以外が機器の更新及び保守権の調達の契約を締結した場合、運用保守業務を行っている業者との責任区分が分かれる関係上、トラブルの際に調整等に時間を要し、迅速な対応が困難になり、放射性規制部門の業務に加え当該システムを利用して報告を行っている事業者の業務に支障が発生する。
また、本システムでは特定放射性同位元素等に係る機微情報を含むことから、本システムの構成等の機器情報を知る事業者を最小限にすることが求められる。
以上を踏まえ、本契約における業者選定にあっては、本システムの運用保守の業務を担っていることが求められる。これら要件を満たしている業者であれば障害発生の場合にあっては、迅速な措置をすることが可能となる。
上記の理由を踏まえ、本システムの運用保守業務を通じ、本システム全体に関する知見を有しているとともに、本システムの運用保守業務を現在担っていてシステムの一体的保守を行うことができる日鉄ソリューションズ株式会社のみが選定要件を満たしている者である。
以上のことから、会計法第29条の3第4項の規定に基づき契約の性質又は目的が競争を許さない場合として、日鉄ソリューションズ株式会社と契約することとしたい。
</t>
  </si>
  <si>
    <t xml:space="preserve">
現契約において賃借している第１データセンター内のラック内には、①統合原子力防災ネットワークシステムの設備、②固定型衛星通信システム（アンテナ等を含む。）、③緊急時対策支援システム（ERSS）及び④電気事業者が整備した設備等の各システムが、相互に接続された状態で設置されている。これらのシステムは令和４年度以降も利用する必要があるが、各システムを別の拠点に移設することは費用の面で現実的でないことから、インターネット接続通信回線や構内回線等を含め、当該ラックを引き続き賃貸借し、その環境を維持する必要がある。また、平成２８年度行政事業レビュー公開プロセスにおける指摘を受け、統合原子力防災ネットワークシステム等に如何なるリスクが存在／潜在するかを分析し、脆弱性（リスク）ごとの解決策を検証することを目的として実施した平成２９年度統合原子力防災ネットワーク等のリスク評価においては、悪意ある第三者がインターネットを経由してDDoS 攻撃を行い、統合原子力防災ネットワークシステムの機能を低下させるリスクの可能性が指摘され、優先度の高い恒久的な対策としてDDoS 攻撃の検知・防止サービスの利用が挙げられた。この対策を実施するために、統合原子力防災ネットワークシステムにおけるインターネットへの接続点である第１データセンターにおいて措置することが最も効率的であることから、ラック等の賃貸借と併せて、本事業において同サービスを導入する必要がある。第１データセンター内のラック等を賃貸借できるのは、唯一、富士通Japan 株式会社からのみであり、また、第１データセンター内に設置されたシステムで利用するインターネット接続サービスやDDoS 攻撃対策等のサービスを提供できるのもの同社のみである。
以上のことから、会計法第２９条の３第４項の規定に基づき契約の性質又は目的が競争を許さない場合として、富士通Japan 株式会社と契約することとしたい。
</t>
  </si>
  <si>
    <t xml:space="preserve">
他の場所にアンテナ設置場所を賃貸借する場合、アンテナの移設工事とアンテナと第1データセンター設備までの長距離配線工事とその後の配線等の管理が別途必要となり、移設のために統合原子力防災ネットワークの固定衛星通信の一部の機能が使用できない期間が生じることから、システム全体の信頼性が低下するため、現在の賃借を継続する必要がある。
第1データセンター設置場所の建物を管理している株式会社アット東京のみが本件を実施できる唯一の業者である。
以上のことから、会計法第２９条の３第４項の規定に基づき契約の性質又は目的が競争を許さない場合として、株式会社アット東京と契約することとしたい。
</t>
  </si>
  <si>
    <t xml:space="preserve">
原子力災害等の有事の事象が発生した際、統合原子力防災ネットワークを介して、国、自治体及び電力事業者等とＴＶ会議システム、ＩＰ電話、ＩＰ－ＦＡＸ等を用いて情報共有する必要がありその環境を維持することは極めて重要である。福井データセンターは、国と福井県を結ぶ重要な拠点となることから引続き福井データセンター内のラックを賃貸借し、その環境を維持する必要がある。福井データセンターのラックの賃貸借を行える業者は、福井データセンターを管理している西日本電信電話株式会社のみが本件を実施できる唯一の業者である。
以上のことから、会計法第２９条の３第４項の規定に基づき契約の性質又は目的が競争を許さない場合として、西日本電信電話株式会社と契約することとしたい。
</t>
  </si>
  <si>
    <t xml:space="preserve">
エヌ・ティ・ティ・コミュニケーションズ株式会社は平成２４年度に固定型衛星通信システムを設計・構築し、平成２５年度から６Ｍｂｐｓの帯域を保証した衛星専用通信回線サービスを提供し、その通信回線を２４時間体制で監視できる事業者である。また、同システムの構築当初から保守業務を適切に実施してきた事業者でもある。
引き続き令和４年度も地上回線のバックアップ回線として、衛星通信回線のサービスと設備機器の健全性を確保するための保守業務を行う必要がある。
エヌ・ティ・ティ・コミュニケーションズ株式会社以外の事業者は、衛星通信回線のサービスの提供及び、設備機器の保守業務を適切に実施することができないことから、会計法第２９条の３第４項の規定に基づき契約の性質又は目的が競争を許さない場合として、エヌ・ティ・ティ・コミュニケーションズ株式会社と契約することとしたい。
</t>
  </si>
  <si>
    <t xml:space="preserve">
緊急事態応急対策等拠点施設等における広域通信回線網（以下「本回線網」という。）については、令和３年度に賃借契約を締結し運用しているところであるが、令和４年３月３１日に契約期限を迎える。
本回線網へは、原子力規制委員会原子力規制庁の他、関係自治体、電力事業者等も接続し、一体的な回線網を構築している。よって、本回線契約の終了後、当該回線網の機能を停止させることなく安定して通信回線サービスを維持できる事業者は、既契約事業者であるＫＤＤＩ株式会社のみである。
以上のことから、会計法第２９条の３第４項の規定に基づき契約の性質又は目的が競争を許さない場合として、ＫＤＤＩ株式会社と契約することとしたい。
</t>
  </si>
  <si>
    <t xml:space="preserve">
緊急事態応急対策等拠点施設等における広域通信回線網（冗長）（以下「本回線網」という。）については、令和３年４月に契約を締結し運用しているところであるが、令和４年３月３１日に契約期限を迎える。
本回線網へは、原子力規制委員会原子力規制庁の他、関係地方公共団体、電力事業者等も接続し、一体的な回線網を構築している。よって、本回線契約の終了後、当該回線網の機能を停止させることなく安定して通信回線サービスを維持できる事業者は、既契約事業者であるＫＤＤＩ株式会社のみである。
以上のことから、会計法第２９条の３第４項の規定に基づき契約の性質又は目的が競争を許さない場合として、ＫＤＤＩ株式会社と契約することとしたい。
</t>
  </si>
  <si>
    <t xml:space="preserve">
本事業において実施する統合原子力防災ネットワークシステム（以下、「統原防NW」という。）のネットワーク機器、サーバ、監視機器等への設定変更、端末（ノートＰＣ）の操作ログ取得、自治体及び発電所に設置されている機器からの統原防NWへの接続に伴う設定変更作業、統原防NW内に用意されているWebブラウザにおけるバージョンアップに係るネットワーク動作検証、官邸リエゾン用に配備されている端末（ノートＰＣ）へのセキュリティパッチの適用作業においては、管理者権限が必要であり、現在当システムの保守・運用を実施している東芝ＩＴサービス㈱以外に知らせることはセキュリティ上のリスクがある。また、リース中のシステム機器への設定変更等を他社が実施した場合、保守の継続ができなくなること及び作業実施中に不測の事態により機能不全となった場合、的確な処置を行い、機能改善を図ることができない恐れがある。
 上記内容を迅速かつ適切に対応できるのは、統合原子力防災ネットワークシステムを設計・構築し現在運用保守を実施している東芝ＩＴサービス株式会社のみである。
以上のことから、会計法第29条の3第4項の規定に基づき契約の性質又は目的が競争を許さない場合として、東芝ＩＴサービス株式会社と随意契約を締結することとしたい。
</t>
  </si>
  <si>
    <t xml:space="preserve">
第２データセンターには統合原子力防災ネットワークシステムの設備機器が整備されており、第１データセンターと相互に接続して冗長性を確保するための重要な拠点であることから、引き続きデータセンター内のラックを賃貸借し、機能提供を継続しなければならない。
仮に他のデータセンターを賃貸借する場合には、ネットワーク機器、サーバー等の移設が必要であることから、長時間、冗長性が確保できず、統合原子力防災ネットワークシステムの信頼性が著しく低下することとなる。
第２データセンターのラックの賃貸借契約は、必然的に同センターを管理している東芝ＩＴサービス株式会社と行うこととなり、会計法第２９条の３第４項の規定に基づき契約の性質又は目的が競争を許さない場合として、東芝ＩＴサービス株式会社と契約することといたしたい。
</t>
  </si>
  <si>
    <t xml:space="preserve">
本業務の実施期間中（令和４年４月１日～６月３０日）に令和４年７月１日に開始する後継業務の受注者を選定する一般競争入札等の手続きを進めるため、この間、鹿児島県原子力防災センターの通信設備等維持管理業務を的確に実施できるのは、現行業務の受注者である西日本プラント工業株式会社のみである。
以上のことから、会計法第29条の3第4項の規定に基づき契約の性質又は目的が競争を許さない場合として、西日本プラント工業株式会社と随意契約を締結することとしたい。
</t>
  </si>
  <si>
    <t xml:space="preserve">
本業務の実施期間中（令和４年４月１日～６月３０日）に令和４年７月１日に開始する後継業務の受注者を選定する一般競争入札等の手続きを進めるため、この間、緊急時対応センター等の通信設備等維持管理業務を的確に実施できるのは、現行業務の受注者である株式会社関電工のみである。
以上のことから、会計法第29条の3第4項の規定に基づき契約の性質又は目的が競争を許さない場合として、株式会社関電工と随意契約を締結することとしたい。
</t>
  </si>
  <si>
    <t xml:space="preserve">
本業務の実施期間中（令和４年４月１日～６月３０日）に令和４年７月１日に開始する後継業務の受注者を選定する一般競争入札等の手続きを進めるため、この間、上齋原オフサイトセンターの通信設備等維持管理業務を的確に実施できるのは、現行業務の受注者である中電プラント株式会社のみである。
以上のことから、会計法第29条の3第4項の規定に基づき契約の性質又は目的が競争を許さない場合として、中電プラント株式会社と随意契約を締結することとしたい。
</t>
  </si>
  <si>
    <t xml:space="preserve">
本件は、一般競争入札（最低価格落札方式）により公告を行ったが、入札者がないことから、予算決算及び会計令第99条の2の規定に基づく随意契約を行う。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</si>
</sst>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 "/>
  </numFmts>
  <fonts count="50"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1"/>
      <color theme="0"/>
      <name val="游ゴシック"/>
      <family val="3"/>
      <charset val="128"/>
      <scheme val="minor"/>
    </font>
    <font>
      <b/>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b/>
      <sz val="11"/>
      <name val="ＭＳ Ｐゴシック"/>
      <family val="3"/>
      <charset val="128"/>
    </font>
    <font>
      <sz val="11"/>
      <name val="游ゴシック"/>
      <family val="3"/>
      <charset val="128"/>
      <scheme val="minor"/>
    </font>
    <font>
      <b/>
      <sz val="12"/>
      <color rgb="FFFF0000"/>
      <name val="ＭＳ Ｐゴシック"/>
      <family val="3"/>
      <charset val="128"/>
    </font>
    <font>
      <sz val="11"/>
      <color theme="1"/>
      <name val="ＭＳ Ｐゴシック"/>
      <family val="3"/>
      <charset val="128"/>
    </font>
    <font>
      <sz val="12"/>
      <color theme="1"/>
      <name val="游ゴシック"/>
      <family val="3"/>
      <charset val="128"/>
      <scheme val="minor"/>
    </font>
    <font>
      <sz val="11"/>
      <name val="ＭＳ 明朝"/>
      <family val="1"/>
      <charset val="128"/>
    </font>
    <font>
      <sz val="6"/>
      <name val="游ゴシック"/>
      <family val="2"/>
      <charset val="128"/>
      <scheme val="minor"/>
    </font>
    <font>
      <b/>
      <sz val="20"/>
      <name val="ＭＳ Ｐ明朝"/>
      <family val="1"/>
      <charset val="128"/>
    </font>
    <font>
      <sz val="11"/>
      <color rgb="FFFF0000"/>
      <name val="ＭＳ Ｐゴシック"/>
      <family val="3"/>
      <charset val="128"/>
    </font>
    <font>
      <sz val="11"/>
      <name val="ＭＳ Ｐ明朝"/>
      <family val="1"/>
      <charset val="128"/>
    </font>
    <font>
      <sz val="11"/>
      <color indexed="81"/>
      <name val="ＭＳ Ｐゴシック"/>
      <family val="3"/>
      <charset val="128"/>
    </font>
    <font>
      <sz val="14"/>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rgb="FF0066FF"/>
      <name val="游ゴシック"/>
      <family val="2"/>
      <charset val="128"/>
      <scheme val="minor"/>
    </font>
    <font>
      <sz val="9"/>
      <name val="游ゴシック"/>
      <family val="2"/>
      <charset val="128"/>
      <scheme val="minor"/>
    </font>
    <font>
      <sz val="8"/>
      <color theme="1"/>
      <name val="游ゴシック"/>
      <family val="2"/>
      <charset val="128"/>
      <scheme val="minor"/>
    </font>
    <font>
      <sz val="9"/>
      <name val="游ゴシック"/>
      <family val="3"/>
      <charset val="128"/>
      <scheme val="minor"/>
    </font>
    <font>
      <sz val="9"/>
      <color rgb="FFFF0000"/>
      <name val="游ゴシック"/>
      <family val="2"/>
      <charset val="128"/>
      <scheme val="minor"/>
    </font>
    <font>
      <sz val="9"/>
      <color theme="1"/>
      <name val="游ゴシック"/>
      <family val="3"/>
      <charset val="128"/>
      <scheme val="minor"/>
    </font>
    <font>
      <sz val="11"/>
      <name val="游ゴシック"/>
      <family val="2"/>
      <charset val="128"/>
      <scheme val="minor"/>
    </font>
    <font>
      <strike/>
      <sz val="11"/>
      <name val="ＭＳ Ｐゴシック"/>
      <family val="3"/>
      <charset val="128"/>
    </font>
    <font>
      <b/>
      <sz val="12"/>
      <name val="ＭＳ Ｐゴシック"/>
      <family val="3"/>
      <charset val="128"/>
    </font>
    <font>
      <sz val="11"/>
      <color rgb="FF000000"/>
      <name val="ＭＳ Ｐゴシック"/>
      <family val="3"/>
      <charset val="128"/>
    </font>
    <font>
      <sz val="10.5"/>
      <name val="ＭＳ Ｐゴシック"/>
      <family val="3"/>
      <charset val="128"/>
    </font>
    <font>
      <sz val="12"/>
      <color theme="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s>
  <cellStyleXfs count="56">
    <xf numFmtId="0" fontId="0" fillId="0" borderId="0">
      <alignment vertical="center"/>
    </xf>
    <xf numFmtId="0" fontId="2" fillId="0" borderId="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20"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7" fillId="32"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9" fillId="7" borderId="7" applyNumberFormat="0" applyAlignment="0" applyProtection="0">
      <alignment vertical="center"/>
    </xf>
    <xf numFmtId="0" fontId="10" fillId="4" borderId="0" applyNumberFormat="0" applyBorder="0" applyAlignment="0" applyProtection="0">
      <alignment vertical="center"/>
    </xf>
    <xf numFmtId="9" fontId="4" fillId="0" borderId="0" applyFont="0" applyFill="0" applyBorder="0" applyAlignment="0" applyProtection="0"/>
    <xf numFmtId="0" fontId="2" fillId="8" borderId="8" applyNumberFormat="0" applyFont="0" applyAlignment="0" applyProtection="0">
      <alignment vertical="center"/>
    </xf>
    <xf numFmtId="0" fontId="11" fillId="0" borderId="6" applyNumberFormat="0" applyFill="0" applyAlignment="0" applyProtection="0">
      <alignment vertical="center"/>
    </xf>
    <xf numFmtId="0" fontId="12" fillId="3" borderId="0" applyNumberFormat="0" applyBorder="0" applyAlignment="0" applyProtection="0">
      <alignment vertical="center"/>
    </xf>
    <xf numFmtId="0" fontId="13" fillId="6"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5" fillId="0" borderId="1" applyNumberFormat="0" applyFill="0" applyAlignment="0" applyProtection="0">
      <alignment vertical="center"/>
    </xf>
    <xf numFmtId="0" fontId="16" fillId="0" borderId="2"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6" borderId="5" applyNumberFormat="0" applyAlignment="0" applyProtection="0">
      <alignment vertical="center"/>
    </xf>
    <xf numFmtId="0" fontId="20" fillId="0" borderId="0" applyNumberFormat="0" applyFill="0" applyBorder="0" applyAlignment="0" applyProtection="0">
      <alignment vertical="center"/>
    </xf>
    <xf numFmtId="0" fontId="21" fillId="5" borderId="4" applyNumberFormat="0" applyAlignment="0" applyProtection="0">
      <alignment vertical="center"/>
    </xf>
    <xf numFmtId="0" fontId="4" fillId="0" borderId="0">
      <alignment vertical="center"/>
    </xf>
    <xf numFmtId="0" fontId="2" fillId="0" borderId="0"/>
    <xf numFmtId="0" fontId="4" fillId="0" borderId="0"/>
    <xf numFmtId="0" fontId="22" fillId="2" borderId="0" applyNumberFormat="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23" fillId="0" borderId="0" xfId="47" applyFont="1" applyAlignment="1">
      <alignment horizontal="left" vertical="center" wrapText="1"/>
    </xf>
    <xf numFmtId="0" fontId="25" fillId="0" borderId="0" xfId="47" applyFont="1" applyAlignment="1">
      <alignment horizontal="center" vertical="center" wrapText="1"/>
    </xf>
    <xf numFmtId="0" fontId="6" fillId="0" borderId="0" xfId="47" applyFont="1" applyAlignment="1">
      <alignment horizontal="center" vertical="center" wrapText="1"/>
    </xf>
    <xf numFmtId="49" fontId="6" fillId="0" borderId="0" xfId="47" applyNumberFormat="1" applyFont="1" applyAlignment="1">
      <alignment horizontal="center" vertical="center" wrapText="1"/>
    </xf>
    <xf numFmtId="0" fontId="24" fillId="0" borderId="10" xfId="0" applyFont="1" applyBorder="1" applyAlignment="1">
      <alignment vertical="center" wrapText="1"/>
    </xf>
    <xf numFmtId="177"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19" xfId="0" applyFont="1" applyBorder="1" applyAlignment="1">
      <alignment vertical="center" wrapText="1"/>
    </xf>
    <xf numFmtId="0" fontId="26" fillId="0" borderId="10" xfId="0" applyFont="1" applyBorder="1" applyAlignment="1" applyProtection="1">
      <alignment vertical="center" wrapText="1"/>
      <protection locked="0"/>
    </xf>
    <xf numFmtId="0" fontId="31" fillId="0" borderId="12" xfId="0" applyFont="1" applyBorder="1" applyAlignment="1">
      <alignment vertical="center" wrapText="1"/>
    </xf>
    <xf numFmtId="0" fontId="4" fillId="0" borderId="10" xfId="0" applyFont="1" applyBorder="1" applyAlignment="1" applyProtection="1">
      <alignment vertical="center" wrapText="1"/>
      <protection locked="0"/>
    </xf>
    <xf numFmtId="49" fontId="4" fillId="0" borderId="10" xfId="0" applyNumberFormat="1" applyFont="1" applyBorder="1" applyAlignment="1" applyProtection="1">
      <alignment vertical="center" wrapText="1"/>
      <protection locked="0"/>
    </xf>
    <xf numFmtId="10" fontId="4" fillId="0" borderId="10" xfId="49" applyNumberFormat="1" applyFont="1" applyFill="1" applyBorder="1" applyAlignment="1">
      <alignment horizontal="right" vertical="center" wrapText="1"/>
    </xf>
    <xf numFmtId="0" fontId="26" fillId="0" borderId="10" xfId="0" applyFont="1" applyBorder="1" applyAlignment="1">
      <alignment vertical="center" wrapText="1"/>
    </xf>
    <xf numFmtId="0" fontId="0" fillId="0" borderId="0" xfId="0" applyAlignment="1">
      <alignment horizontal="left" vertical="center" wrapText="1"/>
    </xf>
    <xf numFmtId="0" fontId="35" fillId="0" borderId="0" xfId="0" applyFont="1" applyAlignment="1">
      <alignment vertical="center" wrapText="1"/>
    </xf>
    <xf numFmtId="0" fontId="0" fillId="0" borderId="0" xfId="0" applyAlignment="1">
      <alignment vertical="center" wrapText="1"/>
    </xf>
    <xf numFmtId="0" fontId="36" fillId="0" borderId="20" xfId="0"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1" xfId="0" applyFont="1" applyBorder="1" applyAlignment="1">
      <alignment horizontal="center" vertical="center"/>
    </xf>
    <xf numFmtId="0" fontId="37" fillId="0" borderId="0" xfId="0" applyFont="1" applyAlignment="1">
      <alignment horizontal="center" vertical="center"/>
    </xf>
    <xf numFmtId="0" fontId="37" fillId="0" borderId="0" xfId="0" applyFont="1">
      <alignment vertical="center"/>
    </xf>
    <xf numFmtId="0" fontId="35" fillId="0" borderId="10" xfId="0" applyFont="1" applyBorder="1" applyAlignment="1">
      <alignment horizontal="center" vertical="center"/>
    </xf>
    <xf numFmtId="56" fontId="35" fillId="0" borderId="10" xfId="0" applyNumberFormat="1" applyFont="1" applyBorder="1" applyAlignment="1">
      <alignment horizontal="center" vertical="center"/>
    </xf>
    <xf numFmtId="0" fontId="35" fillId="0" borderId="22" xfId="0" applyFont="1" applyBorder="1" applyAlignment="1">
      <alignment horizontal="center" vertical="center"/>
    </xf>
    <xf numFmtId="0" fontId="35" fillId="34" borderId="16" xfId="0" applyFont="1" applyFill="1" applyBorder="1" applyAlignment="1">
      <alignment horizontal="left" vertical="center"/>
    </xf>
    <xf numFmtId="0" fontId="35" fillId="0" borderId="22" xfId="0" applyFont="1" applyBorder="1" applyAlignment="1">
      <alignment vertical="center" wrapText="1"/>
    </xf>
    <xf numFmtId="0" fontId="35" fillId="34" borderId="16" xfId="0" applyFont="1" applyFill="1" applyBorder="1" applyAlignment="1">
      <alignment horizontal="center" vertical="center"/>
    </xf>
    <xf numFmtId="0" fontId="38" fillId="34" borderId="10" xfId="0" applyFont="1" applyFill="1" applyBorder="1" applyAlignment="1">
      <alignment horizontal="center" vertical="center" wrapText="1"/>
    </xf>
    <xf numFmtId="0" fontId="35" fillId="0" borderId="16" xfId="0" applyFont="1" applyBorder="1" applyAlignment="1">
      <alignment vertical="center" wrapText="1"/>
    </xf>
    <xf numFmtId="0" fontId="35" fillId="34" borderId="23" xfId="0" applyFont="1" applyFill="1" applyBorder="1" applyAlignment="1">
      <alignment horizontal="center" vertical="center" wrapText="1"/>
    </xf>
    <xf numFmtId="0" fontId="39" fillId="0" borderId="16" xfId="0" applyFont="1" applyBorder="1" applyAlignment="1">
      <alignment horizontal="left" vertical="center" wrapText="1"/>
    </xf>
    <xf numFmtId="0" fontId="0" fillId="0" borderId="10" xfId="0" applyBorder="1" applyAlignment="1">
      <alignment horizontal="left" vertical="center" wrapText="1"/>
    </xf>
    <xf numFmtId="0" fontId="35" fillId="0" borderId="0" xfId="0" applyFont="1">
      <alignment vertical="center"/>
    </xf>
    <xf numFmtId="0" fontId="0" fillId="0" borderId="10" xfId="0" applyBorder="1" applyAlignment="1">
      <alignment horizontal="center" vertical="center" wrapText="1"/>
    </xf>
    <xf numFmtId="0" fontId="35" fillId="0" borderId="16" xfId="0" quotePrefix="1" applyFont="1" applyBorder="1" applyAlignment="1">
      <alignment vertical="center" wrapText="1"/>
    </xf>
    <xf numFmtId="0" fontId="40" fillId="0" borderId="10" xfId="0" applyFont="1" applyBorder="1" applyAlignment="1">
      <alignment horizontal="left" vertical="center" wrapText="1"/>
    </xf>
    <xf numFmtId="0" fontId="0" fillId="35" borderId="10" xfId="0" applyFill="1" applyBorder="1" applyAlignment="1">
      <alignment horizontal="left" vertical="center" wrapText="1"/>
    </xf>
    <xf numFmtId="0" fontId="41" fillId="0" borderId="10" xfId="0" applyFont="1" applyBorder="1" applyAlignment="1">
      <alignment vertical="center" wrapText="1"/>
    </xf>
    <xf numFmtId="0" fontId="42" fillId="0" borderId="0" xfId="0" applyFont="1" applyAlignment="1">
      <alignment vertical="center" wrapText="1"/>
    </xf>
    <xf numFmtId="0" fontId="35" fillId="0" borderId="10" xfId="0" applyFont="1" applyBorder="1" applyAlignment="1">
      <alignment vertical="center" wrapText="1"/>
    </xf>
    <xf numFmtId="0" fontId="35" fillId="34" borderId="21" xfId="0" applyFont="1" applyFill="1" applyBorder="1" applyAlignment="1">
      <alignment horizontal="center" vertical="center" wrapText="1"/>
    </xf>
    <xf numFmtId="0" fontId="39" fillId="0" borderId="10" xfId="0" applyFont="1" applyBorder="1" applyAlignment="1">
      <alignment horizontal="left" vertical="center" wrapText="1"/>
    </xf>
    <xf numFmtId="0" fontId="35" fillId="0" borderId="10" xfId="0" applyFont="1" applyBorder="1" applyAlignment="1">
      <alignment horizontal="left" vertical="center" wrapText="1"/>
    </xf>
    <xf numFmtId="0" fontId="41" fillId="0" borderId="0" xfId="0" applyFont="1">
      <alignment vertical="center"/>
    </xf>
    <xf numFmtId="0" fontId="41" fillId="0" borderId="0" xfId="0" applyFont="1" applyAlignment="1">
      <alignment horizontal="left" vertical="center" wrapText="1"/>
    </xf>
    <xf numFmtId="0" fontId="43" fillId="0" borderId="0" xfId="0" applyFont="1">
      <alignment vertical="center"/>
    </xf>
    <xf numFmtId="0" fontId="34" fillId="0" borderId="0" xfId="0" applyFont="1" applyAlignment="1">
      <alignment vertical="center"/>
    </xf>
    <xf numFmtId="0" fontId="0" fillId="0" borderId="0" xfId="0" applyAlignment="1">
      <alignment vertical="center"/>
    </xf>
    <xf numFmtId="0" fontId="44" fillId="0" borderId="0" xfId="0" applyFont="1">
      <alignment vertical="center"/>
    </xf>
    <xf numFmtId="177" fontId="4" fillId="0" borderId="10" xfId="0" applyNumberFormat="1" applyFont="1" applyBorder="1" applyAlignment="1">
      <alignment horizontal="left" vertical="center" wrapText="1"/>
    </xf>
    <xf numFmtId="0" fontId="4" fillId="0" borderId="10" xfId="0" applyFont="1" applyFill="1" applyBorder="1" applyAlignment="1">
      <alignment vertical="center" wrapText="1"/>
    </xf>
    <xf numFmtId="0" fontId="4" fillId="0" borderId="18" xfId="0" applyFont="1" applyBorder="1" applyAlignment="1">
      <alignment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vertical="center" wrapText="1"/>
    </xf>
    <xf numFmtId="0" fontId="4" fillId="0" borderId="16" xfId="0" applyFont="1" applyBorder="1" applyAlignment="1">
      <alignment vertical="center" wrapText="1"/>
    </xf>
    <xf numFmtId="177" fontId="4" fillId="0" borderId="10" xfId="0" applyNumberFormat="1" applyFont="1" applyFill="1" applyBorder="1" applyAlignment="1">
      <alignment horizontal="center" vertical="center" wrapText="1"/>
    </xf>
    <xf numFmtId="10" fontId="4" fillId="0" borderId="16" xfId="49" applyNumberFormat="1" applyFont="1" applyFill="1" applyBorder="1" applyAlignment="1">
      <alignment horizontal="center" vertical="center" wrapText="1"/>
    </xf>
    <xf numFmtId="0" fontId="4" fillId="0" borderId="10" xfId="0" applyFont="1" applyFill="1" applyBorder="1" applyAlignment="1" applyProtection="1">
      <alignment vertical="center" wrapText="1"/>
      <protection locked="0"/>
    </xf>
    <xf numFmtId="0" fontId="4" fillId="0" borderId="10" xfId="0" applyFont="1" applyFill="1" applyBorder="1" applyAlignment="1">
      <alignment horizontal="center" vertical="center" wrapText="1"/>
    </xf>
    <xf numFmtId="176" fontId="4" fillId="0" borderId="10" xfId="47" applyNumberFormat="1" applyFont="1" applyFill="1" applyBorder="1" applyAlignment="1">
      <alignment horizontal="center" vertical="center" wrapText="1"/>
    </xf>
    <xf numFmtId="0" fontId="4" fillId="0" borderId="10" xfId="0" applyFont="1" applyFill="1" applyBorder="1" applyAlignment="1" applyProtection="1">
      <alignment horizontal="left" vertical="center" wrapText="1"/>
      <protection locked="0"/>
    </xf>
    <xf numFmtId="177" fontId="4" fillId="0" borderId="10" xfId="0" applyNumberFormat="1" applyFont="1" applyFill="1" applyBorder="1" applyAlignment="1">
      <alignment horizontal="left" vertical="center" wrapText="1"/>
    </xf>
    <xf numFmtId="49" fontId="4" fillId="0" borderId="10" xfId="0" applyNumberFormat="1" applyFont="1" applyFill="1" applyBorder="1" applyAlignment="1" applyProtection="1">
      <alignment vertical="center" wrapText="1"/>
      <protection locked="0"/>
    </xf>
    <xf numFmtId="10" fontId="4" fillId="0" borderId="10" xfId="49"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26" fillId="0" borderId="0" xfId="0" applyFont="1">
      <alignment vertical="center"/>
    </xf>
    <xf numFmtId="0" fontId="6" fillId="0" borderId="0" xfId="0" applyFont="1" applyAlignment="1">
      <alignment vertical="center" wrapText="1"/>
    </xf>
    <xf numFmtId="0" fontId="46" fillId="0" borderId="0" xfId="0" applyFont="1" applyAlignment="1">
      <alignment horizontal="left" vertical="center"/>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0" fontId="46" fillId="0" borderId="11" xfId="0" applyFont="1" applyBorder="1" applyAlignment="1">
      <alignment horizontal="left" vertical="center"/>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vertical="center" wrapText="1"/>
    </xf>
    <xf numFmtId="0" fontId="26" fillId="0" borderId="25" xfId="0" applyFont="1" applyBorder="1" applyAlignment="1" applyProtection="1">
      <alignment vertical="center" wrapText="1"/>
      <protection locked="0"/>
    </xf>
    <xf numFmtId="176" fontId="4" fillId="0" borderId="16" xfId="47" applyNumberFormat="1" applyFont="1" applyBorder="1" applyAlignment="1">
      <alignment horizontal="center" vertical="center" wrapText="1"/>
    </xf>
    <xf numFmtId="0" fontId="26" fillId="0" borderId="16" xfId="0" applyFont="1" applyBorder="1" applyAlignment="1" applyProtection="1">
      <alignment vertical="center" wrapText="1"/>
      <protection locked="0"/>
    </xf>
    <xf numFmtId="49" fontId="26" fillId="0" borderId="16" xfId="0" applyNumberFormat="1" applyFont="1" applyBorder="1" applyAlignment="1" applyProtection="1">
      <alignment vertical="center" wrapText="1"/>
      <protection locked="0"/>
    </xf>
    <xf numFmtId="0" fontId="26" fillId="0" borderId="20" xfId="0" applyFont="1" applyBorder="1" applyAlignment="1" applyProtection="1">
      <alignment vertical="center" wrapText="1"/>
      <protection locked="0"/>
    </xf>
    <xf numFmtId="176" fontId="4" fillId="0" borderId="10" xfId="47" applyNumberFormat="1" applyFont="1" applyBorder="1" applyAlignment="1">
      <alignment horizontal="center" vertical="center" wrapText="1"/>
    </xf>
    <xf numFmtId="49" fontId="26" fillId="0" borderId="10" xfId="0" applyNumberFormat="1" applyFont="1" applyBorder="1" applyAlignment="1" applyProtection="1">
      <alignment vertical="center" wrapText="1"/>
      <protection locked="0"/>
    </xf>
    <xf numFmtId="178" fontId="26" fillId="33" borderId="10" xfId="0" applyNumberFormat="1" applyFont="1" applyFill="1" applyBorder="1" applyAlignment="1">
      <alignment horizontal="center" vertical="center" shrinkToFit="1"/>
    </xf>
    <xf numFmtId="0" fontId="26" fillId="0" borderId="10" xfId="0" applyFont="1" applyBorder="1" applyAlignment="1" applyProtection="1">
      <alignment vertical="center" shrinkToFit="1"/>
      <protection locked="0"/>
    </xf>
    <xf numFmtId="0" fontId="47" fillId="0" borderId="20" xfId="0" applyFont="1" applyBorder="1" applyAlignment="1" applyProtection="1">
      <alignment vertical="center" wrapText="1"/>
      <protection locked="0"/>
    </xf>
    <xf numFmtId="0" fontId="48" fillId="0" borderId="0" xfId="0" applyFont="1" applyAlignment="1">
      <alignment vertical="center" wrapText="1"/>
    </xf>
    <xf numFmtId="0" fontId="26" fillId="0" borderId="20" xfId="0" applyFont="1" applyFill="1" applyBorder="1" applyAlignment="1" applyProtection="1">
      <alignment vertical="center" wrapText="1"/>
      <protection locked="0"/>
    </xf>
    <xf numFmtId="0" fontId="4" fillId="0" borderId="20" xfId="0" applyFont="1" applyFill="1" applyBorder="1" applyAlignment="1" applyProtection="1">
      <alignment vertical="center" wrapText="1"/>
      <protection locked="0"/>
    </xf>
    <xf numFmtId="0" fontId="6" fillId="0" borderId="10" xfId="0" applyFont="1" applyFill="1" applyBorder="1" applyAlignment="1">
      <alignment horizontal="left" vertical="center" wrapText="1"/>
    </xf>
    <xf numFmtId="0" fontId="26" fillId="0" borderId="10" xfId="0" applyFont="1" applyFill="1" applyBorder="1" applyAlignment="1" applyProtection="1">
      <alignment vertical="center" wrapText="1"/>
      <protection locked="0"/>
    </xf>
    <xf numFmtId="177" fontId="26" fillId="0" borderId="10" xfId="0" applyNumberFormat="1" applyFont="1" applyBorder="1" applyAlignment="1">
      <alignment horizontal="center" vertical="center" wrapText="1"/>
    </xf>
    <xf numFmtId="49" fontId="26" fillId="0" borderId="10" xfId="0" applyNumberFormat="1" applyFont="1" applyFill="1" applyBorder="1" applyAlignment="1" applyProtection="1">
      <alignment vertical="center" wrapText="1"/>
      <protection locked="0"/>
    </xf>
    <xf numFmtId="0" fontId="49" fillId="0" borderId="10" xfId="0" applyFont="1" applyFill="1" applyBorder="1" applyAlignment="1">
      <alignment horizontal="center" vertical="center" wrapText="1"/>
    </xf>
    <xf numFmtId="176" fontId="4" fillId="0" borderId="18" xfId="47" applyNumberFormat="1" applyFont="1" applyBorder="1" applyAlignment="1">
      <alignment horizontal="center" vertical="center" wrapText="1"/>
    </xf>
    <xf numFmtId="0" fontId="4" fillId="0" borderId="0" xfId="0" applyFo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38" fontId="6" fillId="0" borderId="0" xfId="55" applyFont="1" applyAlignment="1">
      <alignment horizontal="center" vertical="center" wrapText="1"/>
    </xf>
    <xf numFmtId="38" fontId="6" fillId="0" borderId="0" xfId="55" applyFont="1" applyAlignment="1">
      <alignment horizontal="right" vertical="center" wrapText="1"/>
    </xf>
    <xf numFmtId="38" fontId="4" fillId="0" borderId="11" xfId="55" applyFont="1" applyBorder="1" applyAlignment="1">
      <alignment horizontal="center" vertical="center" wrapText="1"/>
    </xf>
    <xf numFmtId="38" fontId="4" fillId="0" borderId="11" xfId="55" applyFont="1" applyBorder="1" applyAlignment="1">
      <alignment horizontal="right" vertical="center" wrapText="1"/>
    </xf>
    <xf numFmtId="38" fontId="26" fillId="0" borderId="10" xfId="55" applyFont="1" applyFill="1" applyBorder="1" applyAlignment="1">
      <alignment horizontal="center" vertical="center"/>
    </xf>
    <xf numFmtId="38" fontId="26" fillId="0" borderId="16" xfId="55" applyFont="1" applyFill="1" applyBorder="1" applyProtection="1">
      <alignment vertical="center"/>
      <protection locked="0"/>
    </xf>
    <xf numFmtId="38" fontId="26" fillId="0" borderId="10" xfId="55" applyFont="1" applyFill="1" applyBorder="1" applyProtection="1">
      <alignment vertical="center"/>
      <protection locked="0"/>
    </xf>
    <xf numFmtId="38" fontId="4" fillId="0" borderId="10" xfId="55" applyFont="1" applyFill="1" applyBorder="1" applyProtection="1">
      <alignment vertical="center"/>
      <protection locked="0"/>
    </xf>
    <xf numFmtId="38" fontId="4" fillId="0" borderId="10" xfId="55" applyFont="1" applyFill="1" applyBorder="1" applyAlignment="1" applyProtection="1">
      <alignment horizontal="right" vertical="center" wrapText="1"/>
      <protection locked="0"/>
    </xf>
    <xf numFmtId="38" fontId="4" fillId="0" borderId="10" xfId="55" applyFont="1" applyFill="1" applyBorder="1" applyAlignment="1">
      <alignment horizontal="right" vertical="center" wrapText="1"/>
    </xf>
    <xf numFmtId="38" fontId="4" fillId="0" borderId="10" xfId="55" applyFont="1" applyBorder="1" applyAlignment="1">
      <alignment vertical="center" wrapText="1"/>
    </xf>
    <xf numFmtId="38" fontId="4" fillId="0" borderId="10" xfId="55" applyFont="1" applyFill="1" applyBorder="1" applyAlignment="1" applyProtection="1">
      <alignment horizontal="center" vertical="center"/>
      <protection locked="0"/>
    </xf>
    <xf numFmtId="38" fontId="4" fillId="0" borderId="10" xfId="55" applyFont="1" applyFill="1" applyBorder="1" applyAlignment="1">
      <alignment horizontal="center" vertical="center" wrapText="1"/>
    </xf>
    <xf numFmtId="38" fontId="26" fillId="0" borderId="10" xfId="55" applyFont="1" applyFill="1" applyBorder="1" applyAlignment="1">
      <alignment horizontal="center" vertical="center" wrapText="1"/>
    </xf>
    <xf numFmtId="38" fontId="26" fillId="0" borderId="10" xfId="55" applyFont="1" applyFill="1" applyBorder="1" applyAlignment="1">
      <alignment horizontal="right" vertical="center" wrapText="1"/>
    </xf>
    <xf numFmtId="38" fontId="26" fillId="0" borderId="10" xfId="55" applyFont="1" applyBorder="1" applyAlignment="1">
      <alignment vertical="center" wrapText="1"/>
    </xf>
    <xf numFmtId="38" fontId="26" fillId="0" borderId="10" xfId="55" applyFont="1" applyBorder="1" applyProtection="1">
      <alignment vertical="center"/>
      <protection locked="0"/>
    </xf>
    <xf numFmtId="38" fontId="4" fillId="0" borderId="10" xfId="55" applyFont="1" applyFill="1" applyBorder="1" applyAlignment="1">
      <alignment vertical="center" wrapText="1"/>
    </xf>
    <xf numFmtId="38" fontId="4" fillId="0" borderId="0" xfId="55" applyFont="1" applyAlignment="1">
      <alignment horizontal="center" vertical="center"/>
    </xf>
    <xf numFmtId="38" fontId="4" fillId="0" borderId="0" xfId="55" applyFont="1" applyAlignment="1">
      <alignment horizontal="right" vertical="center"/>
    </xf>
    <xf numFmtId="38" fontId="26" fillId="0" borderId="0" xfId="55" applyFont="1">
      <alignment vertical="center"/>
    </xf>
    <xf numFmtId="0" fontId="4" fillId="0" borderId="20" xfId="0" applyFont="1" applyBorder="1" applyAlignment="1">
      <alignment vertical="center" wrapText="1"/>
    </xf>
    <xf numFmtId="0" fontId="26" fillId="0" borderId="17" xfId="0" applyFont="1" applyBorder="1" applyAlignment="1" applyProtection="1">
      <alignment vertical="center" wrapText="1"/>
      <protection locked="0"/>
    </xf>
    <xf numFmtId="0" fontId="26" fillId="0" borderId="18" xfId="0" applyFont="1" applyBorder="1" applyAlignment="1" applyProtection="1">
      <alignment vertical="center" wrapText="1"/>
      <protection locked="0"/>
    </xf>
    <xf numFmtId="0" fontId="49" fillId="0" borderId="10" xfId="0" applyFont="1" applyBorder="1" applyAlignment="1">
      <alignment horizontal="center" vertical="center" wrapText="1"/>
    </xf>
    <xf numFmtId="49" fontId="26" fillId="0" borderId="18" xfId="0" applyNumberFormat="1" applyFont="1" applyBorder="1" applyAlignment="1" applyProtection="1">
      <alignment vertical="center" wrapText="1"/>
      <protection locked="0"/>
    </xf>
    <xf numFmtId="38" fontId="4" fillId="0" borderId="10" xfId="55" applyFont="1" applyBorder="1" applyAlignment="1">
      <alignment horizontal="center" vertical="center" wrapText="1"/>
    </xf>
    <xf numFmtId="38" fontId="26" fillId="0" borderId="18" xfId="55" applyFont="1" applyFill="1" applyBorder="1" applyProtection="1">
      <alignment vertical="center"/>
      <protection locked="0"/>
    </xf>
    <xf numFmtId="10" fontId="4" fillId="0" borderId="18" xfId="49" applyNumberFormat="1" applyFont="1" applyFill="1" applyBorder="1" applyAlignment="1">
      <alignment horizontal="right" vertical="center" wrapText="1"/>
    </xf>
    <xf numFmtId="0" fontId="5" fillId="0" borderId="0" xfId="47" applyFont="1" applyAlignment="1">
      <alignment horizontal="center" vertical="center" wrapText="1"/>
    </xf>
    <xf numFmtId="49" fontId="5" fillId="0" borderId="14"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47" applyFont="1" applyBorder="1" applyAlignment="1">
      <alignment horizontal="center" vertical="center" wrapText="1"/>
    </xf>
    <xf numFmtId="0" fontId="5" fillId="0" borderId="18" xfId="47" applyFont="1" applyBorder="1" applyAlignment="1">
      <alignment horizontal="center" vertical="center" wrapText="1"/>
    </xf>
    <xf numFmtId="38" fontId="5" fillId="0" borderId="14" xfId="55" applyFont="1" applyFill="1" applyBorder="1" applyAlignment="1">
      <alignment horizontal="center" vertical="center" wrapText="1"/>
    </xf>
    <xf numFmtId="38" fontId="5" fillId="0" borderId="18" xfId="55" applyFont="1" applyFill="1" applyBorder="1" applyAlignment="1">
      <alignment horizontal="center" vertical="center" wrapText="1"/>
    </xf>
    <xf numFmtId="38" fontId="5" fillId="0" borderId="14" xfId="55" applyFont="1" applyBorder="1" applyAlignment="1">
      <alignment horizontal="center" vertical="center" wrapText="1"/>
    </xf>
    <xf numFmtId="38" fontId="5" fillId="0" borderId="18" xfId="55" applyFont="1" applyBorder="1" applyAlignment="1">
      <alignment horizontal="center" vertical="center" wrapText="1"/>
    </xf>
    <xf numFmtId="0" fontId="0" fillId="0" borderId="0" xfId="0" applyAlignment="1">
      <alignment horizontal="right" vertical="center"/>
    </xf>
  </cellXfs>
  <cellStyles count="56">
    <cellStyle name="20% - アクセント 1 2" xfId="2" xr:uid="{B7C42FEE-3036-4D2F-8320-22A39EBD952D}"/>
    <cellStyle name="20% - アクセント 2 2" xfId="3" xr:uid="{AA6413F9-0D18-49D3-9CA3-A015BBF706B2}"/>
    <cellStyle name="20% - アクセント 3 2" xfId="4" xr:uid="{4F012CFF-2982-4A0D-85C8-E769874FD24F}"/>
    <cellStyle name="20% - アクセント 4 2" xfId="5" xr:uid="{4B958C3C-678A-431C-BF44-D6DD61BB8F0F}"/>
    <cellStyle name="20% - アクセント 5 2" xfId="6" xr:uid="{3DD695D3-4DEA-4077-960B-526BC79E979C}"/>
    <cellStyle name="20% - アクセント 6 2" xfId="7" xr:uid="{BC3D0312-D27E-4F0A-89BE-F4E42E1C9661}"/>
    <cellStyle name="40% - アクセント 1 2" xfId="8" xr:uid="{A6820954-DE8B-4982-AF8A-B4D882F621B2}"/>
    <cellStyle name="40% - アクセント 2 2" xfId="9" xr:uid="{3B2DBA28-B2EE-4854-8B56-EE46112BE454}"/>
    <cellStyle name="40% - アクセント 3 2" xfId="10" xr:uid="{52AC89F3-DBBC-43A4-A52E-934D45163C57}"/>
    <cellStyle name="40% - アクセント 4 2" xfId="11" xr:uid="{E4482DA2-2B1B-4057-A20C-CDFAB612B8ED}"/>
    <cellStyle name="40% - アクセント 5 2" xfId="12" xr:uid="{DD81A6B4-6C8F-4E1B-8833-179B59E1E3BB}"/>
    <cellStyle name="40% - アクセント 6 2" xfId="13" xr:uid="{5D8E0190-55E4-4620-91EB-958E625B93F4}"/>
    <cellStyle name="60% - アクセント 1 2" xfId="14" xr:uid="{EB8E7CEB-99F8-4A12-B3B4-3DC9932F762C}"/>
    <cellStyle name="60% - アクセント 2 2" xfId="15" xr:uid="{DFC103B2-6419-46D1-816B-E38F52720F3D}"/>
    <cellStyle name="60% - アクセント 3 2" xfId="16" xr:uid="{F8AD64F1-0B0D-4BC3-A219-6A632714FD77}"/>
    <cellStyle name="60% - アクセント 4 2" xfId="17" xr:uid="{2B46946A-67A2-4997-A746-B5BF34C23BAB}"/>
    <cellStyle name="60% - アクセント 5 2" xfId="18" xr:uid="{74D10EEC-220E-4300-AA13-F148F585C220}"/>
    <cellStyle name="60% - アクセント 6 2" xfId="19" xr:uid="{0D5097EC-85A0-466D-83BD-1EBCDD8BD978}"/>
    <cellStyle name="アクセント 1 2" xfId="20" xr:uid="{66F37797-99EB-491D-9AA8-3413FAF88C51}"/>
    <cellStyle name="アクセント 2 2" xfId="21" xr:uid="{186E37FB-9A1D-42D9-B2B3-739E27D6B58F}"/>
    <cellStyle name="アクセント 3 2" xfId="22" xr:uid="{AD6661B2-C249-4EEE-99B0-4E634866FB4C}"/>
    <cellStyle name="アクセント 4 2" xfId="23" xr:uid="{99947F0C-E97B-4CBC-B212-A2C1FD866F95}"/>
    <cellStyle name="アクセント 5 2" xfId="24" xr:uid="{68B92E31-7919-4C0C-B415-E911E58DE744}"/>
    <cellStyle name="アクセント 6 2" xfId="25" xr:uid="{9A098D9A-6535-427E-9FA2-1969A9723542}"/>
    <cellStyle name="タイトル 2" xfId="26" xr:uid="{75696F8F-5912-4333-97A2-2A7672935D5C}"/>
    <cellStyle name="チェック セル 2" xfId="27" xr:uid="{D9B2E4AB-9CD0-46B1-A081-2B28A43E5979}"/>
    <cellStyle name="どちらでもない 2" xfId="28" xr:uid="{C5A874B9-7161-4DFC-B00B-7094C35B47EE}"/>
    <cellStyle name="パーセント 2" xfId="29" xr:uid="{C7296857-E342-4EF7-B5BD-75716F76BF61}"/>
    <cellStyle name="パーセント 3" xfId="49" xr:uid="{3EDF1E4A-B188-4E69-AD41-367FB670A41A}"/>
    <cellStyle name="メモ 2" xfId="30" xr:uid="{99D5463F-0D6C-4951-ACD5-AEB5D66CF794}"/>
    <cellStyle name="リンク セル 2" xfId="31" xr:uid="{FFBA64EE-6273-4E0D-A658-D5600D01B055}"/>
    <cellStyle name="悪い 2" xfId="32" xr:uid="{81DE1DDB-BEF1-4740-B8AE-DF868750C259}"/>
    <cellStyle name="計算 2" xfId="33" xr:uid="{E466051C-99F5-4371-B545-01149A0AD769}"/>
    <cellStyle name="警告文 2" xfId="34" xr:uid="{16500719-1847-4128-AE4C-4E8AACD2C6FF}"/>
    <cellStyle name="桁区切り" xfId="55" builtinId="6"/>
    <cellStyle name="桁区切り 2" xfId="36" xr:uid="{6D8AF943-9E18-4F0E-891D-4D9C491F0D4F}"/>
    <cellStyle name="桁区切り 3" xfId="35" xr:uid="{07FDFB20-83FA-4FED-86A5-77B7C8F045FD}"/>
    <cellStyle name="見出し 1 2" xfId="37" xr:uid="{2A7F3702-A2AF-4CDF-9CBB-3136D2290A93}"/>
    <cellStyle name="見出し 2 2" xfId="38" xr:uid="{119DC91E-DF2D-4F7B-8D54-B3D2B90FB550}"/>
    <cellStyle name="見出し 3 2" xfId="39" xr:uid="{22EFA078-423F-4470-8146-5AE58D4C8A7F}"/>
    <cellStyle name="見出し 4 2" xfId="40" xr:uid="{990C4C89-A24B-4A50-AE78-27B4282793D7}"/>
    <cellStyle name="集計 2" xfId="41" xr:uid="{3214F711-5135-47C2-9630-0774048EDBBB}"/>
    <cellStyle name="出力 2" xfId="42" xr:uid="{D6216E15-457F-48B3-85BE-E0A384308F0C}"/>
    <cellStyle name="説明文 2" xfId="43" xr:uid="{76DCCC4A-EDA4-4AC4-BCF2-D5AAEE1F13CD}"/>
    <cellStyle name="入力 2" xfId="44" xr:uid="{92695308-F835-4966-9542-A8B1332F9E96}"/>
    <cellStyle name="標準" xfId="0" builtinId="0"/>
    <cellStyle name="標準 2" xfId="45" xr:uid="{0EAB1D13-C1F7-4FDD-9BDD-828A6ADFC8B4}"/>
    <cellStyle name="標準 2 10" xfId="46" xr:uid="{AA30CEA4-7628-45AD-829E-8030ED269251}"/>
    <cellStyle name="標準 2 2" xfId="50" xr:uid="{2D47C82D-5445-4D23-86F4-D9EB7C5523C6}"/>
    <cellStyle name="標準 3" xfId="47" xr:uid="{96356878-5B8A-4701-923B-7521717FC38E}"/>
    <cellStyle name="標準 3 2" xfId="51" xr:uid="{9F37D18E-79A8-4C14-B9F3-116F17736B48}"/>
    <cellStyle name="標準 4" xfId="1" xr:uid="{0149977F-8283-442B-A2CF-29B04718B736}"/>
    <cellStyle name="標準 4 2" xfId="52" xr:uid="{0B19C25A-1754-46CF-AA51-264C3802FA30}"/>
    <cellStyle name="標準 4 3" xfId="53" xr:uid="{48EBC7A3-78BA-4C09-83EE-DEDA78037E91}"/>
    <cellStyle name="標準 6" xfId="54" xr:uid="{09D713C7-2EEC-4A76-9DEB-1E02C2ACB7E6}"/>
    <cellStyle name="良い 2" xfId="48" xr:uid="{C7D97E6D-AF57-4413-B5DF-9AA0F1ABCC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P&#20844;&#34920;&#20316;&#26989;\1000~6000&#12522;&#12473;&#12488;&#21512;&#12431;&#12379;\&#9312;&#20196;&#21644;4&#24180;&#24230;&#22865;&#32004;&#12522;&#12473;&#12488;1000&#65288;&#260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A4" t="str">
            <v>当初</v>
          </cell>
          <cell r="D4" t="str">
            <v>一般競争</v>
          </cell>
        </row>
        <row r="5">
          <cell r="D5" t="str">
            <v>総合評価</v>
          </cell>
        </row>
        <row r="6">
          <cell r="D6" t="str">
            <v>特命随契</v>
          </cell>
        </row>
        <row r="7">
          <cell r="D7" t="str">
            <v>企画競争</v>
          </cell>
        </row>
        <row r="8">
          <cell r="D8" t="str">
            <v>公募→随契</v>
          </cell>
        </row>
        <row r="9">
          <cell r="D9" t="str">
            <v>緊急随契</v>
          </cell>
        </row>
        <row r="10">
          <cell r="D10" t="str">
            <v>不落随契</v>
          </cell>
        </row>
        <row r="11">
          <cell r="D11" t="str">
            <v>不調→随契</v>
          </cell>
        </row>
        <row r="12">
          <cell r="D12" t="str">
            <v>秘密随契</v>
          </cell>
        </row>
        <row r="13">
          <cell r="D13" t="str">
            <v>変更契約</v>
          </cell>
        </row>
        <row r="14">
          <cell r="D14" t="str">
            <v>繰越</v>
          </cell>
        </row>
        <row r="15">
          <cell r="D15" t="str">
            <v>JNES承継</v>
          </cell>
        </row>
        <row r="16">
          <cell r="D16" t="str">
            <v>行政財産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7B89A-9CC1-4AA2-AF31-7612EE65CB5F}">
  <sheetPr>
    <pageSetUpPr fitToPage="1"/>
  </sheetPr>
  <dimension ref="A1:T127"/>
  <sheetViews>
    <sheetView tabSelected="1" zoomScale="70" zoomScaleNormal="70" zoomScaleSheetLayoutView="70" workbookViewId="0">
      <selection activeCell="B29" sqref="B29"/>
    </sheetView>
  </sheetViews>
  <sheetFormatPr defaultColWidth="9" defaultRowHeight="13" x14ac:dyDescent="0.55000000000000004"/>
  <cols>
    <col min="1" max="1" width="50.58203125" style="72" customWidth="1"/>
    <col min="2" max="2" width="49.83203125" style="72" customWidth="1"/>
    <col min="3" max="3" width="18.58203125" style="72" customWidth="1"/>
    <col min="4" max="4" width="24.08203125" style="72" customWidth="1"/>
    <col min="5" max="5" width="25.08203125" style="72" customWidth="1"/>
    <col min="6" max="6" width="19.58203125" style="72" customWidth="1"/>
    <col min="7" max="7" width="50.33203125" style="72" customWidth="1"/>
    <col min="8" max="9" width="14.58203125" style="123" customWidth="1"/>
    <col min="10" max="10" width="10.08203125" style="72" customWidth="1"/>
    <col min="11" max="19" width="9" style="72" customWidth="1"/>
    <col min="20" max="16384" width="9" style="72"/>
  </cols>
  <sheetData>
    <row r="1" spans="1:15" ht="87" customHeight="1" x14ac:dyDescent="0.55000000000000004">
      <c r="A1" s="132" t="s">
        <v>0</v>
      </c>
      <c r="B1" s="132"/>
      <c r="C1" s="132"/>
      <c r="D1" s="132"/>
      <c r="E1" s="132"/>
      <c r="F1" s="132"/>
      <c r="G1" s="132"/>
      <c r="H1" s="132"/>
      <c r="I1" s="132"/>
      <c r="J1" s="132"/>
      <c r="K1" s="132"/>
      <c r="L1" s="132"/>
      <c r="M1" s="132"/>
      <c r="N1" s="132"/>
      <c r="O1" s="132"/>
    </row>
    <row r="2" spans="1:15" ht="26.25" customHeight="1" x14ac:dyDescent="0.55000000000000004">
      <c r="A2" s="1" t="s">
        <v>1</v>
      </c>
      <c r="B2" s="2"/>
      <c r="C2" s="3"/>
      <c r="D2" s="3"/>
      <c r="E2" s="3"/>
      <c r="F2" s="4"/>
      <c r="G2" s="4"/>
      <c r="H2" s="103"/>
      <c r="I2" s="104"/>
      <c r="J2" s="3"/>
      <c r="K2" s="3"/>
      <c r="L2" s="3"/>
      <c r="M2" s="3"/>
      <c r="N2" s="3"/>
      <c r="O2" s="73"/>
    </row>
    <row r="3" spans="1:15" ht="27" customHeight="1" x14ac:dyDescent="0.55000000000000004">
      <c r="A3" s="74" t="s">
        <v>1224</v>
      </c>
      <c r="B3" s="75"/>
      <c r="C3" s="75"/>
      <c r="D3" s="75"/>
      <c r="E3" s="75"/>
      <c r="F3" s="76"/>
      <c r="G3" s="4"/>
      <c r="H3" s="103"/>
      <c r="I3" s="104"/>
      <c r="J3" s="75"/>
      <c r="K3" s="75"/>
      <c r="L3" s="75"/>
      <c r="M3" s="75"/>
      <c r="N3" s="75"/>
      <c r="O3" s="73"/>
    </row>
    <row r="4" spans="1:15" ht="52.5" customHeight="1" thickBot="1" x14ac:dyDescent="0.6">
      <c r="A4" s="77" t="s">
        <v>2</v>
      </c>
      <c r="B4" s="78"/>
      <c r="C4" s="78"/>
      <c r="D4" s="78"/>
      <c r="E4" s="78"/>
      <c r="F4" s="79"/>
      <c r="G4" s="80"/>
      <c r="H4" s="105"/>
      <c r="I4" s="106"/>
      <c r="J4" s="78"/>
      <c r="K4" s="78"/>
      <c r="L4" s="78"/>
      <c r="M4" s="78"/>
      <c r="N4" s="78"/>
      <c r="O4" s="80"/>
    </row>
    <row r="5" spans="1:15" ht="16.5" x14ac:dyDescent="0.55000000000000004">
      <c r="A5" s="137" t="s">
        <v>3</v>
      </c>
      <c r="B5" s="139" t="s">
        <v>4</v>
      </c>
      <c r="C5" s="141" t="s">
        <v>5</v>
      </c>
      <c r="D5" s="139" t="s">
        <v>6</v>
      </c>
      <c r="E5" s="139" t="s">
        <v>7</v>
      </c>
      <c r="F5" s="133" t="s">
        <v>8</v>
      </c>
      <c r="G5" s="139" t="s">
        <v>9</v>
      </c>
      <c r="H5" s="143" t="s">
        <v>10</v>
      </c>
      <c r="I5" s="145" t="s">
        <v>11</v>
      </c>
      <c r="J5" s="141" t="s">
        <v>12</v>
      </c>
      <c r="K5" s="139" t="s">
        <v>13</v>
      </c>
      <c r="L5" s="139" t="s">
        <v>14</v>
      </c>
      <c r="M5" s="139"/>
      <c r="N5" s="139"/>
      <c r="O5" s="135" t="s">
        <v>15</v>
      </c>
    </row>
    <row r="6" spans="1:15" ht="83" thickBot="1" x14ac:dyDescent="0.6">
      <c r="A6" s="138"/>
      <c r="B6" s="140"/>
      <c r="C6" s="142"/>
      <c r="D6" s="140"/>
      <c r="E6" s="140"/>
      <c r="F6" s="134"/>
      <c r="G6" s="140"/>
      <c r="H6" s="144"/>
      <c r="I6" s="146"/>
      <c r="J6" s="142"/>
      <c r="K6" s="140"/>
      <c r="L6" s="71" t="s">
        <v>16</v>
      </c>
      <c r="M6" s="71" t="s">
        <v>17</v>
      </c>
      <c r="N6" s="71" t="s">
        <v>18</v>
      </c>
      <c r="O6" s="136"/>
    </row>
    <row r="7" spans="1:15" ht="156" x14ac:dyDescent="0.55000000000000004">
      <c r="A7" s="81" t="s">
        <v>34</v>
      </c>
      <c r="B7" s="61" t="s">
        <v>1225</v>
      </c>
      <c r="C7" s="82">
        <v>44652</v>
      </c>
      <c r="D7" s="83" t="s">
        <v>35</v>
      </c>
      <c r="E7" s="83" t="s">
        <v>39</v>
      </c>
      <c r="F7" s="84" t="s">
        <v>20</v>
      </c>
      <c r="G7" s="61" t="s">
        <v>1298</v>
      </c>
      <c r="H7" s="107" t="s">
        <v>33</v>
      </c>
      <c r="I7" s="108">
        <v>5390000</v>
      </c>
      <c r="J7" s="59" t="s">
        <v>19</v>
      </c>
      <c r="K7" s="7" t="s">
        <v>19</v>
      </c>
      <c r="L7" s="7" t="s">
        <v>19</v>
      </c>
      <c r="M7" s="59" t="s">
        <v>19</v>
      </c>
      <c r="N7" s="59" t="s">
        <v>19</v>
      </c>
      <c r="O7" s="60"/>
    </row>
    <row r="8" spans="1:15" ht="169" x14ac:dyDescent="0.55000000000000004">
      <c r="A8" s="85" t="s">
        <v>36</v>
      </c>
      <c r="B8" s="9" t="s">
        <v>1225</v>
      </c>
      <c r="C8" s="86">
        <v>44652</v>
      </c>
      <c r="D8" s="11" t="s">
        <v>37</v>
      </c>
      <c r="E8" s="11" t="s">
        <v>38</v>
      </c>
      <c r="F8" s="87" t="s">
        <v>21</v>
      </c>
      <c r="G8" s="9" t="s">
        <v>1302</v>
      </c>
      <c r="H8" s="109">
        <v>109814232</v>
      </c>
      <c r="I8" s="109">
        <v>109814232</v>
      </c>
      <c r="J8" s="15">
        <f>I8/H8</f>
        <v>1</v>
      </c>
      <c r="K8" s="7" t="s">
        <v>19</v>
      </c>
      <c r="L8" s="7" t="s">
        <v>19</v>
      </c>
      <c r="M8" s="7" t="s">
        <v>19</v>
      </c>
      <c r="N8" s="7" t="s">
        <v>19</v>
      </c>
      <c r="O8" s="8"/>
    </row>
    <row r="9" spans="1:15" ht="156" x14ac:dyDescent="0.55000000000000004">
      <c r="A9" s="85" t="s">
        <v>40</v>
      </c>
      <c r="B9" s="9" t="s">
        <v>1225</v>
      </c>
      <c r="C9" s="86">
        <v>44652</v>
      </c>
      <c r="D9" s="11" t="s">
        <v>41</v>
      </c>
      <c r="E9" s="11" t="s">
        <v>43</v>
      </c>
      <c r="F9" s="87" t="s">
        <v>42</v>
      </c>
      <c r="G9" s="9" t="s">
        <v>1303</v>
      </c>
      <c r="H9" s="107" t="s">
        <v>33</v>
      </c>
      <c r="I9" s="109">
        <v>113778500</v>
      </c>
      <c r="J9" s="59" t="s">
        <v>19</v>
      </c>
      <c r="K9" s="7" t="s">
        <v>19</v>
      </c>
      <c r="L9" s="7" t="s">
        <v>19</v>
      </c>
      <c r="M9" s="7" t="s">
        <v>19</v>
      </c>
      <c r="N9" s="7" t="s">
        <v>19</v>
      </c>
      <c r="O9" s="8"/>
    </row>
    <row r="10" spans="1:15" ht="169" x14ac:dyDescent="0.55000000000000004">
      <c r="A10" s="85" t="s">
        <v>44</v>
      </c>
      <c r="B10" s="9" t="s">
        <v>1225</v>
      </c>
      <c r="C10" s="86">
        <v>44652</v>
      </c>
      <c r="D10" s="11" t="s">
        <v>45</v>
      </c>
      <c r="E10" s="11" t="s">
        <v>46</v>
      </c>
      <c r="F10" s="87" t="s">
        <v>47</v>
      </c>
      <c r="G10" s="9" t="s">
        <v>1304</v>
      </c>
      <c r="H10" s="107" t="s">
        <v>33</v>
      </c>
      <c r="I10" s="109">
        <v>138243105</v>
      </c>
      <c r="J10" s="59" t="s">
        <v>19</v>
      </c>
      <c r="K10" s="7" t="s">
        <v>19</v>
      </c>
      <c r="L10" s="7" t="s">
        <v>19</v>
      </c>
      <c r="M10" s="7" t="s">
        <v>19</v>
      </c>
      <c r="N10" s="7" t="s">
        <v>19</v>
      </c>
      <c r="O10" s="8"/>
    </row>
    <row r="11" spans="1:15" ht="143" x14ac:dyDescent="0.55000000000000004">
      <c r="A11" s="85" t="s">
        <v>48</v>
      </c>
      <c r="B11" s="9" t="s">
        <v>1225</v>
      </c>
      <c r="C11" s="86">
        <v>44652</v>
      </c>
      <c r="D11" s="11" t="s">
        <v>49</v>
      </c>
      <c r="E11" s="11" t="s">
        <v>51</v>
      </c>
      <c r="F11" s="87" t="s">
        <v>50</v>
      </c>
      <c r="G11" s="9" t="s">
        <v>1305</v>
      </c>
      <c r="H11" s="107" t="s">
        <v>33</v>
      </c>
      <c r="I11" s="109">
        <v>10735120</v>
      </c>
      <c r="J11" s="59" t="s">
        <v>19</v>
      </c>
      <c r="K11" s="7" t="s">
        <v>19</v>
      </c>
      <c r="L11" s="7" t="s">
        <v>19</v>
      </c>
      <c r="M11" s="7" t="s">
        <v>19</v>
      </c>
      <c r="N11" s="7" t="s">
        <v>19</v>
      </c>
      <c r="O11" s="8"/>
    </row>
    <row r="12" spans="1:15" ht="221" x14ac:dyDescent="0.55000000000000004">
      <c r="A12" s="85" t="s">
        <v>52</v>
      </c>
      <c r="B12" s="9" t="s">
        <v>1225</v>
      </c>
      <c r="C12" s="86">
        <v>44652</v>
      </c>
      <c r="D12" s="11" t="s">
        <v>41</v>
      </c>
      <c r="E12" s="11" t="s">
        <v>43</v>
      </c>
      <c r="F12" s="87" t="s">
        <v>42</v>
      </c>
      <c r="G12" s="9" t="s">
        <v>1306</v>
      </c>
      <c r="H12" s="109">
        <v>76782490</v>
      </c>
      <c r="I12" s="109">
        <v>76782490</v>
      </c>
      <c r="J12" s="15">
        <f>I12/H12</f>
        <v>1</v>
      </c>
      <c r="K12" s="7" t="s">
        <v>19</v>
      </c>
      <c r="L12" s="7" t="s">
        <v>19</v>
      </c>
      <c r="M12" s="7" t="s">
        <v>19</v>
      </c>
      <c r="N12" s="7" t="s">
        <v>19</v>
      </c>
      <c r="O12" s="8"/>
    </row>
    <row r="13" spans="1:15" ht="390" x14ac:dyDescent="0.55000000000000004">
      <c r="A13" s="85" t="s">
        <v>53</v>
      </c>
      <c r="B13" s="9" t="s">
        <v>1225</v>
      </c>
      <c r="C13" s="86">
        <v>44652</v>
      </c>
      <c r="D13" s="11" t="s">
        <v>54</v>
      </c>
      <c r="E13" s="11" t="s">
        <v>55</v>
      </c>
      <c r="F13" s="87" t="s">
        <v>56</v>
      </c>
      <c r="G13" s="9" t="s">
        <v>1307</v>
      </c>
      <c r="H13" s="109">
        <v>46013293</v>
      </c>
      <c r="I13" s="109">
        <v>46013293</v>
      </c>
      <c r="J13" s="15">
        <f>I13/H13</f>
        <v>1</v>
      </c>
      <c r="K13" s="7" t="s">
        <v>19</v>
      </c>
      <c r="L13" s="7" t="s">
        <v>19</v>
      </c>
      <c r="M13" s="7" t="s">
        <v>19</v>
      </c>
      <c r="N13" s="7" t="s">
        <v>19</v>
      </c>
      <c r="O13" s="8"/>
    </row>
    <row r="14" spans="1:15" ht="195" x14ac:dyDescent="0.55000000000000004">
      <c r="A14" s="85" t="s">
        <v>57</v>
      </c>
      <c r="B14" s="9" t="s">
        <v>1225</v>
      </c>
      <c r="C14" s="86">
        <v>44652</v>
      </c>
      <c r="D14" s="11" t="s">
        <v>58</v>
      </c>
      <c r="E14" s="11" t="s">
        <v>59</v>
      </c>
      <c r="F14" s="87" t="s">
        <v>60</v>
      </c>
      <c r="G14" s="9" t="s">
        <v>1308</v>
      </c>
      <c r="H14" s="109">
        <v>72159882</v>
      </c>
      <c r="I14" s="109">
        <v>71802445</v>
      </c>
      <c r="J14" s="15">
        <f>I14/H14</f>
        <v>0.99504659666710649</v>
      </c>
      <c r="K14" s="7" t="s">
        <v>19</v>
      </c>
      <c r="L14" s="7" t="s">
        <v>19</v>
      </c>
      <c r="M14" s="7" t="s">
        <v>19</v>
      </c>
      <c r="N14" s="7" t="s">
        <v>19</v>
      </c>
      <c r="O14" s="8"/>
    </row>
    <row r="15" spans="1:15" ht="208" x14ac:dyDescent="0.55000000000000004">
      <c r="A15" s="85" t="s">
        <v>61</v>
      </c>
      <c r="B15" s="9" t="s">
        <v>1225</v>
      </c>
      <c r="C15" s="86">
        <v>44652</v>
      </c>
      <c r="D15" s="11" t="s">
        <v>37</v>
      </c>
      <c r="E15" s="11" t="s">
        <v>38</v>
      </c>
      <c r="F15" s="87" t="s">
        <v>21</v>
      </c>
      <c r="G15" s="9" t="s">
        <v>1309</v>
      </c>
      <c r="H15" s="107" t="s">
        <v>33</v>
      </c>
      <c r="I15" s="109">
        <v>49740424</v>
      </c>
      <c r="J15" s="59" t="s">
        <v>19</v>
      </c>
      <c r="K15" s="7" t="s">
        <v>19</v>
      </c>
      <c r="L15" s="7" t="s">
        <v>19</v>
      </c>
      <c r="M15" s="7" t="s">
        <v>19</v>
      </c>
      <c r="N15" s="7" t="s">
        <v>19</v>
      </c>
      <c r="O15" s="8"/>
    </row>
    <row r="16" spans="1:15" ht="208" x14ac:dyDescent="0.55000000000000004">
      <c r="A16" s="85" t="s">
        <v>62</v>
      </c>
      <c r="B16" s="9" t="s">
        <v>1225</v>
      </c>
      <c r="C16" s="86">
        <v>44652</v>
      </c>
      <c r="D16" s="11" t="s">
        <v>63</v>
      </c>
      <c r="E16" s="87" t="s">
        <v>65</v>
      </c>
      <c r="F16" s="11" t="s">
        <v>64</v>
      </c>
      <c r="G16" s="9" t="s">
        <v>1310</v>
      </c>
      <c r="H16" s="109">
        <v>69549480</v>
      </c>
      <c r="I16" s="109">
        <v>69549480</v>
      </c>
      <c r="J16" s="15">
        <f>I16/H16</f>
        <v>1</v>
      </c>
      <c r="K16" s="7" t="s">
        <v>19</v>
      </c>
      <c r="L16" s="7" t="s">
        <v>19</v>
      </c>
      <c r="M16" s="7" t="s">
        <v>19</v>
      </c>
      <c r="N16" s="7" t="s">
        <v>19</v>
      </c>
      <c r="O16" s="8"/>
    </row>
    <row r="17" spans="1:15" ht="182" x14ac:dyDescent="0.55000000000000004">
      <c r="A17" s="85" t="s">
        <v>66</v>
      </c>
      <c r="B17" s="9" t="s">
        <v>1225</v>
      </c>
      <c r="C17" s="86">
        <v>44652</v>
      </c>
      <c r="D17" s="11" t="s">
        <v>67</v>
      </c>
      <c r="E17" s="11" t="s">
        <v>68</v>
      </c>
      <c r="F17" s="87" t="s">
        <v>69</v>
      </c>
      <c r="G17" s="9" t="s">
        <v>1311</v>
      </c>
      <c r="H17" s="107" t="s">
        <v>33</v>
      </c>
      <c r="I17" s="109">
        <v>156468906</v>
      </c>
      <c r="J17" s="59" t="s">
        <v>19</v>
      </c>
      <c r="K17" s="7" t="s">
        <v>19</v>
      </c>
      <c r="L17" s="7" t="s">
        <v>19</v>
      </c>
      <c r="M17" s="7" t="s">
        <v>19</v>
      </c>
      <c r="N17" s="7" t="s">
        <v>19</v>
      </c>
      <c r="O17" s="8"/>
    </row>
    <row r="18" spans="1:15" ht="182" x14ac:dyDescent="0.55000000000000004">
      <c r="A18" s="85" t="s">
        <v>70</v>
      </c>
      <c r="B18" s="9" t="s">
        <v>1225</v>
      </c>
      <c r="C18" s="86">
        <v>44652</v>
      </c>
      <c r="D18" s="11" t="s">
        <v>35</v>
      </c>
      <c r="E18" s="11" t="s">
        <v>39</v>
      </c>
      <c r="F18" s="87" t="s">
        <v>20</v>
      </c>
      <c r="G18" s="9" t="s">
        <v>1312</v>
      </c>
      <c r="H18" s="107" t="s">
        <v>33</v>
      </c>
      <c r="I18" s="109">
        <v>408644500</v>
      </c>
      <c r="J18" s="59" t="s">
        <v>19</v>
      </c>
      <c r="K18" s="7" t="s">
        <v>19</v>
      </c>
      <c r="L18" s="7" t="s">
        <v>19</v>
      </c>
      <c r="M18" s="7" t="s">
        <v>19</v>
      </c>
      <c r="N18" s="7" t="s">
        <v>19</v>
      </c>
      <c r="O18" s="8"/>
    </row>
    <row r="19" spans="1:15" ht="117" x14ac:dyDescent="0.55000000000000004">
      <c r="A19" s="85" t="s">
        <v>71</v>
      </c>
      <c r="B19" s="9" t="s">
        <v>1225</v>
      </c>
      <c r="C19" s="86">
        <v>44652</v>
      </c>
      <c r="D19" s="11" t="s">
        <v>72</v>
      </c>
      <c r="E19" s="11" t="s">
        <v>73</v>
      </c>
      <c r="F19" s="6">
        <v>9010001093298</v>
      </c>
      <c r="G19" s="9" t="s">
        <v>1313</v>
      </c>
      <c r="H19" s="109">
        <v>14521234</v>
      </c>
      <c r="I19" s="109">
        <v>13741123</v>
      </c>
      <c r="J19" s="15">
        <f>I19/H19</f>
        <v>0.94627791274488104</v>
      </c>
      <c r="K19" s="7" t="s">
        <v>19</v>
      </c>
      <c r="L19" s="7" t="s">
        <v>19</v>
      </c>
      <c r="M19" s="7" t="s">
        <v>19</v>
      </c>
      <c r="N19" s="7" t="s">
        <v>19</v>
      </c>
      <c r="O19" s="8"/>
    </row>
    <row r="20" spans="1:15" ht="390" x14ac:dyDescent="0.55000000000000004">
      <c r="A20" s="85" t="s">
        <v>74</v>
      </c>
      <c r="B20" s="9" t="s">
        <v>1225</v>
      </c>
      <c r="C20" s="86">
        <v>44652</v>
      </c>
      <c r="D20" s="13" t="s">
        <v>75</v>
      </c>
      <c r="E20" s="11" t="s">
        <v>76</v>
      </c>
      <c r="F20" s="62">
        <v>4011001040781</v>
      </c>
      <c r="G20" s="9" t="s">
        <v>1314</v>
      </c>
      <c r="H20" s="109">
        <v>78781345</v>
      </c>
      <c r="I20" s="109">
        <v>78781345</v>
      </c>
      <c r="J20" s="15">
        <f>I20/H20</f>
        <v>1</v>
      </c>
      <c r="K20" s="7" t="s">
        <v>19</v>
      </c>
      <c r="L20" s="7" t="s">
        <v>19</v>
      </c>
      <c r="M20" s="7" t="s">
        <v>19</v>
      </c>
      <c r="N20" s="7" t="s">
        <v>19</v>
      </c>
      <c r="O20" s="8"/>
    </row>
    <row r="21" spans="1:15" ht="130" x14ac:dyDescent="0.55000000000000004">
      <c r="A21" s="85" t="s">
        <v>77</v>
      </c>
      <c r="B21" s="9" t="s">
        <v>1225</v>
      </c>
      <c r="C21" s="86">
        <v>44652</v>
      </c>
      <c r="D21" s="13" t="s">
        <v>78</v>
      </c>
      <c r="E21" s="11" t="s">
        <v>79</v>
      </c>
      <c r="F21" s="6"/>
      <c r="G21" s="9" t="s">
        <v>1315</v>
      </c>
      <c r="H21" s="109">
        <v>3730860</v>
      </c>
      <c r="I21" s="109">
        <v>3730860</v>
      </c>
      <c r="J21" s="15">
        <f>I21/H21</f>
        <v>1</v>
      </c>
      <c r="K21" s="7" t="s">
        <v>19</v>
      </c>
      <c r="L21" s="7" t="s">
        <v>19</v>
      </c>
      <c r="M21" s="7" t="s">
        <v>19</v>
      </c>
      <c r="N21" s="7" t="s">
        <v>19</v>
      </c>
      <c r="O21" s="8"/>
    </row>
    <row r="22" spans="1:15" ht="104" x14ac:dyDescent="0.55000000000000004">
      <c r="A22" s="85" t="s">
        <v>80</v>
      </c>
      <c r="B22" s="9" t="s">
        <v>1225</v>
      </c>
      <c r="C22" s="86">
        <v>44652</v>
      </c>
      <c r="D22" s="11" t="s">
        <v>81</v>
      </c>
      <c r="E22" s="11" t="s">
        <v>82</v>
      </c>
      <c r="F22" s="6"/>
      <c r="G22" s="9" t="s">
        <v>1316</v>
      </c>
      <c r="H22" s="107" t="s">
        <v>33</v>
      </c>
      <c r="I22" s="109">
        <v>19800000</v>
      </c>
      <c r="J22" s="63" t="s">
        <v>1267</v>
      </c>
      <c r="K22" s="7" t="s">
        <v>19</v>
      </c>
      <c r="L22" s="7" t="s">
        <v>19</v>
      </c>
      <c r="M22" s="7" t="s">
        <v>19</v>
      </c>
      <c r="N22" s="7" t="s">
        <v>19</v>
      </c>
      <c r="O22" s="8"/>
    </row>
    <row r="23" spans="1:15" ht="143" x14ac:dyDescent="0.55000000000000004">
      <c r="A23" s="85" t="s">
        <v>83</v>
      </c>
      <c r="B23" s="9" t="s">
        <v>1225</v>
      </c>
      <c r="C23" s="86">
        <v>44652</v>
      </c>
      <c r="D23" s="11" t="s">
        <v>84</v>
      </c>
      <c r="E23" s="11" t="s">
        <v>85</v>
      </c>
      <c r="F23" s="6">
        <v>6011001043766</v>
      </c>
      <c r="G23" s="9" t="s">
        <v>1317</v>
      </c>
      <c r="H23" s="107" t="s">
        <v>33</v>
      </c>
      <c r="I23" s="110">
        <v>3625972</v>
      </c>
      <c r="J23" s="63" t="s">
        <v>1267</v>
      </c>
      <c r="K23" s="7" t="s">
        <v>19</v>
      </c>
      <c r="L23" s="7" t="s">
        <v>19</v>
      </c>
      <c r="M23" s="7" t="s">
        <v>19</v>
      </c>
      <c r="N23" s="7" t="s">
        <v>19</v>
      </c>
      <c r="O23" s="8"/>
    </row>
    <row r="24" spans="1:15" ht="182" x14ac:dyDescent="0.55000000000000004">
      <c r="A24" s="85" t="s">
        <v>86</v>
      </c>
      <c r="B24" s="9" t="s">
        <v>1225</v>
      </c>
      <c r="C24" s="86">
        <v>44652</v>
      </c>
      <c r="D24" s="13" t="s">
        <v>87</v>
      </c>
      <c r="E24" s="64" t="s">
        <v>1273</v>
      </c>
      <c r="F24" s="88">
        <v>2010001010788</v>
      </c>
      <c r="G24" s="9" t="s">
        <v>1318</v>
      </c>
      <c r="H24" s="107" t="s">
        <v>33</v>
      </c>
      <c r="I24" s="110">
        <v>2816000</v>
      </c>
      <c r="J24" s="63" t="s">
        <v>1267</v>
      </c>
      <c r="K24" s="7" t="s">
        <v>19</v>
      </c>
      <c r="L24" s="7" t="s">
        <v>19</v>
      </c>
      <c r="M24" s="7" t="s">
        <v>19</v>
      </c>
      <c r="N24" s="7" t="s">
        <v>19</v>
      </c>
      <c r="O24" s="8"/>
    </row>
    <row r="25" spans="1:15" ht="78" x14ac:dyDescent="0.55000000000000004">
      <c r="A25" s="85" t="s">
        <v>88</v>
      </c>
      <c r="B25" s="9" t="s">
        <v>1225</v>
      </c>
      <c r="C25" s="86">
        <v>44652</v>
      </c>
      <c r="D25" s="13" t="s">
        <v>1241</v>
      </c>
      <c r="E25" s="89" t="s">
        <v>89</v>
      </c>
      <c r="F25" s="9"/>
      <c r="G25" s="9" t="s">
        <v>1319</v>
      </c>
      <c r="H25" s="107" t="s">
        <v>33</v>
      </c>
      <c r="I25" s="110">
        <v>2700000</v>
      </c>
      <c r="J25" s="63" t="s">
        <v>1267</v>
      </c>
      <c r="K25" s="7" t="s">
        <v>19</v>
      </c>
      <c r="L25" s="7" t="s">
        <v>19</v>
      </c>
      <c r="M25" s="7" t="s">
        <v>19</v>
      </c>
      <c r="N25" s="7" t="s">
        <v>19</v>
      </c>
      <c r="O25" s="8"/>
    </row>
    <row r="26" spans="1:15" ht="130" x14ac:dyDescent="0.55000000000000004">
      <c r="A26" s="85" t="s">
        <v>1117</v>
      </c>
      <c r="B26" s="9" t="s">
        <v>1225</v>
      </c>
      <c r="C26" s="86">
        <v>44652</v>
      </c>
      <c r="D26" s="13" t="s">
        <v>91</v>
      </c>
      <c r="E26" s="13" t="s">
        <v>93</v>
      </c>
      <c r="F26" s="14" t="s">
        <v>92</v>
      </c>
      <c r="G26" s="9" t="s">
        <v>1320</v>
      </c>
      <c r="H26" s="109">
        <v>22113889</v>
      </c>
      <c r="I26" s="109">
        <v>22105490</v>
      </c>
      <c r="J26" s="15">
        <f>I26/H26</f>
        <v>0.99962019344494313</v>
      </c>
      <c r="K26" s="7" t="s">
        <v>19</v>
      </c>
      <c r="L26" s="7" t="s">
        <v>19</v>
      </c>
      <c r="M26" s="7" t="s">
        <v>19</v>
      </c>
      <c r="N26" s="7" t="s">
        <v>19</v>
      </c>
      <c r="O26" s="8"/>
    </row>
    <row r="27" spans="1:15" ht="156" x14ac:dyDescent="0.55000000000000004">
      <c r="A27" s="90" t="s">
        <v>1294</v>
      </c>
      <c r="B27" s="9" t="s">
        <v>1225</v>
      </c>
      <c r="C27" s="86">
        <v>44652</v>
      </c>
      <c r="D27" s="64" t="s">
        <v>1275</v>
      </c>
      <c r="E27" s="64" t="s">
        <v>1276</v>
      </c>
      <c r="F27" s="91" t="s">
        <v>1274</v>
      </c>
      <c r="G27" s="9" t="s">
        <v>1321</v>
      </c>
      <c r="H27" s="109">
        <v>19765930</v>
      </c>
      <c r="I27" s="111">
        <v>19756000</v>
      </c>
      <c r="J27" s="15">
        <v>0.99950000000000006</v>
      </c>
      <c r="K27" s="7" t="s">
        <v>19</v>
      </c>
      <c r="L27" s="7" t="s">
        <v>19</v>
      </c>
      <c r="M27" s="7" t="s">
        <v>19</v>
      </c>
      <c r="N27" s="7" t="s">
        <v>19</v>
      </c>
      <c r="O27" s="8"/>
    </row>
    <row r="28" spans="1:15" ht="156" x14ac:dyDescent="0.55000000000000004">
      <c r="A28" s="85" t="s">
        <v>96</v>
      </c>
      <c r="B28" s="16" t="s">
        <v>1225</v>
      </c>
      <c r="C28" s="86">
        <v>44652</v>
      </c>
      <c r="D28" s="13" t="s">
        <v>97</v>
      </c>
      <c r="E28" s="13" t="s">
        <v>99</v>
      </c>
      <c r="F28" s="14" t="s">
        <v>98</v>
      </c>
      <c r="G28" s="9" t="s">
        <v>1322</v>
      </c>
      <c r="H28" s="107" t="s">
        <v>33</v>
      </c>
      <c r="I28" s="109">
        <v>9900000</v>
      </c>
      <c r="J28" s="63" t="s">
        <v>1267</v>
      </c>
      <c r="K28" s="7" t="s">
        <v>19</v>
      </c>
      <c r="L28" s="7" t="s">
        <v>19</v>
      </c>
      <c r="M28" s="7" t="s">
        <v>19</v>
      </c>
      <c r="N28" s="7" t="s">
        <v>19</v>
      </c>
      <c r="O28" s="8"/>
    </row>
    <row r="29" spans="1:15" ht="169" x14ac:dyDescent="0.55000000000000004">
      <c r="A29" s="85" t="s">
        <v>100</v>
      </c>
      <c r="B29" s="16" t="s">
        <v>1225</v>
      </c>
      <c r="C29" s="86">
        <v>44652</v>
      </c>
      <c r="D29" s="13" t="s">
        <v>97</v>
      </c>
      <c r="E29" s="13" t="s">
        <v>99</v>
      </c>
      <c r="F29" s="14" t="s">
        <v>98</v>
      </c>
      <c r="G29" s="9" t="s">
        <v>1323</v>
      </c>
      <c r="H29" s="107" t="s">
        <v>33</v>
      </c>
      <c r="I29" s="112">
        <v>6600000</v>
      </c>
      <c r="J29" s="63" t="s">
        <v>1267</v>
      </c>
      <c r="K29" s="7" t="s">
        <v>19</v>
      </c>
      <c r="L29" s="7" t="s">
        <v>19</v>
      </c>
      <c r="M29" s="7" t="s">
        <v>19</v>
      </c>
      <c r="N29" s="7" t="s">
        <v>19</v>
      </c>
      <c r="O29" s="8"/>
    </row>
    <row r="30" spans="1:15" ht="286" x14ac:dyDescent="0.55000000000000004">
      <c r="A30" s="85" t="s">
        <v>101</v>
      </c>
      <c r="B30" s="16" t="s">
        <v>1225</v>
      </c>
      <c r="C30" s="86">
        <v>44652</v>
      </c>
      <c r="D30" s="11" t="s">
        <v>102</v>
      </c>
      <c r="E30" s="11" t="s">
        <v>103</v>
      </c>
      <c r="F30" s="14" t="s">
        <v>1299</v>
      </c>
      <c r="G30" s="9" t="s">
        <v>1324</v>
      </c>
      <c r="H30" s="113">
        <v>2494965</v>
      </c>
      <c r="I30" s="113">
        <v>2494965</v>
      </c>
      <c r="J30" s="15">
        <f>I30/H30</f>
        <v>1</v>
      </c>
      <c r="K30" s="7" t="s">
        <v>19</v>
      </c>
      <c r="L30" s="7" t="s">
        <v>19</v>
      </c>
      <c r="M30" s="7" t="s">
        <v>19</v>
      </c>
      <c r="N30" s="7" t="s">
        <v>19</v>
      </c>
      <c r="O30" s="8"/>
    </row>
    <row r="31" spans="1:15" ht="91" x14ac:dyDescent="0.55000000000000004">
      <c r="A31" s="92" t="s">
        <v>112</v>
      </c>
      <c r="B31" s="9" t="s">
        <v>1225</v>
      </c>
      <c r="C31" s="86">
        <v>44652</v>
      </c>
      <c r="D31" s="11" t="s">
        <v>115</v>
      </c>
      <c r="E31" s="11" t="s">
        <v>116</v>
      </c>
      <c r="F31" s="87" t="s">
        <v>117</v>
      </c>
      <c r="G31" s="9" t="s">
        <v>1325</v>
      </c>
      <c r="H31" s="109">
        <v>3630000</v>
      </c>
      <c r="I31" s="109">
        <v>3630000</v>
      </c>
      <c r="J31" s="15">
        <f>I31/H31</f>
        <v>1</v>
      </c>
      <c r="K31" s="7" t="s">
        <v>19</v>
      </c>
      <c r="L31" s="7" t="s">
        <v>19</v>
      </c>
      <c r="M31" s="7" t="s">
        <v>19</v>
      </c>
      <c r="N31" s="7" t="s">
        <v>19</v>
      </c>
      <c r="O31" s="8"/>
    </row>
    <row r="32" spans="1:15" ht="247" x14ac:dyDescent="0.55000000000000004">
      <c r="A32" s="85" t="s">
        <v>1242</v>
      </c>
      <c r="B32" s="9" t="s">
        <v>1225</v>
      </c>
      <c r="C32" s="86">
        <v>44652</v>
      </c>
      <c r="D32" s="11" t="s">
        <v>119</v>
      </c>
      <c r="E32" s="11" t="s">
        <v>121</v>
      </c>
      <c r="F32" s="87" t="s">
        <v>120</v>
      </c>
      <c r="G32" s="9" t="s">
        <v>1326</v>
      </c>
      <c r="H32" s="114" t="s">
        <v>1265</v>
      </c>
      <c r="I32" s="110">
        <v>7920000</v>
      </c>
      <c r="J32" s="7" t="s">
        <v>19</v>
      </c>
      <c r="K32" s="7" t="s">
        <v>19</v>
      </c>
      <c r="L32" s="7" t="s">
        <v>19</v>
      </c>
      <c r="M32" s="7" t="s">
        <v>19</v>
      </c>
      <c r="N32" s="7" t="s">
        <v>19</v>
      </c>
      <c r="O32" s="8"/>
    </row>
    <row r="33" spans="1:20" ht="182" x14ac:dyDescent="0.55000000000000004">
      <c r="A33" s="93" t="s">
        <v>1297</v>
      </c>
      <c r="B33" s="9" t="s">
        <v>1225</v>
      </c>
      <c r="C33" s="86">
        <v>44652</v>
      </c>
      <c r="D33" s="11" t="s">
        <v>123</v>
      </c>
      <c r="E33" s="11" t="s">
        <v>125</v>
      </c>
      <c r="F33" s="87" t="s">
        <v>124</v>
      </c>
      <c r="G33" s="9" t="s">
        <v>1327</v>
      </c>
      <c r="H33" s="109">
        <v>32990804</v>
      </c>
      <c r="I33" s="109">
        <v>32990804</v>
      </c>
      <c r="J33" s="15">
        <f>I33/H33</f>
        <v>1</v>
      </c>
      <c r="K33" s="7" t="s">
        <v>19</v>
      </c>
      <c r="L33" s="7" t="s">
        <v>19</v>
      </c>
      <c r="M33" s="7" t="s">
        <v>19</v>
      </c>
      <c r="N33" s="7" t="s">
        <v>19</v>
      </c>
      <c r="O33" s="8"/>
    </row>
    <row r="34" spans="1:20" ht="221" x14ac:dyDescent="0.55000000000000004">
      <c r="A34" s="85" t="s">
        <v>1243</v>
      </c>
      <c r="B34" s="9" t="s">
        <v>1225</v>
      </c>
      <c r="C34" s="86">
        <v>44652</v>
      </c>
      <c r="D34" s="11" t="s">
        <v>127</v>
      </c>
      <c r="E34" s="11" t="s">
        <v>128</v>
      </c>
      <c r="F34" s="87" t="s">
        <v>129</v>
      </c>
      <c r="G34" s="9" t="s">
        <v>1328</v>
      </c>
      <c r="H34" s="110">
        <v>23100000</v>
      </c>
      <c r="I34" s="110">
        <v>23100000</v>
      </c>
      <c r="J34" s="15">
        <f>I34/H34</f>
        <v>1</v>
      </c>
      <c r="K34" s="7" t="s">
        <v>19</v>
      </c>
      <c r="L34" s="7" t="s">
        <v>19</v>
      </c>
      <c r="M34" s="7" t="s">
        <v>19</v>
      </c>
      <c r="N34" s="7" t="s">
        <v>19</v>
      </c>
      <c r="O34" s="8"/>
    </row>
    <row r="35" spans="1:20" ht="195" x14ac:dyDescent="0.55000000000000004">
      <c r="A35" s="85" t="s">
        <v>1244</v>
      </c>
      <c r="B35" s="16" t="s">
        <v>1225</v>
      </c>
      <c r="C35" s="86">
        <v>44652</v>
      </c>
      <c r="D35" s="11" t="s">
        <v>132</v>
      </c>
      <c r="E35" s="11" t="s">
        <v>134</v>
      </c>
      <c r="F35" s="87" t="s">
        <v>133</v>
      </c>
      <c r="G35" s="9" t="s">
        <v>1329</v>
      </c>
      <c r="H35" s="107" t="s">
        <v>33</v>
      </c>
      <c r="I35" s="110">
        <v>1034880</v>
      </c>
      <c r="J35" s="59" t="s">
        <v>19</v>
      </c>
      <c r="K35" s="7" t="s">
        <v>19</v>
      </c>
      <c r="L35" s="7" t="s">
        <v>19</v>
      </c>
      <c r="M35" s="7" t="s">
        <v>19</v>
      </c>
      <c r="N35" s="7" t="s">
        <v>19</v>
      </c>
      <c r="O35" s="8"/>
    </row>
    <row r="36" spans="1:20" ht="221" x14ac:dyDescent="0.55000000000000004">
      <c r="A36" s="85" t="s">
        <v>136</v>
      </c>
      <c r="B36" s="16" t="s">
        <v>1225</v>
      </c>
      <c r="C36" s="86">
        <v>44652</v>
      </c>
      <c r="D36" s="11" t="s">
        <v>137</v>
      </c>
      <c r="E36" s="11" t="s">
        <v>139</v>
      </c>
      <c r="F36" s="87" t="s">
        <v>138</v>
      </c>
      <c r="G36" s="9" t="s">
        <v>1330</v>
      </c>
      <c r="H36" s="109">
        <v>1980000</v>
      </c>
      <c r="I36" s="109">
        <v>1980000</v>
      </c>
      <c r="J36" s="15">
        <f>I36/H36</f>
        <v>1</v>
      </c>
      <c r="K36" s="7" t="s">
        <v>19</v>
      </c>
      <c r="L36" s="7" t="s">
        <v>19</v>
      </c>
      <c r="M36" s="7" t="s">
        <v>19</v>
      </c>
      <c r="N36" s="7" t="s">
        <v>19</v>
      </c>
      <c r="O36" s="8"/>
    </row>
    <row r="37" spans="1:20" ht="130" x14ac:dyDescent="0.55000000000000004">
      <c r="A37" s="85" t="s">
        <v>140</v>
      </c>
      <c r="B37" s="16" t="s">
        <v>1225</v>
      </c>
      <c r="C37" s="86">
        <v>44652</v>
      </c>
      <c r="D37" s="11" t="s">
        <v>141</v>
      </c>
      <c r="E37" s="11" t="s">
        <v>143</v>
      </c>
      <c r="F37" s="87" t="s">
        <v>142</v>
      </c>
      <c r="G37" s="9" t="s">
        <v>1331</v>
      </c>
      <c r="H37" s="110">
        <v>2722500</v>
      </c>
      <c r="I37" s="110">
        <v>2722500</v>
      </c>
      <c r="J37" s="15">
        <f>I37/H37</f>
        <v>1</v>
      </c>
      <c r="K37" s="7" t="s">
        <v>19</v>
      </c>
      <c r="L37" s="7" t="s">
        <v>19</v>
      </c>
      <c r="M37" s="7" t="s">
        <v>19</v>
      </c>
      <c r="N37" s="7" t="s">
        <v>19</v>
      </c>
      <c r="O37" s="8"/>
    </row>
    <row r="38" spans="1:20" ht="273" x14ac:dyDescent="0.55000000000000004">
      <c r="A38" s="85" t="s">
        <v>144</v>
      </c>
      <c r="B38" s="16" t="s">
        <v>1225</v>
      </c>
      <c r="C38" s="86">
        <v>44652</v>
      </c>
      <c r="D38" s="11" t="s">
        <v>145</v>
      </c>
      <c r="E38" s="11" t="s">
        <v>147</v>
      </c>
      <c r="F38" s="87" t="s">
        <v>146</v>
      </c>
      <c r="G38" s="9" t="s">
        <v>1332</v>
      </c>
      <c r="H38" s="107" t="s">
        <v>33</v>
      </c>
      <c r="I38" s="109">
        <v>43617772</v>
      </c>
      <c r="J38" s="59" t="s">
        <v>19</v>
      </c>
      <c r="K38" s="7" t="s">
        <v>19</v>
      </c>
      <c r="L38" s="7" t="s">
        <v>19</v>
      </c>
      <c r="M38" s="7" t="s">
        <v>19</v>
      </c>
      <c r="N38" s="7" t="s">
        <v>19</v>
      </c>
      <c r="O38" s="8"/>
    </row>
    <row r="39" spans="1:20" ht="390" x14ac:dyDescent="0.55000000000000004">
      <c r="A39" s="93" t="s">
        <v>1245</v>
      </c>
      <c r="B39" s="56" t="s">
        <v>1225</v>
      </c>
      <c r="C39" s="66">
        <v>44652</v>
      </c>
      <c r="D39" s="64" t="s">
        <v>149</v>
      </c>
      <c r="E39" s="64" t="s">
        <v>151</v>
      </c>
      <c r="F39" s="69" t="s">
        <v>150</v>
      </c>
      <c r="G39" s="9" t="s">
        <v>1333</v>
      </c>
      <c r="H39" s="110">
        <v>14726096</v>
      </c>
      <c r="I39" s="110">
        <v>14718000</v>
      </c>
      <c r="J39" s="15">
        <f>I39/H39</f>
        <v>0.99945022767745095</v>
      </c>
      <c r="K39" s="7" t="s">
        <v>19</v>
      </c>
      <c r="L39" s="7" t="s">
        <v>19</v>
      </c>
      <c r="M39" s="7" t="s">
        <v>19</v>
      </c>
      <c r="N39" s="7" t="s">
        <v>19</v>
      </c>
      <c r="O39" s="8"/>
    </row>
    <row r="40" spans="1:20" ht="182" x14ac:dyDescent="0.55000000000000004">
      <c r="A40" s="93" t="s">
        <v>1255</v>
      </c>
      <c r="B40" s="56" t="s">
        <v>1225</v>
      </c>
      <c r="C40" s="66">
        <v>44652</v>
      </c>
      <c r="D40" s="64" t="s">
        <v>114</v>
      </c>
      <c r="E40" s="64" t="s">
        <v>1256</v>
      </c>
      <c r="F40" s="69" t="s">
        <v>117</v>
      </c>
      <c r="G40" s="9" t="s">
        <v>1334</v>
      </c>
      <c r="H40" s="110">
        <v>17890510</v>
      </c>
      <c r="I40" s="110">
        <v>17890510</v>
      </c>
      <c r="J40" s="15">
        <f>I40/H40</f>
        <v>1</v>
      </c>
      <c r="K40" s="7" t="s">
        <v>19</v>
      </c>
      <c r="L40" s="7" t="s">
        <v>19</v>
      </c>
      <c r="M40" s="7" t="s">
        <v>19</v>
      </c>
      <c r="N40" s="7" t="s">
        <v>19</v>
      </c>
      <c r="O40" s="8"/>
    </row>
    <row r="41" spans="1:20" ht="260" x14ac:dyDescent="0.55000000000000004">
      <c r="A41" s="93" t="s">
        <v>1246</v>
      </c>
      <c r="B41" s="56" t="s">
        <v>1225</v>
      </c>
      <c r="C41" s="66">
        <v>44652</v>
      </c>
      <c r="D41" s="64" t="s">
        <v>157</v>
      </c>
      <c r="E41" s="94" t="s">
        <v>1300</v>
      </c>
      <c r="F41" s="62">
        <v>9010401028746</v>
      </c>
      <c r="G41" s="9" t="s">
        <v>1335</v>
      </c>
      <c r="H41" s="107" t="s">
        <v>33</v>
      </c>
      <c r="I41" s="110">
        <v>14850000</v>
      </c>
      <c r="J41" s="65" t="s">
        <v>19</v>
      </c>
      <c r="K41" s="7" t="s">
        <v>19</v>
      </c>
      <c r="L41" s="7" t="s">
        <v>19</v>
      </c>
      <c r="M41" s="7" t="s">
        <v>19</v>
      </c>
      <c r="N41" s="7" t="s">
        <v>19</v>
      </c>
      <c r="O41" s="8"/>
    </row>
    <row r="42" spans="1:20" ht="130" x14ac:dyDescent="0.55000000000000004">
      <c r="A42" s="85" t="s">
        <v>166</v>
      </c>
      <c r="B42" s="56" t="s">
        <v>1225</v>
      </c>
      <c r="C42" s="66">
        <v>44652</v>
      </c>
      <c r="D42" s="64" t="s">
        <v>167</v>
      </c>
      <c r="E42" s="64" t="s">
        <v>169</v>
      </c>
      <c r="F42" s="69" t="s">
        <v>168</v>
      </c>
      <c r="G42" s="9" t="s">
        <v>1336</v>
      </c>
      <c r="H42" s="115" t="s">
        <v>1293</v>
      </c>
      <c r="I42" s="110">
        <v>12797400</v>
      </c>
      <c r="J42" s="70" t="s">
        <v>1263</v>
      </c>
      <c r="K42" s="7" t="s">
        <v>19</v>
      </c>
      <c r="L42" s="7" t="s">
        <v>19</v>
      </c>
      <c r="M42" s="7" t="s">
        <v>19</v>
      </c>
      <c r="N42" s="7" t="s">
        <v>19</v>
      </c>
      <c r="O42" s="8"/>
    </row>
    <row r="43" spans="1:20" ht="130" x14ac:dyDescent="0.55000000000000004">
      <c r="A43" s="85" t="s">
        <v>170</v>
      </c>
      <c r="B43" s="56" t="s">
        <v>1225</v>
      </c>
      <c r="C43" s="66">
        <v>44652</v>
      </c>
      <c r="D43" s="64" t="s">
        <v>171</v>
      </c>
      <c r="E43" s="67" t="s">
        <v>1277</v>
      </c>
      <c r="F43" s="68" t="s">
        <v>1223</v>
      </c>
      <c r="G43" s="9" t="s">
        <v>1337</v>
      </c>
      <c r="H43" s="115" t="s">
        <v>1293</v>
      </c>
      <c r="I43" s="110">
        <v>12517219</v>
      </c>
      <c r="J43" s="70" t="s">
        <v>1263</v>
      </c>
      <c r="K43" s="7" t="s">
        <v>19</v>
      </c>
      <c r="L43" s="7" t="s">
        <v>19</v>
      </c>
      <c r="M43" s="7" t="s">
        <v>19</v>
      </c>
      <c r="N43" s="7" t="s">
        <v>19</v>
      </c>
      <c r="O43" s="8"/>
    </row>
    <row r="44" spans="1:20" ht="104" x14ac:dyDescent="0.55000000000000004">
      <c r="A44" s="85" t="s">
        <v>172</v>
      </c>
      <c r="B44" s="56" t="s">
        <v>1225</v>
      </c>
      <c r="C44" s="66">
        <v>44652</v>
      </c>
      <c r="D44" s="64" t="s">
        <v>109</v>
      </c>
      <c r="E44" s="64" t="s">
        <v>173</v>
      </c>
      <c r="F44" s="69" t="s">
        <v>110</v>
      </c>
      <c r="G44" s="9" t="s">
        <v>1338</v>
      </c>
      <c r="H44" s="115" t="s">
        <v>1293</v>
      </c>
      <c r="I44" s="110">
        <v>4904900</v>
      </c>
      <c r="J44" s="70" t="s">
        <v>1263</v>
      </c>
      <c r="K44" s="7" t="s">
        <v>19</v>
      </c>
      <c r="L44" s="7" t="s">
        <v>19</v>
      </c>
      <c r="M44" s="7" t="s">
        <v>19</v>
      </c>
      <c r="N44" s="7" t="s">
        <v>19</v>
      </c>
      <c r="O44" s="8"/>
      <c r="T44" s="72" t="s">
        <v>1292</v>
      </c>
    </row>
    <row r="45" spans="1:20" ht="117" x14ac:dyDescent="0.55000000000000004">
      <c r="A45" s="85" t="s">
        <v>174</v>
      </c>
      <c r="B45" s="56" t="s">
        <v>1225</v>
      </c>
      <c r="C45" s="66">
        <v>44652</v>
      </c>
      <c r="D45" s="64" t="s">
        <v>175</v>
      </c>
      <c r="E45" s="64" t="s">
        <v>176</v>
      </c>
      <c r="F45" s="69" t="s">
        <v>117</v>
      </c>
      <c r="G45" s="9" t="s">
        <v>1339</v>
      </c>
      <c r="H45" s="115" t="s">
        <v>1293</v>
      </c>
      <c r="I45" s="110">
        <v>3894000</v>
      </c>
      <c r="J45" s="70" t="s">
        <v>1263</v>
      </c>
      <c r="K45" s="7" t="s">
        <v>19</v>
      </c>
      <c r="L45" s="7" t="s">
        <v>19</v>
      </c>
      <c r="M45" s="7" t="s">
        <v>19</v>
      </c>
      <c r="N45" s="7" t="s">
        <v>19</v>
      </c>
      <c r="O45" s="8"/>
      <c r="T45" s="72" t="s">
        <v>1292</v>
      </c>
    </row>
    <row r="46" spans="1:20" ht="117" x14ac:dyDescent="0.55000000000000004">
      <c r="A46" s="85" t="s">
        <v>177</v>
      </c>
      <c r="B46" s="56" t="s">
        <v>1225</v>
      </c>
      <c r="C46" s="66">
        <v>44652</v>
      </c>
      <c r="D46" s="64" t="s">
        <v>178</v>
      </c>
      <c r="E46" s="64" t="s">
        <v>180</v>
      </c>
      <c r="F46" s="69" t="s">
        <v>179</v>
      </c>
      <c r="G46" s="9" t="s">
        <v>1340</v>
      </c>
      <c r="H46" s="115" t="s">
        <v>1293</v>
      </c>
      <c r="I46" s="110">
        <v>9570000</v>
      </c>
      <c r="J46" s="70" t="s">
        <v>1263</v>
      </c>
      <c r="K46" s="7" t="s">
        <v>19</v>
      </c>
      <c r="L46" s="7" t="s">
        <v>19</v>
      </c>
      <c r="M46" s="7" t="s">
        <v>19</v>
      </c>
      <c r="N46" s="7" t="s">
        <v>19</v>
      </c>
      <c r="O46" s="8"/>
    </row>
    <row r="47" spans="1:20" ht="182" x14ac:dyDescent="0.55000000000000004">
      <c r="A47" s="92" t="s">
        <v>181</v>
      </c>
      <c r="B47" s="16" t="s">
        <v>1225</v>
      </c>
      <c r="C47" s="86">
        <v>44652</v>
      </c>
      <c r="D47" s="11" t="s">
        <v>182</v>
      </c>
      <c r="E47" s="11" t="s">
        <v>30</v>
      </c>
      <c r="F47" s="87" t="s">
        <v>183</v>
      </c>
      <c r="G47" s="9" t="s">
        <v>1341</v>
      </c>
      <c r="H47" s="107" t="s">
        <v>33</v>
      </c>
      <c r="I47" s="109">
        <v>55550000</v>
      </c>
      <c r="J47" s="59" t="s">
        <v>19</v>
      </c>
      <c r="K47" s="7" t="s">
        <v>19</v>
      </c>
      <c r="L47" s="7" t="s">
        <v>19</v>
      </c>
      <c r="M47" s="7" t="s">
        <v>19</v>
      </c>
      <c r="N47" s="7" t="s">
        <v>19</v>
      </c>
      <c r="O47" s="8"/>
    </row>
    <row r="48" spans="1:20" ht="169" x14ac:dyDescent="0.55000000000000004">
      <c r="A48" s="92" t="s">
        <v>184</v>
      </c>
      <c r="B48" s="16" t="s">
        <v>1225</v>
      </c>
      <c r="C48" s="86">
        <v>44652</v>
      </c>
      <c r="D48" s="11" t="s">
        <v>185</v>
      </c>
      <c r="E48" s="11" t="s">
        <v>186</v>
      </c>
      <c r="F48" s="87" t="s">
        <v>187</v>
      </c>
      <c r="G48" s="9" t="s">
        <v>1342</v>
      </c>
      <c r="H48" s="107" t="s">
        <v>33</v>
      </c>
      <c r="I48" s="109">
        <v>33794750</v>
      </c>
      <c r="J48" s="59" t="s">
        <v>19</v>
      </c>
      <c r="K48" s="7" t="s">
        <v>19</v>
      </c>
      <c r="L48" s="7" t="s">
        <v>19</v>
      </c>
      <c r="M48" s="7" t="s">
        <v>19</v>
      </c>
      <c r="N48" s="7" t="s">
        <v>19</v>
      </c>
      <c r="O48" s="8"/>
    </row>
    <row r="49" spans="1:15" ht="182" x14ac:dyDescent="0.55000000000000004">
      <c r="A49" s="93" t="s">
        <v>896</v>
      </c>
      <c r="B49" s="16" t="s">
        <v>1225</v>
      </c>
      <c r="C49" s="86">
        <v>44652</v>
      </c>
      <c r="D49" s="11" t="s">
        <v>188</v>
      </c>
      <c r="E49" s="11" t="s">
        <v>189</v>
      </c>
      <c r="F49" s="87" t="s">
        <v>190</v>
      </c>
      <c r="G49" s="9" t="s">
        <v>1343</v>
      </c>
      <c r="H49" s="109">
        <v>15800954</v>
      </c>
      <c r="I49" s="109">
        <v>15457200</v>
      </c>
      <c r="J49" s="15">
        <f>I49/H49</f>
        <v>0.97824473129913547</v>
      </c>
      <c r="K49" s="7" t="s">
        <v>19</v>
      </c>
      <c r="L49" s="7" t="s">
        <v>19</v>
      </c>
      <c r="M49" s="7" t="s">
        <v>19</v>
      </c>
      <c r="N49" s="7" t="s">
        <v>19</v>
      </c>
      <c r="O49" s="8"/>
    </row>
    <row r="50" spans="1:15" ht="65" x14ac:dyDescent="0.55000000000000004">
      <c r="A50" s="92" t="s">
        <v>104</v>
      </c>
      <c r="B50" s="16" t="s">
        <v>1225</v>
      </c>
      <c r="C50" s="86">
        <v>44652</v>
      </c>
      <c r="D50" s="11" t="s">
        <v>105</v>
      </c>
      <c r="E50" s="11" t="s">
        <v>106</v>
      </c>
      <c r="F50" s="87" t="s">
        <v>107</v>
      </c>
      <c r="G50" s="9" t="s">
        <v>1344</v>
      </c>
      <c r="H50" s="116" t="s">
        <v>1266</v>
      </c>
      <c r="I50" s="109">
        <v>2378200</v>
      </c>
      <c r="J50" s="7" t="s">
        <v>19</v>
      </c>
      <c r="K50" s="7" t="s">
        <v>19</v>
      </c>
      <c r="L50" s="7" t="s">
        <v>19</v>
      </c>
      <c r="M50" s="7" t="s">
        <v>19</v>
      </c>
      <c r="N50" s="7" t="s">
        <v>19</v>
      </c>
      <c r="O50" s="8"/>
    </row>
    <row r="51" spans="1:15" ht="65" x14ac:dyDescent="0.55000000000000004">
      <c r="A51" s="92" t="s">
        <v>108</v>
      </c>
      <c r="B51" s="16" t="s">
        <v>1225</v>
      </c>
      <c r="C51" s="86">
        <v>44652</v>
      </c>
      <c r="D51" s="11" t="s">
        <v>109</v>
      </c>
      <c r="E51" s="11" t="s">
        <v>111</v>
      </c>
      <c r="F51" s="87" t="s">
        <v>110</v>
      </c>
      <c r="G51" s="9" t="s">
        <v>1344</v>
      </c>
      <c r="H51" s="116" t="s">
        <v>1266</v>
      </c>
      <c r="I51" s="109">
        <v>2449700</v>
      </c>
      <c r="J51" s="7" t="s">
        <v>19</v>
      </c>
      <c r="K51" s="7" t="s">
        <v>19</v>
      </c>
      <c r="L51" s="7" t="s">
        <v>19</v>
      </c>
      <c r="M51" s="7" t="s">
        <v>19</v>
      </c>
      <c r="N51" s="7" t="s">
        <v>19</v>
      </c>
      <c r="O51" s="8"/>
    </row>
    <row r="52" spans="1:15" ht="91" x14ac:dyDescent="0.55000000000000004">
      <c r="A52" s="92" t="s">
        <v>112</v>
      </c>
      <c r="B52" s="9" t="s">
        <v>1225</v>
      </c>
      <c r="C52" s="86">
        <v>44652</v>
      </c>
      <c r="D52" s="11" t="s">
        <v>113</v>
      </c>
      <c r="E52" s="11" t="s">
        <v>116</v>
      </c>
      <c r="F52" s="87" t="s">
        <v>117</v>
      </c>
      <c r="G52" s="9" t="s">
        <v>1345</v>
      </c>
      <c r="H52" s="116" t="s">
        <v>1266</v>
      </c>
      <c r="I52" s="109">
        <v>3630000</v>
      </c>
      <c r="J52" s="7" t="s">
        <v>19</v>
      </c>
      <c r="K52" s="7" t="s">
        <v>19</v>
      </c>
      <c r="L52" s="7" t="s">
        <v>19</v>
      </c>
      <c r="M52" s="7" t="s">
        <v>19</v>
      </c>
      <c r="N52" s="7" t="s">
        <v>19</v>
      </c>
      <c r="O52" s="8"/>
    </row>
    <row r="53" spans="1:15" ht="182" x14ac:dyDescent="0.55000000000000004">
      <c r="A53" s="92" t="s">
        <v>191</v>
      </c>
      <c r="B53" s="9" t="s">
        <v>1225</v>
      </c>
      <c r="C53" s="86">
        <v>44652</v>
      </c>
      <c r="D53" s="11" t="s">
        <v>198</v>
      </c>
      <c r="E53" s="11" t="s">
        <v>199</v>
      </c>
      <c r="F53" s="87" t="s">
        <v>211</v>
      </c>
      <c r="G53" s="9" t="s">
        <v>1346</v>
      </c>
      <c r="H53" s="116" t="s">
        <v>1266</v>
      </c>
      <c r="I53" s="109">
        <v>2041600</v>
      </c>
      <c r="J53" s="7" t="s">
        <v>19</v>
      </c>
      <c r="K53" s="7" t="s">
        <v>19</v>
      </c>
      <c r="L53" s="7" t="s">
        <v>19</v>
      </c>
      <c r="M53" s="7" t="s">
        <v>19</v>
      </c>
      <c r="N53" s="7" t="s">
        <v>19</v>
      </c>
      <c r="O53" s="8"/>
    </row>
    <row r="54" spans="1:15" ht="182" x14ac:dyDescent="0.55000000000000004">
      <c r="A54" s="92" t="s">
        <v>192</v>
      </c>
      <c r="B54" s="9" t="s">
        <v>1225</v>
      </c>
      <c r="C54" s="86">
        <v>44652</v>
      </c>
      <c r="D54" s="11" t="s">
        <v>200</v>
      </c>
      <c r="E54" s="11" t="s">
        <v>201</v>
      </c>
      <c r="F54" s="87" t="s">
        <v>21</v>
      </c>
      <c r="G54" s="9" t="s">
        <v>1347</v>
      </c>
      <c r="H54" s="116" t="s">
        <v>1266</v>
      </c>
      <c r="I54" s="109">
        <v>3630000</v>
      </c>
      <c r="J54" s="7" t="s">
        <v>19</v>
      </c>
      <c r="K54" s="7" t="s">
        <v>19</v>
      </c>
      <c r="L54" s="7" t="s">
        <v>19</v>
      </c>
      <c r="M54" s="7" t="s">
        <v>19</v>
      </c>
      <c r="N54" s="7" t="s">
        <v>19</v>
      </c>
      <c r="O54" s="8"/>
    </row>
    <row r="55" spans="1:15" ht="104" x14ac:dyDescent="0.55000000000000004">
      <c r="A55" s="92" t="s">
        <v>193</v>
      </c>
      <c r="B55" s="9" t="s">
        <v>1225</v>
      </c>
      <c r="C55" s="86">
        <v>44652</v>
      </c>
      <c r="D55" s="11" t="s">
        <v>202</v>
      </c>
      <c r="E55" s="11" t="s">
        <v>203</v>
      </c>
      <c r="F55" s="87" t="s">
        <v>212</v>
      </c>
      <c r="G55" s="9" t="s">
        <v>1348</v>
      </c>
      <c r="H55" s="107" t="s">
        <v>33</v>
      </c>
      <c r="I55" s="109">
        <v>84027258</v>
      </c>
      <c r="J55" s="59" t="s">
        <v>19</v>
      </c>
      <c r="K55" s="7" t="s">
        <v>19</v>
      </c>
      <c r="L55" s="7" t="s">
        <v>19</v>
      </c>
      <c r="M55" s="7" t="s">
        <v>19</v>
      </c>
      <c r="N55" s="7" t="s">
        <v>19</v>
      </c>
      <c r="O55" s="8"/>
    </row>
    <row r="56" spans="1:15" ht="156" x14ac:dyDescent="0.55000000000000004">
      <c r="A56" s="92" t="s">
        <v>194</v>
      </c>
      <c r="B56" s="9" t="s">
        <v>1225</v>
      </c>
      <c r="C56" s="86">
        <v>44652</v>
      </c>
      <c r="D56" s="11" t="s">
        <v>204</v>
      </c>
      <c r="E56" s="11" t="s">
        <v>205</v>
      </c>
      <c r="F56" s="87" t="s">
        <v>56</v>
      </c>
      <c r="G56" s="9" t="s">
        <v>1349</v>
      </c>
      <c r="H56" s="107" t="s">
        <v>33</v>
      </c>
      <c r="I56" s="109">
        <v>2047244</v>
      </c>
      <c r="J56" s="59" t="s">
        <v>19</v>
      </c>
      <c r="K56" s="7" t="s">
        <v>19</v>
      </c>
      <c r="L56" s="7" t="s">
        <v>19</v>
      </c>
      <c r="M56" s="7" t="s">
        <v>19</v>
      </c>
      <c r="N56" s="7" t="s">
        <v>19</v>
      </c>
      <c r="O56" s="8"/>
    </row>
    <row r="57" spans="1:15" ht="143" x14ac:dyDescent="0.55000000000000004">
      <c r="A57" s="92" t="s">
        <v>195</v>
      </c>
      <c r="B57" s="9" t="s">
        <v>1225</v>
      </c>
      <c r="C57" s="86">
        <v>44652</v>
      </c>
      <c r="D57" s="11" t="s">
        <v>204</v>
      </c>
      <c r="E57" s="11" t="s">
        <v>206</v>
      </c>
      <c r="F57" s="87" t="s">
        <v>56</v>
      </c>
      <c r="G57" s="9" t="s">
        <v>1350</v>
      </c>
      <c r="H57" s="107" t="s">
        <v>33</v>
      </c>
      <c r="I57" s="109">
        <v>1663432</v>
      </c>
      <c r="J57" s="59" t="s">
        <v>19</v>
      </c>
      <c r="K57" s="7" t="s">
        <v>19</v>
      </c>
      <c r="L57" s="7" t="s">
        <v>19</v>
      </c>
      <c r="M57" s="7" t="s">
        <v>19</v>
      </c>
      <c r="N57" s="7" t="s">
        <v>19</v>
      </c>
      <c r="O57" s="8"/>
    </row>
    <row r="58" spans="1:15" ht="221" x14ac:dyDescent="0.55000000000000004">
      <c r="A58" s="92" t="s">
        <v>196</v>
      </c>
      <c r="B58" s="9" t="s">
        <v>1225</v>
      </c>
      <c r="C58" s="86">
        <v>44652</v>
      </c>
      <c r="D58" s="11" t="s">
        <v>207</v>
      </c>
      <c r="E58" s="11" t="s">
        <v>208</v>
      </c>
      <c r="F58" s="87" t="s">
        <v>213</v>
      </c>
      <c r="G58" s="9" t="s">
        <v>1351</v>
      </c>
      <c r="H58" s="109">
        <v>13585414</v>
      </c>
      <c r="I58" s="109">
        <v>13585414</v>
      </c>
      <c r="J58" s="15">
        <f>I58/H58</f>
        <v>1</v>
      </c>
      <c r="K58" s="7" t="s">
        <v>19</v>
      </c>
      <c r="L58" s="7" t="s">
        <v>19</v>
      </c>
      <c r="M58" s="7" t="s">
        <v>19</v>
      </c>
      <c r="N58" s="7" t="s">
        <v>19</v>
      </c>
      <c r="O58" s="8"/>
    </row>
    <row r="59" spans="1:15" ht="195" x14ac:dyDescent="0.55000000000000004">
      <c r="A59" s="92" t="s">
        <v>197</v>
      </c>
      <c r="B59" s="9" t="s">
        <v>1225</v>
      </c>
      <c r="C59" s="86">
        <v>44652</v>
      </c>
      <c r="D59" s="11" t="s">
        <v>209</v>
      </c>
      <c r="E59" s="11" t="s">
        <v>210</v>
      </c>
      <c r="F59" s="87" t="s">
        <v>214</v>
      </c>
      <c r="G59" s="9" t="s">
        <v>1352</v>
      </c>
      <c r="H59" s="109">
        <v>2610000</v>
      </c>
      <c r="I59" s="109">
        <v>2610000</v>
      </c>
      <c r="J59" s="15">
        <f>I59/H59</f>
        <v>1</v>
      </c>
      <c r="K59" s="7" t="s">
        <v>19</v>
      </c>
      <c r="L59" s="7" t="s">
        <v>19</v>
      </c>
      <c r="M59" s="7" t="s">
        <v>19</v>
      </c>
      <c r="N59" s="7" t="s">
        <v>19</v>
      </c>
      <c r="O59" s="12"/>
    </row>
    <row r="60" spans="1:15" ht="65" x14ac:dyDescent="0.55000000000000004">
      <c r="A60" s="85" t="s">
        <v>220</v>
      </c>
      <c r="B60" s="9" t="s">
        <v>1225</v>
      </c>
      <c r="C60" s="86">
        <v>44652</v>
      </c>
      <c r="D60" s="11" t="s">
        <v>223</v>
      </c>
      <c r="E60" s="95" t="s">
        <v>224</v>
      </c>
      <c r="F60" s="65" t="s">
        <v>19</v>
      </c>
      <c r="G60" s="9" t="s">
        <v>1356</v>
      </c>
      <c r="H60" s="112">
        <v>9652805</v>
      </c>
      <c r="I60" s="109">
        <v>9652805</v>
      </c>
      <c r="J60" s="15">
        <f>I60/H60</f>
        <v>1</v>
      </c>
      <c r="K60" s="7" t="s">
        <v>19</v>
      </c>
      <c r="L60" s="7" t="s">
        <v>19</v>
      </c>
      <c r="M60" s="7" t="s">
        <v>19</v>
      </c>
      <c r="N60" s="7" t="s">
        <v>19</v>
      </c>
      <c r="O60" s="8"/>
    </row>
    <row r="61" spans="1:15" ht="65" x14ac:dyDescent="0.55000000000000004">
      <c r="A61" s="85" t="s">
        <v>221</v>
      </c>
      <c r="B61" s="9" t="s">
        <v>1225</v>
      </c>
      <c r="C61" s="86">
        <v>44652</v>
      </c>
      <c r="D61" s="11" t="s">
        <v>223</v>
      </c>
      <c r="E61" s="95" t="s">
        <v>224</v>
      </c>
      <c r="F61" s="65" t="s">
        <v>19</v>
      </c>
      <c r="G61" s="9" t="s">
        <v>1356</v>
      </c>
      <c r="H61" s="109">
        <v>3278101</v>
      </c>
      <c r="I61" s="109">
        <v>3278101</v>
      </c>
      <c r="J61" s="15">
        <f>I61/H61</f>
        <v>1</v>
      </c>
      <c r="K61" s="7" t="s">
        <v>19</v>
      </c>
      <c r="L61" s="7" t="s">
        <v>19</v>
      </c>
      <c r="M61" s="7" t="s">
        <v>19</v>
      </c>
      <c r="N61" s="7" t="s">
        <v>19</v>
      </c>
      <c r="O61" s="8"/>
    </row>
    <row r="62" spans="1:15" ht="65" x14ac:dyDescent="0.55000000000000004">
      <c r="A62" s="85" t="s">
        <v>222</v>
      </c>
      <c r="B62" s="9" t="s">
        <v>1225</v>
      </c>
      <c r="C62" s="86">
        <v>44652</v>
      </c>
      <c r="D62" s="11" t="s">
        <v>225</v>
      </c>
      <c r="E62" s="11" t="s">
        <v>226</v>
      </c>
      <c r="F62" s="87" t="s">
        <v>227</v>
      </c>
      <c r="G62" s="9" t="s">
        <v>1356</v>
      </c>
      <c r="H62" s="115" t="s">
        <v>1264</v>
      </c>
      <c r="I62" s="109">
        <v>28006783</v>
      </c>
      <c r="J62" s="7" t="s">
        <v>19</v>
      </c>
      <c r="K62" s="7" t="s">
        <v>19</v>
      </c>
      <c r="L62" s="7" t="s">
        <v>19</v>
      </c>
      <c r="M62" s="7" t="s">
        <v>19</v>
      </c>
      <c r="N62" s="7" t="s">
        <v>19</v>
      </c>
      <c r="O62" s="8"/>
    </row>
    <row r="63" spans="1:15" ht="143" x14ac:dyDescent="0.55000000000000004">
      <c r="A63" s="85" t="s">
        <v>1247</v>
      </c>
      <c r="B63" s="9" t="s">
        <v>1225</v>
      </c>
      <c r="C63" s="86">
        <v>44652</v>
      </c>
      <c r="D63" s="11" t="s">
        <v>229</v>
      </c>
      <c r="E63" s="11" t="s">
        <v>27</v>
      </c>
      <c r="F63" s="87" t="s">
        <v>230</v>
      </c>
      <c r="G63" s="9" t="s">
        <v>1357</v>
      </c>
      <c r="H63" s="115" t="s">
        <v>19</v>
      </c>
      <c r="I63" s="112" t="s">
        <v>1295</v>
      </c>
      <c r="J63" s="7" t="s">
        <v>19</v>
      </c>
      <c r="K63" s="7" t="s">
        <v>19</v>
      </c>
      <c r="L63" s="7" t="s">
        <v>19</v>
      </c>
      <c r="M63" s="7" t="s">
        <v>19</v>
      </c>
      <c r="N63" s="7" t="s">
        <v>19</v>
      </c>
      <c r="O63" s="8"/>
    </row>
    <row r="64" spans="1:15" ht="91" x14ac:dyDescent="0.55000000000000004">
      <c r="A64" s="85" t="s">
        <v>228</v>
      </c>
      <c r="B64" s="9" t="s">
        <v>1225</v>
      </c>
      <c r="C64" s="86">
        <v>44652</v>
      </c>
      <c r="D64" s="11" t="s">
        <v>229</v>
      </c>
      <c r="E64" s="11" t="s">
        <v>27</v>
      </c>
      <c r="F64" s="87" t="s">
        <v>230</v>
      </c>
      <c r="G64" s="9" t="s">
        <v>1358</v>
      </c>
      <c r="H64" s="115" t="s">
        <v>19</v>
      </c>
      <c r="I64" s="117" t="s">
        <v>1296</v>
      </c>
      <c r="J64" s="7" t="s">
        <v>19</v>
      </c>
      <c r="K64" s="7" t="s">
        <v>19</v>
      </c>
      <c r="L64" s="7" t="s">
        <v>19</v>
      </c>
      <c r="M64" s="7" t="s">
        <v>19</v>
      </c>
      <c r="N64" s="7" t="s">
        <v>19</v>
      </c>
      <c r="O64" s="8"/>
    </row>
    <row r="65" spans="1:15" ht="65" x14ac:dyDescent="0.55000000000000004">
      <c r="A65" s="85" t="s">
        <v>1248</v>
      </c>
      <c r="B65" s="9" t="s">
        <v>1225</v>
      </c>
      <c r="C65" s="86">
        <v>44652</v>
      </c>
      <c r="D65" s="11" t="s">
        <v>234</v>
      </c>
      <c r="E65" s="11" t="s">
        <v>24</v>
      </c>
      <c r="F65" s="87" t="s">
        <v>237</v>
      </c>
      <c r="G65" s="9" t="s">
        <v>1344</v>
      </c>
      <c r="H65" s="115" t="s">
        <v>1262</v>
      </c>
      <c r="I65" s="112">
        <v>2013000</v>
      </c>
      <c r="J65" s="7" t="s">
        <v>19</v>
      </c>
      <c r="K65" s="7" t="s">
        <v>19</v>
      </c>
      <c r="L65" s="7" t="s">
        <v>19</v>
      </c>
      <c r="M65" s="7" t="s">
        <v>19</v>
      </c>
      <c r="N65" s="7" t="s">
        <v>19</v>
      </c>
      <c r="O65" s="8"/>
    </row>
    <row r="66" spans="1:15" ht="65" x14ac:dyDescent="0.55000000000000004">
      <c r="A66" s="85" t="s">
        <v>231</v>
      </c>
      <c r="B66" s="9" t="s">
        <v>1225</v>
      </c>
      <c r="C66" s="86">
        <v>44652</v>
      </c>
      <c r="D66" s="11" t="s">
        <v>235</v>
      </c>
      <c r="E66" s="11" t="s">
        <v>22</v>
      </c>
      <c r="F66" s="87" t="s">
        <v>64</v>
      </c>
      <c r="G66" s="9" t="s">
        <v>1344</v>
      </c>
      <c r="H66" s="115" t="s">
        <v>19</v>
      </c>
      <c r="I66" s="112">
        <v>2487348</v>
      </c>
      <c r="J66" s="7" t="s">
        <v>19</v>
      </c>
      <c r="K66" s="7" t="s">
        <v>19</v>
      </c>
      <c r="L66" s="7" t="s">
        <v>19</v>
      </c>
      <c r="M66" s="7" t="s">
        <v>19</v>
      </c>
      <c r="N66" s="7" t="s">
        <v>19</v>
      </c>
      <c r="O66" s="8"/>
    </row>
    <row r="67" spans="1:15" ht="65" x14ac:dyDescent="0.55000000000000004">
      <c r="A67" s="85" t="s">
        <v>1249</v>
      </c>
      <c r="B67" s="9" t="s">
        <v>1225</v>
      </c>
      <c r="C67" s="86">
        <v>44652</v>
      </c>
      <c r="D67" s="11" t="s">
        <v>234</v>
      </c>
      <c r="E67" s="11" t="s">
        <v>24</v>
      </c>
      <c r="F67" s="87" t="s">
        <v>237</v>
      </c>
      <c r="G67" s="9" t="s">
        <v>1344</v>
      </c>
      <c r="H67" s="107" t="s">
        <v>33</v>
      </c>
      <c r="I67" s="109">
        <v>39492420</v>
      </c>
      <c r="J67" s="7" t="s">
        <v>19</v>
      </c>
      <c r="K67" s="7" t="s">
        <v>19</v>
      </c>
      <c r="L67" s="7" t="s">
        <v>19</v>
      </c>
      <c r="M67" s="7" t="s">
        <v>19</v>
      </c>
      <c r="N67" s="7" t="s">
        <v>19</v>
      </c>
      <c r="O67" s="8"/>
    </row>
    <row r="68" spans="1:15" ht="65" x14ac:dyDescent="0.55000000000000004">
      <c r="A68" s="85" t="s">
        <v>1250</v>
      </c>
      <c r="B68" s="9" t="s">
        <v>1225</v>
      </c>
      <c r="C68" s="86">
        <v>44652</v>
      </c>
      <c r="D68" s="11" t="s">
        <v>236</v>
      </c>
      <c r="E68" s="11" t="s">
        <v>25</v>
      </c>
      <c r="F68" s="87" t="s">
        <v>238</v>
      </c>
      <c r="G68" s="9" t="s">
        <v>1344</v>
      </c>
      <c r="H68" s="107" t="s">
        <v>33</v>
      </c>
      <c r="I68" s="112">
        <v>1980000</v>
      </c>
      <c r="J68" s="7" t="s">
        <v>19</v>
      </c>
      <c r="K68" s="7" t="s">
        <v>19</v>
      </c>
      <c r="L68" s="7" t="s">
        <v>19</v>
      </c>
      <c r="M68" s="7" t="s">
        <v>19</v>
      </c>
      <c r="N68" s="7" t="s">
        <v>19</v>
      </c>
      <c r="O68" s="8"/>
    </row>
    <row r="69" spans="1:15" ht="65" x14ac:dyDescent="0.55000000000000004">
      <c r="A69" s="85" t="s">
        <v>1251</v>
      </c>
      <c r="B69" s="9" t="s">
        <v>1225</v>
      </c>
      <c r="C69" s="86">
        <v>44652</v>
      </c>
      <c r="D69" s="11" t="s">
        <v>247</v>
      </c>
      <c r="E69" s="11" t="s">
        <v>26</v>
      </c>
      <c r="F69" s="87" t="s">
        <v>250</v>
      </c>
      <c r="G69" s="9" t="s">
        <v>1344</v>
      </c>
      <c r="H69" s="115" t="s">
        <v>1262</v>
      </c>
      <c r="I69" s="112">
        <v>5861642</v>
      </c>
      <c r="J69" s="7" t="s">
        <v>19</v>
      </c>
      <c r="K69" s="7" t="s">
        <v>19</v>
      </c>
      <c r="L69" s="7" t="s">
        <v>19</v>
      </c>
      <c r="M69" s="7" t="s">
        <v>19</v>
      </c>
      <c r="N69" s="7" t="s">
        <v>19</v>
      </c>
      <c r="O69" s="8"/>
    </row>
    <row r="70" spans="1:15" ht="65" x14ac:dyDescent="0.55000000000000004">
      <c r="A70" s="85" t="s">
        <v>1252</v>
      </c>
      <c r="B70" s="9" t="s">
        <v>1225</v>
      </c>
      <c r="C70" s="86">
        <v>44652</v>
      </c>
      <c r="D70" s="11" t="s">
        <v>248</v>
      </c>
      <c r="E70" s="11" t="s">
        <v>249</v>
      </c>
      <c r="F70" s="55" t="s">
        <v>1240</v>
      </c>
      <c r="G70" s="9" t="s">
        <v>1344</v>
      </c>
      <c r="H70" s="115" t="s">
        <v>1262</v>
      </c>
      <c r="I70" s="112">
        <v>6892904</v>
      </c>
      <c r="J70" s="7" t="s">
        <v>19</v>
      </c>
      <c r="K70" s="7" t="s">
        <v>19</v>
      </c>
      <c r="L70" s="7" t="s">
        <v>19</v>
      </c>
      <c r="M70" s="7" t="s">
        <v>19</v>
      </c>
      <c r="N70" s="7" t="s">
        <v>19</v>
      </c>
      <c r="O70" s="8"/>
    </row>
    <row r="71" spans="1:15" ht="65" x14ac:dyDescent="0.55000000000000004">
      <c r="A71" s="85" t="s">
        <v>1253</v>
      </c>
      <c r="B71" s="9" t="s">
        <v>1225</v>
      </c>
      <c r="C71" s="86">
        <v>44652</v>
      </c>
      <c r="D71" s="11" t="s">
        <v>247</v>
      </c>
      <c r="E71" s="11" t="s">
        <v>26</v>
      </c>
      <c r="F71" s="87" t="s">
        <v>250</v>
      </c>
      <c r="G71" s="9" t="s">
        <v>1344</v>
      </c>
      <c r="H71" s="115" t="s">
        <v>1262</v>
      </c>
      <c r="I71" s="112">
        <v>8418245</v>
      </c>
      <c r="J71" s="7" t="s">
        <v>19</v>
      </c>
      <c r="K71" s="7" t="s">
        <v>19</v>
      </c>
      <c r="L71" s="7" t="s">
        <v>19</v>
      </c>
      <c r="M71" s="7" t="s">
        <v>19</v>
      </c>
      <c r="N71" s="7" t="s">
        <v>19</v>
      </c>
      <c r="O71" s="8"/>
    </row>
    <row r="72" spans="1:15" ht="65" x14ac:dyDescent="0.55000000000000004">
      <c r="A72" s="85" t="s">
        <v>1252</v>
      </c>
      <c r="B72" s="9" t="s">
        <v>1225</v>
      </c>
      <c r="C72" s="86">
        <v>44652</v>
      </c>
      <c r="D72" s="11" t="s">
        <v>247</v>
      </c>
      <c r="E72" s="11" t="s">
        <v>26</v>
      </c>
      <c r="F72" s="87" t="s">
        <v>250</v>
      </c>
      <c r="G72" s="9" t="s">
        <v>1344</v>
      </c>
      <c r="H72" s="115" t="s">
        <v>1262</v>
      </c>
      <c r="I72" s="118">
        <v>4528785</v>
      </c>
      <c r="J72" s="7" t="s">
        <v>19</v>
      </c>
      <c r="K72" s="7" t="s">
        <v>19</v>
      </c>
      <c r="L72" s="7" t="s">
        <v>19</v>
      </c>
      <c r="M72" s="7" t="s">
        <v>19</v>
      </c>
      <c r="N72" s="7" t="s">
        <v>19</v>
      </c>
      <c r="O72" s="8"/>
    </row>
    <row r="73" spans="1:15" ht="65" x14ac:dyDescent="0.55000000000000004">
      <c r="A73" s="85" t="s">
        <v>254</v>
      </c>
      <c r="B73" s="9" t="s">
        <v>1225</v>
      </c>
      <c r="C73" s="86">
        <v>44652</v>
      </c>
      <c r="D73" s="11" t="s">
        <v>255</v>
      </c>
      <c r="E73" s="11" t="s">
        <v>256</v>
      </c>
      <c r="F73" s="87" t="s">
        <v>257</v>
      </c>
      <c r="G73" s="9" t="s">
        <v>1344</v>
      </c>
      <c r="H73" s="115" t="s">
        <v>1262</v>
      </c>
      <c r="I73" s="109">
        <v>6165940</v>
      </c>
      <c r="J73" s="7" t="s">
        <v>19</v>
      </c>
      <c r="K73" s="7" t="s">
        <v>19</v>
      </c>
      <c r="L73" s="7" t="s">
        <v>19</v>
      </c>
      <c r="M73" s="7" t="s">
        <v>19</v>
      </c>
      <c r="N73" s="7" t="s">
        <v>19</v>
      </c>
      <c r="O73" s="8"/>
    </row>
    <row r="74" spans="1:15" ht="65" x14ac:dyDescent="0.55000000000000004">
      <c r="A74" s="85" t="s">
        <v>1254</v>
      </c>
      <c r="B74" s="9" t="s">
        <v>1225</v>
      </c>
      <c r="C74" s="86">
        <v>44652</v>
      </c>
      <c r="D74" s="11" t="s">
        <v>265</v>
      </c>
      <c r="E74" s="87" t="s">
        <v>23</v>
      </c>
      <c r="F74" s="87" t="s">
        <v>266</v>
      </c>
      <c r="G74" s="9" t="s">
        <v>1344</v>
      </c>
      <c r="H74" s="115" t="s">
        <v>1262</v>
      </c>
      <c r="I74" s="109">
        <v>2759008</v>
      </c>
      <c r="J74" s="7" t="s">
        <v>19</v>
      </c>
      <c r="K74" s="7" t="s">
        <v>19</v>
      </c>
      <c r="L74" s="7" t="s">
        <v>19</v>
      </c>
      <c r="M74" s="7" t="s">
        <v>19</v>
      </c>
      <c r="N74" s="7" t="s">
        <v>19</v>
      </c>
      <c r="O74" s="8"/>
    </row>
    <row r="75" spans="1:15" ht="143" x14ac:dyDescent="0.55000000000000004">
      <c r="A75" s="85" t="s">
        <v>267</v>
      </c>
      <c r="B75" s="9" t="s">
        <v>1225</v>
      </c>
      <c r="C75" s="86">
        <v>44652</v>
      </c>
      <c r="D75" s="11" t="s">
        <v>284</v>
      </c>
      <c r="E75" s="11" t="s">
        <v>295</v>
      </c>
      <c r="F75" s="87" t="s">
        <v>307</v>
      </c>
      <c r="G75" s="9" t="s">
        <v>1359</v>
      </c>
      <c r="H75" s="115" t="s">
        <v>1262</v>
      </c>
      <c r="I75" s="109">
        <v>3405600</v>
      </c>
      <c r="J75" s="7" t="s">
        <v>19</v>
      </c>
      <c r="K75" s="7" t="s">
        <v>19</v>
      </c>
      <c r="L75" s="7" t="s">
        <v>19</v>
      </c>
      <c r="M75" s="7" t="s">
        <v>19</v>
      </c>
      <c r="N75" s="7" t="s">
        <v>19</v>
      </c>
      <c r="O75" s="8"/>
    </row>
    <row r="76" spans="1:15" ht="143" x14ac:dyDescent="0.55000000000000004">
      <c r="A76" s="85" t="s">
        <v>268</v>
      </c>
      <c r="B76" s="9" t="s">
        <v>1225</v>
      </c>
      <c r="C76" s="86">
        <v>44652</v>
      </c>
      <c r="D76" s="11" t="s">
        <v>285</v>
      </c>
      <c r="E76" s="11" t="s">
        <v>296</v>
      </c>
      <c r="F76" s="87" t="s">
        <v>308</v>
      </c>
      <c r="G76" s="9" t="s">
        <v>1359</v>
      </c>
      <c r="H76" s="115" t="s">
        <v>1262</v>
      </c>
      <c r="I76" s="109">
        <v>2926440</v>
      </c>
      <c r="J76" s="7" t="s">
        <v>19</v>
      </c>
      <c r="K76" s="7" t="s">
        <v>19</v>
      </c>
      <c r="L76" s="7" t="s">
        <v>19</v>
      </c>
      <c r="M76" s="7" t="s">
        <v>19</v>
      </c>
      <c r="N76" s="7" t="s">
        <v>19</v>
      </c>
      <c r="O76" s="8"/>
    </row>
    <row r="77" spans="1:15" ht="143" x14ac:dyDescent="0.55000000000000004">
      <c r="A77" s="85" t="s">
        <v>269</v>
      </c>
      <c r="B77" s="9" t="s">
        <v>1225</v>
      </c>
      <c r="C77" s="86">
        <v>44652</v>
      </c>
      <c r="D77" s="11" t="s">
        <v>286</v>
      </c>
      <c r="E77" s="11" t="s">
        <v>297</v>
      </c>
      <c r="F77" s="87" t="s">
        <v>212</v>
      </c>
      <c r="G77" s="9" t="s">
        <v>1359</v>
      </c>
      <c r="H77" s="115" t="s">
        <v>1262</v>
      </c>
      <c r="I77" s="109">
        <v>1948716</v>
      </c>
      <c r="J77" s="7" t="s">
        <v>19</v>
      </c>
      <c r="K77" s="7" t="s">
        <v>19</v>
      </c>
      <c r="L77" s="7" t="s">
        <v>19</v>
      </c>
      <c r="M77" s="7" t="s">
        <v>19</v>
      </c>
      <c r="N77" s="7" t="s">
        <v>19</v>
      </c>
      <c r="O77" s="8"/>
    </row>
    <row r="78" spans="1:15" ht="143" x14ac:dyDescent="0.55000000000000004">
      <c r="A78" s="85" t="s">
        <v>270</v>
      </c>
      <c r="B78" s="9" t="s">
        <v>1225</v>
      </c>
      <c r="C78" s="86">
        <v>44652</v>
      </c>
      <c r="D78" s="11" t="s">
        <v>285</v>
      </c>
      <c r="E78" s="11" t="s">
        <v>296</v>
      </c>
      <c r="F78" s="87" t="s">
        <v>308</v>
      </c>
      <c r="G78" s="9" t="s">
        <v>1359</v>
      </c>
      <c r="H78" s="115" t="s">
        <v>1262</v>
      </c>
      <c r="I78" s="109">
        <v>5145360</v>
      </c>
      <c r="J78" s="7" t="s">
        <v>19</v>
      </c>
      <c r="K78" s="7" t="s">
        <v>19</v>
      </c>
      <c r="L78" s="7" t="s">
        <v>19</v>
      </c>
      <c r="M78" s="7" t="s">
        <v>19</v>
      </c>
      <c r="N78" s="7" t="s">
        <v>19</v>
      </c>
      <c r="O78" s="8"/>
    </row>
    <row r="79" spans="1:15" ht="143" x14ac:dyDescent="0.55000000000000004">
      <c r="A79" s="85" t="s">
        <v>271</v>
      </c>
      <c r="B79" s="9" t="s">
        <v>1225</v>
      </c>
      <c r="C79" s="86">
        <v>44652</v>
      </c>
      <c r="D79" s="11" t="s">
        <v>287</v>
      </c>
      <c r="E79" s="11" t="s">
        <v>298</v>
      </c>
      <c r="F79" s="87" t="s">
        <v>309</v>
      </c>
      <c r="G79" s="9" t="s">
        <v>1359</v>
      </c>
      <c r="H79" s="115" t="s">
        <v>1262</v>
      </c>
      <c r="I79" s="109">
        <v>2428430</v>
      </c>
      <c r="J79" s="7" t="s">
        <v>19</v>
      </c>
      <c r="K79" s="7" t="s">
        <v>19</v>
      </c>
      <c r="L79" s="7" t="s">
        <v>19</v>
      </c>
      <c r="M79" s="7" t="s">
        <v>19</v>
      </c>
      <c r="N79" s="7" t="s">
        <v>19</v>
      </c>
      <c r="O79" s="8"/>
    </row>
    <row r="80" spans="1:15" ht="143" x14ac:dyDescent="0.55000000000000004">
      <c r="A80" s="85" t="s">
        <v>272</v>
      </c>
      <c r="B80" s="9" t="s">
        <v>1225</v>
      </c>
      <c r="C80" s="86">
        <v>44652</v>
      </c>
      <c r="D80" s="11" t="s">
        <v>287</v>
      </c>
      <c r="E80" s="11" t="s">
        <v>299</v>
      </c>
      <c r="F80" s="87" t="s">
        <v>309</v>
      </c>
      <c r="G80" s="9" t="s">
        <v>1359</v>
      </c>
      <c r="H80" s="115" t="s">
        <v>1262</v>
      </c>
      <c r="I80" s="109">
        <v>3736907</v>
      </c>
      <c r="J80" s="7" t="s">
        <v>19</v>
      </c>
      <c r="K80" s="7" t="s">
        <v>19</v>
      </c>
      <c r="L80" s="7" t="s">
        <v>19</v>
      </c>
      <c r="M80" s="7" t="s">
        <v>19</v>
      </c>
      <c r="N80" s="7" t="s">
        <v>19</v>
      </c>
      <c r="O80" s="8"/>
    </row>
    <row r="81" spans="1:15" ht="143" x14ac:dyDescent="0.55000000000000004">
      <c r="A81" s="85" t="s">
        <v>273</v>
      </c>
      <c r="B81" s="9" t="s">
        <v>1225</v>
      </c>
      <c r="C81" s="86">
        <v>44652</v>
      </c>
      <c r="D81" s="11" t="s">
        <v>287</v>
      </c>
      <c r="E81" s="11" t="s">
        <v>300</v>
      </c>
      <c r="F81" s="87" t="s">
        <v>309</v>
      </c>
      <c r="G81" s="9" t="s">
        <v>1359</v>
      </c>
      <c r="H81" s="115" t="s">
        <v>1262</v>
      </c>
      <c r="I81" s="109">
        <v>4958938</v>
      </c>
      <c r="J81" s="7" t="s">
        <v>19</v>
      </c>
      <c r="K81" s="7" t="s">
        <v>19</v>
      </c>
      <c r="L81" s="7" t="s">
        <v>19</v>
      </c>
      <c r="M81" s="7" t="s">
        <v>19</v>
      </c>
      <c r="N81" s="7" t="s">
        <v>19</v>
      </c>
      <c r="O81" s="8"/>
    </row>
    <row r="82" spans="1:15" ht="143" x14ac:dyDescent="0.55000000000000004">
      <c r="A82" s="85" t="s">
        <v>274</v>
      </c>
      <c r="B82" s="9" t="s">
        <v>1225</v>
      </c>
      <c r="C82" s="86">
        <v>44652</v>
      </c>
      <c r="D82" s="11" t="s">
        <v>288</v>
      </c>
      <c r="E82" s="11" t="s">
        <v>301</v>
      </c>
      <c r="F82" s="87" t="s">
        <v>310</v>
      </c>
      <c r="G82" s="9" t="s">
        <v>1359</v>
      </c>
      <c r="H82" s="115" t="s">
        <v>1262</v>
      </c>
      <c r="I82" s="109">
        <v>2658593</v>
      </c>
      <c r="J82" s="7" t="s">
        <v>19</v>
      </c>
      <c r="K82" s="7" t="s">
        <v>19</v>
      </c>
      <c r="L82" s="7" t="s">
        <v>19</v>
      </c>
      <c r="M82" s="7" t="s">
        <v>19</v>
      </c>
      <c r="N82" s="7" t="s">
        <v>19</v>
      </c>
      <c r="O82" s="8"/>
    </row>
    <row r="83" spans="1:15" ht="143" x14ac:dyDescent="0.55000000000000004">
      <c r="A83" s="85" t="s">
        <v>275</v>
      </c>
      <c r="B83" s="9" t="s">
        <v>1225</v>
      </c>
      <c r="C83" s="86">
        <v>44652</v>
      </c>
      <c r="D83" s="11" t="s">
        <v>289</v>
      </c>
      <c r="E83" s="11" t="s">
        <v>302</v>
      </c>
      <c r="F83" s="87" t="s">
        <v>311</v>
      </c>
      <c r="G83" s="9" t="s">
        <v>1359</v>
      </c>
      <c r="H83" s="115" t="s">
        <v>1262</v>
      </c>
      <c r="I83" s="109">
        <v>1006712</v>
      </c>
      <c r="J83" s="7" t="s">
        <v>19</v>
      </c>
      <c r="K83" s="7" t="s">
        <v>19</v>
      </c>
      <c r="L83" s="7" t="s">
        <v>19</v>
      </c>
      <c r="M83" s="7" t="s">
        <v>19</v>
      </c>
      <c r="N83" s="7" t="s">
        <v>19</v>
      </c>
      <c r="O83" s="8"/>
    </row>
    <row r="84" spans="1:15" ht="143" x14ac:dyDescent="0.55000000000000004">
      <c r="A84" s="85" t="s">
        <v>276</v>
      </c>
      <c r="B84" s="9" t="s">
        <v>1225</v>
      </c>
      <c r="C84" s="86">
        <v>44652</v>
      </c>
      <c r="D84" s="11" t="s">
        <v>290</v>
      </c>
      <c r="E84" s="11" t="s">
        <v>303</v>
      </c>
      <c r="F84" s="87" t="s">
        <v>56</v>
      </c>
      <c r="G84" s="9" t="s">
        <v>1359</v>
      </c>
      <c r="H84" s="115" t="s">
        <v>1262</v>
      </c>
      <c r="I84" s="109">
        <v>1351285</v>
      </c>
      <c r="J84" s="7" t="s">
        <v>19</v>
      </c>
      <c r="K84" s="7" t="s">
        <v>19</v>
      </c>
      <c r="L84" s="7" t="s">
        <v>19</v>
      </c>
      <c r="M84" s="7" t="s">
        <v>19</v>
      </c>
      <c r="N84" s="7" t="s">
        <v>19</v>
      </c>
      <c r="O84" s="8"/>
    </row>
    <row r="85" spans="1:15" ht="143" x14ac:dyDescent="0.55000000000000004">
      <c r="A85" s="85" t="s">
        <v>277</v>
      </c>
      <c r="B85" s="9" t="s">
        <v>1225</v>
      </c>
      <c r="C85" s="86">
        <v>44652</v>
      </c>
      <c r="D85" s="11" t="s">
        <v>291</v>
      </c>
      <c r="E85" s="11" t="s">
        <v>304</v>
      </c>
      <c r="F85" s="87" t="s">
        <v>312</v>
      </c>
      <c r="G85" s="9" t="s">
        <v>1359</v>
      </c>
      <c r="H85" s="115" t="s">
        <v>1262</v>
      </c>
      <c r="I85" s="109">
        <v>1632984</v>
      </c>
      <c r="J85" s="7" t="s">
        <v>19</v>
      </c>
      <c r="K85" s="7" t="s">
        <v>19</v>
      </c>
      <c r="L85" s="7" t="s">
        <v>19</v>
      </c>
      <c r="M85" s="7" t="s">
        <v>19</v>
      </c>
      <c r="N85" s="7" t="s">
        <v>19</v>
      </c>
      <c r="O85" s="8"/>
    </row>
    <row r="86" spans="1:15" ht="143" x14ac:dyDescent="0.55000000000000004">
      <c r="A86" s="85" t="s">
        <v>278</v>
      </c>
      <c r="B86" s="9" t="s">
        <v>1225</v>
      </c>
      <c r="C86" s="86">
        <v>44652</v>
      </c>
      <c r="D86" s="11" t="s">
        <v>291</v>
      </c>
      <c r="E86" s="11" t="s">
        <v>304</v>
      </c>
      <c r="F86" s="87" t="s">
        <v>312</v>
      </c>
      <c r="G86" s="9" t="s">
        <v>1359</v>
      </c>
      <c r="H86" s="115" t="s">
        <v>1262</v>
      </c>
      <c r="I86" s="109">
        <v>1510284</v>
      </c>
      <c r="J86" s="7" t="s">
        <v>19</v>
      </c>
      <c r="K86" s="7" t="s">
        <v>19</v>
      </c>
      <c r="L86" s="7" t="s">
        <v>19</v>
      </c>
      <c r="M86" s="7" t="s">
        <v>19</v>
      </c>
      <c r="N86" s="7" t="s">
        <v>19</v>
      </c>
      <c r="O86" s="8"/>
    </row>
    <row r="87" spans="1:15" ht="143" x14ac:dyDescent="0.55000000000000004">
      <c r="A87" s="85" t="s">
        <v>279</v>
      </c>
      <c r="B87" s="9" t="s">
        <v>1225</v>
      </c>
      <c r="C87" s="86">
        <v>44652</v>
      </c>
      <c r="D87" s="11" t="s">
        <v>291</v>
      </c>
      <c r="E87" s="11" t="s">
        <v>304</v>
      </c>
      <c r="F87" s="87" t="s">
        <v>312</v>
      </c>
      <c r="G87" s="9" t="s">
        <v>1359</v>
      </c>
      <c r="H87" s="115" t="s">
        <v>1262</v>
      </c>
      <c r="I87" s="109">
        <v>1856016</v>
      </c>
      <c r="J87" s="7" t="s">
        <v>19</v>
      </c>
      <c r="K87" s="7" t="s">
        <v>19</v>
      </c>
      <c r="L87" s="7" t="s">
        <v>19</v>
      </c>
      <c r="M87" s="7" t="s">
        <v>19</v>
      </c>
      <c r="N87" s="7" t="s">
        <v>19</v>
      </c>
      <c r="O87" s="8"/>
    </row>
    <row r="88" spans="1:15" ht="143" x14ac:dyDescent="0.55000000000000004">
      <c r="A88" s="85" t="s">
        <v>280</v>
      </c>
      <c r="B88" s="9" t="s">
        <v>1225</v>
      </c>
      <c r="C88" s="86">
        <v>44652</v>
      </c>
      <c r="D88" s="11" t="s">
        <v>292</v>
      </c>
      <c r="E88" s="11" t="s">
        <v>305</v>
      </c>
      <c r="F88" s="87" t="s">
        <v>313</v>
      </c>
      <c r="G88" s="9" t="s">
        <v>1359</v>
      </c>
      <c r="H88" s="115" t="s">
        <v>1262</v>
      </c>
      <c r="I88" s="109">
        <v>3294144</v>
      </c>
      <c r="J88" s="7" t="s">
        <v>19</v>
      </c>
      <c r="K88" s="7" t="s">
        <v>19</v>
      </c>
      <c r="L88" s="7" t="s">
        <v>19</v>
      </c>
      <c r="M88" s="7" t="s">
        <v>19</v>
      </c>
      <c r="N88" s="7" t="s">
        <v>19</v>
      </c>
      <c r="O88" s="8"/>
    </row>
    <row r="89" spans="1:15" ht="143" x14ac:dyDescent="0.55000000000000004">
      <c r="A89" s="85" t="s">
        <v>281</v>
      </c>
      <c r="B89" s="9" t="s">
        <v>1225</v>
      </c>
      <c r="C89" s="86">
        <v>44652</v>
      </c>
      <c r="D89" s="11" t="s">
        <v>293</v>
      </c>
      <c r="E89" s="11" t="s">
        <v>306</v>
      </c>
      <c r="F89" s="87" t="s">
        <v>314</v>
      </c>
      <c r="G89" s="9" t="s">
        <v>1359</v>
      </c>
      <c r="H89" s="115" t="s">
        <v>1262</v>
      </c>
      <c r="I89" s="109">
        <v>4185720</v>
      </c>
      <c r="J89" s="7" t="s">
        <v>19</v>
      </c>
      <c r="K89" s="7" t="s">
        <v>19</v>
      </c>
      <c r="L89" s="7" t="s">
        <v>19</v>
      </c>
      <c r="M89" s="7" t="s">
        <v>19</v>
      </c>
      <c r="N89" s="7" t="s">
        <v>19</v>
      </c>
      <c r="O89" s="8"/>
    </row>
    <row r="90" spans="1:15" ht="143" x14ac:dyDescent="0.55000000000000004">
      <c r="A90" s="93" t="s">
        <v>1290</v>
      </c>
      <c r="B90" s="56" t="s">
        <v>1225</v>
      </c>
      <c r="C90" s="66">
        <v>44652</v>
      </c>
      <c r="D90" s="64" t="s">
        <v>294</v>
      </c>
      <c r="E90" s="64" t="s">
        <v>1268</v>
      </c>
      <c r="F90" s="87" t="s">
        <v>315</v>
      </c>
      <c r="G90" s="9" t="s">
        <v>1359</v>
      </c>
      <c r="H90" s="115" t="s">
        <v>1262</v>
      </c>
      <c r="I90" s="109">
        <v>4826910</v>
      </c>
      <c r="J90" s="7" t="s">
        <v>19</v>
      </c>
      <c r="K90" s="7" t="s">
        <v>19</v>
      </c>
      <c r="L90" s="7" t="s">
        <v>19</v>
      </c>
      <c r="M90" s="7" t="s">
        <v>19</v>
      </c>
      <c r="N90" s="7" t="s">
        <v>19</v>
      </c>
      <c r="O90" s="8"/>
    </row>
    <row r="91" spans="1:15" ht="143" x14ac:dyDescent="0.55000000000000004">
      <c r="A91" s="85" t="s">
        <v>283</v>
      </c>
      <c r="B91" s="16" t="s">
        <v>1225</v>
      </c>
      <c r="C91" s="86">
        <v>44652</v>
      </c>
      <c r="D91" s="11" t="s">
        <v>1238</v>
      </c>
      <c r="E91" s="9" t="s">
        <v>1239</v>
      </c>
      <c r="F91" s="6">
        <v>6050005002007</v>
      </c>
      <c r="G91" s="9" t="s">
        <v>1359</v>
      </c>
      <c r="H91" s="115" t="s">
        <v>1262</v>
      </c>
      <c r="I91" s="109">
        <v>988633</v>
      </c>
      <c r="J91" s="7" t="s">
        <v>19</v>
      </c>
      <c r="K91" s="7" t="s">
        <v>19</v>
      </c>
      <c r="L91" s="7" t="s">
        <v>19</v>
      </c>
      <c r="M91" s="7" t="s">
        <v>19</v>
      </c>
      <c r="N91" s="7" t="s">
        <v>19</v>
      </c>
      <c r="O91" s="8"/>
    </row>
    <row r="92" spans="1:15" ht="221" x14ac:dyDescent="0.55000000000000004">
      <c r="A92" s="85" t="s">
        <v>316</v>
      </c>
      <c r="B92" s="9" t="s">
        <v>1225</v>
      </c>
      <c r="C92" s="86">
        <v>44652</v>
      </c>
      <c r="D92" s="11" t="s">
        <v>317</v>
      </c>
      <c r="E92" s="11" t="s">
        <v>318</v>
      </c>
      <c r="F92" s="87" t="s">
        <v>319</v>
      </c>
      <c r="G92" s="9" t="s">
        <v>1360</v>
      </c>
      <c r="H92" s="115" t="s">
        <v>1262</v>
      </c>
      <c r="I92" s="109">
        <v>988633</v>
      </c>
      <c r="J92" s="7" t="s">
        <v>19</v>
      </c>
      <c r="K92" s="7" t="s">
        <v>19</v>
      </c>
      <c r="L92" s="7" t="s">
        <v>19</v>
      </c>
      <c r="M92" s="7" t="s">
        <v>19</v>
      </c>
      <c r="N92" s="7" t="s">
        <v>19</v>
      </c>
      <c r="O92" s="8"/>
    </row>
    <row r="93" spans="1:15" ht="143" x14ac:dyDescent="0.55000000000000004">
      <c r="A93" s="85" t="s">
        <v>320</v>
      </c>
      <c r="B93" s="9" t="s">
        <v>1225</v>
      </c>
      <c r="C93" s="86">
        <v>44652</v>
      </c>
      <c r="D93" s="11" t="s">
        <v>321</v>
      </c>
      <c r="E93" s="11" t="s">
        <v>322</v>
      </c>
      <c r="F93" s="87" t="s">
        <v>323</v>
      </c>
      <c r="G93" s="9" t="s">
        <v>1361</v>
      </c>
      <c r="H93" s="115" t="s">
        <v>1262</v>
      </c>
      <c r="I93" s="119">
        <v>3883680</v>
      </c>
      <c r="J93" s="7" t="s">
        <v>19</v>
      </c>
      <c r="K93" s="7" t="s">
        <v>19</v>
      </c>
      <c r="L93" s="7" t="s">
        <v>19</v>
      </c>
      <c r="M93" s="7" t="s">
        <v>19</v>
      </c>
      <c r="N93" s="7" t="s">
        <v>19</v>
      </c>
      <c r="O93" s="8"/>
    </row>
    <row r="94" spans="1:15" ht="130" x14ac:dyDescent="0.55000000000000004">
      <c r="A94" s="85" t="s">
        <v>324</v>
      </c>
      <c r="B94" s="9" t="s">
        <v>1225</v>
      </c>
      <c r="C94" s="86">
        <v>44652</v>
      </c>
      <c r="D94" s="11" t="s">
        <v>326</v>
      </c>
      <c r="E94" s="11" t="s">
        <v>327</v>
      </c>
      <c r="F94" s="6" t="s">
        <v>702</v>
      </c>
      <c r="G94" s="9" t="s">
        <v>1362</v>
      </c>
      <c r="H94" s="115" t="s">
        <v>1262</v>
      </c>
      <c r="I94" s="120">
        <v>804000</v>
      </c>
      <c r="J94" s="7" t="s">
        <v>19</v>
      </c>
      <c r="K94" s="7" t="s">
        <v>19</v>
      </c>
      <c r="L94" s="7" t="s">
        <v>19</v>
      </c>
      <c r="M94" s="7" t="s">
        <v>19</v>
      </c>
      <c r="N94" s="7" t="s">
        <v>19</v>
      </c>
      <c r="O94" s="8"/>
    </row>
    <row r="95" spans="1:15" ht="130" x14ac:dyDescent="0.55000000000000004">
      <c r="A95" s="85" t="s">
        <v>325</v>
      </c>
      <c r="B95" s="9" t="s">
        <v>1225</v>
      </c>
      <c r="C95" s="86">
        <v>44652</v>
      </c>
      <c r="D95" s="11" t="s">
        <v>328</v>
      </c>
      <c r="E95" s="11" t="s">
        <v>329</v>
      </c>
      <c r="F95" s="6" t="s">
        <v>702</v>
      </c>
      <c r="G95" s="9" t="s">
        <v>1362</v>
      </c>
      <c r="H95" s="115" t="s">
        <v>1262</v>
      </c>
      <c r="I95" s="120">
        <v>840000</v>
      </c>
      <c r="J95" s="7" t="s">
        <v>19</v>
      </c>
      <c r="K95" s="7" t="s">
        <v>19</v>
      </c>
      <c r="L95" s="7" t="s">
        <v>19</v>
      </c>
      <c r="M95" s="7" t="s">
        <v>19</v>
      </c>
      <c r="N95" s="7" t="s">
        <v>19</v>
      </c>
      <c r="O95" s="8"/>
    </row>
    <row r="96" spans="1:15" ht="130" x14ac:dyDescent="0.55000000000000004">
      <c r="A96" s="93" t="s">
        <v>1278</v>
      </c>
      <c r="B96" s="56" t="s">
        <v>1225</v>
      </c>
      <c r="C96" s="66">
        <v>44652</v>
      </c>
      <c r="D96" s="64" t="s">
        <v>1269</v>
      </c>
      <c r="E96" s="9" t="s">
        <v>1237</v>
      </c>
      <c r="F96" s="6" t="s">
        <v>702</v>
      </c>
      <c r="G96" s="9" t="s">
        <v>1363</v>
      </c>
      <c r="H96" s="115" t="s">
        <v>1262</v>
      </c>
      <c r="I96" s="120">
        <v>3750000</v>
      </c>
      <c r="J96" s="7" t="s">
        <v>19</v>
      </c>
      <c r="K96" s="7" t="s">
        <v>19</v>
      </c>
      <c r="L96" s="7" t="s">
        <v>19</v>
      </c>
      <c r="M96" s="7" t="s">
        <v>19</v>
      </c>
      <c r="N96" s="7" t="s">
        <v>19</v>
      </c>
      <c r="O96" s="8"/>
    </row>
    <row r="97" spans="1:15" ht="130" x14ac:dyDescent="0.55000000000000004">
      <c r="A97" s="93" t="s">
        <v>1270</v>
      </c>
      <c r="B97" s="56" t="s">
        <v>1225</v>
      </c>
      <c r="C97" s="66">
        <v>44652</v>
      </c>
      <c r="D97" s="64" t="s">
        <v>1279</v>
      </c>
      <c r="E97" s="9" t="s">
        <v>1236</v>
      </c>
      <c r="F97" s="96">
        <v>5010601042427</v>
      </c>
      <c r="G97" s="9" t="s">
        <v>1363</v>
      </c>
      <c r="H97" s="115" t="s">
        <v>1262</v>
      </c>
      <c r="I97" s="120">
        <v>1560000</v>
      </c>
      <c r="J97" s="7" t="s">
        <v>19</v>
      </c>
      <c r="K97" s="7" t="s">
        <v>19</v>
      </c>
      <c r="L97" s="7" t="s">
        <v>19</v>
      </c>
      <c r="M97" s="7" t="s">
        <v>19</v>
      </c>
      <c r="N97" s="7" t="s">
        <v>19</v>
      </c>
      <c r="O97" s="8"/>
    </row>
    <row r="98" spans="1:15" ht="130" x14ac:dyDescent="0.55000000000000004">
      <c r="A98" s="85" t="s">
        <v>332</v>
      </c>
      <c r="B98" s="9" t="s">
        <v>1225</v>
      </c>
      <c r="C98" s="86">
        <v>44652</v>
      </c>
      <c r="D98" s="11" t="s">
        <v>334</v>
      </c>
      <c r="E98" s="11" t="s">
        <v>336</v>
      </c>
      <c r="F98" s="96" t="s">
        <v>337</v>
      </c>
      <c r="G98" s="9" t="s">
        <v>1363</v>
      </c>
      <c r="H98" s="114" t="s">
        <v>1262</v>
      </c>
      <c r="I98" s="120">
        <v>8208000</v>
      </c>
      <c r="J98" s="7" t="s">
        <v>19</v>
      </c>
      <c r="K98" s="7" t="s">
        <v>19</v>
      </c>
      <c r="L98" s="7" t="s">
        <v>19</v>
      </c>
      <c r="M98" s="7" t="s">
        <v>19</v>
      </c>
      <c r="N98" s="7" t="s">
        <v>19</v>
      </c>
      <c r="O98" s="8"/>
    </row>
    <row r="99" spans="1:15" ht="130" x14ac:dyDescent="0.55000000000000004">
      <c r="A99" s="93" t="s">
        <v>1280</v>
      </c>
      <c r="B99" s="9" t="s">
        <v>1225</v>
      </c>
      <c r="C99" s="86">
        <v>44652</v>
      </c>
      <c r="D99" s="11" t="s">
        <v>335</v>
      </c>
      <c r="E99" s="9" t="s">
        <v>1235</v>
      </c>
      <c r="F99" s="6" t="s">
        <v>702</v>
      </c>
      <c r="G99" s="9" t="s">
        <v>1363</v>
      </c>
      <c r="H99" s="114" t="s">
        <v>1262</v>
      </c>
      <c r="I99" s="120">
        <v>1536000</v>
      </c>
      <c r="J99" s="7" t="s">
        <v>19</v>
      </c>
      <c r="K99" s="7" t="s">
        <v>19</v>
      </c>
      <c r="L99" s="7" t="s">
        <v>19</v>
      </c>
      <c r="M99" s="7" t="s">
        <v>19</v>
      </c>
      <c r="N99" s="7" t="s">
        <v>19</v>
      </c>
      <c r="O99" s="8"/>
    </row>
    <row r="100" spans="1:15" ht="130" x14ac:dyDescent="0.55000000000000004">
      <c r="A100" s="93" t="s">
        <v>1281</v>
      </c>
      <c r="B100" s="9" t="s">
        <v>1225</v>
      </c>
      <c r="C100" s="86">
        <v>44652</v>
      </c>
      <c r="D100" s="11" t="s">
        <v>1233</v>
      </c>
      <c r="E100" s="9" t="s">
        <v>1234</v>
      </c>
      <c r="F100" s="6">
        <v>3500002013005</v>
      </c>
      <c r="G100" s="9" t="s">
        <v>1363</v>
      </c>
      <c r="H100" s="114" t="s">
        <v>1262</v>
      </c>
      <c r="I100" s="110">
        <v>2203200</v>
      </c>
      <c r="J100" s="7" t="s">
        <v>19</v>
      </c>
      <c r="K100" s="7" t="s">
        <v>19</v>
      </c>
      <c r="L100" s="7" t="s">
        <v>19</v>
      </c>
      <c r="M100" s="7" t="s">
        <v>19</v>
      </c>
      <c r="N100" s="7" t="s">
        <v>19</v>
      </c>
      <c r="O100" s="8"/>
    </row>
    <row r="101" spans="1:15" ht="130" x14ac:dyDescent="0.55000000000000004">
      <c r="A101" s="93" t="s">
        <v>339</v>
      </c>
      <c r="B101" s="56" t="s">
        <v>1225</v>
      </c>
      <c r="C101" s="66">
        <v>44652</v>
      </c>
      <c r="D101" s="64" t="s">
        <v>340</v>
      </c>
      <c r="E101" s="64" t="s">
        <v>341</v>
      </c>
      <c r="F101" s="62" t="s">
        <v>702</v>
      </c>
      <c r="G101" s="9" t="s">
        <v>1362</v>
      </c>
      <c r="H101" s="114" t="s">
        <v>1262</v>
      </c>
      <c r="I101" s="109">
        <v>885600</v>
      </c>
      <c r="J101" s="7" t="s">
        <v>19</v>
      </c>
      <c r="K101" s="7" t="s">
        <v>19</v>
      </c>
      <c r="L101" s="7" t="s">
        <v>19</v>
      </c>
      <c r="M101" s="7" t="s">
        <v>19</v>
      </c>
      <c r="N101" s="7" t="s">
        <v>19</v>
      </c>
      <c r="O101" s="8"/>
    </row>
    <row r="102" spans="1:15" ht="130" x14ac:dyDescent="0.55000000000000004">
      <c r="A102" s="93" t="s">
        <v>342</v>
      </c>
      <c r="B102" s="56" t="s">
        <v>1225</v>
      </c>
      <c r="C102" s="66">
        <v>44652</v>
      </c>
      <c r="D102" s="64" t="s">
        <v>340</v>
      </c>
      <c r="E102" s="64" t="s">
        <v>341</v>
      </c>
      <c r="F102" s="62" t="s">
        <v>702</v>
      </c>
      <c r="G102" s="9" t="s">
        <v>1362</v>
      </c>
      <c r="H102" s="114" t="s">
        <v>1262</v>
      </c>
      <c r="I102" s="109">
        <v>872400</v>
      </c>
      <c r="J102" s="7" t="s">
        <v>19</v>
      </c>
      <c r="K102" s="7" t="s">
        <v>19</v>
      </c>
      <c r="L102" s="7" t="s">
        <v>19</v>
      </c>
      <c r="M102" s="7" t="s">
        <v>19</v>
      </c>
      <c r="N102" s="7" t="s">
        <v>19</v>
      </c>
      <c r="O102" s="8"/>
    </row>
    <row r="103" spans="1:15" ht="130" x14ac:dyDescent="0.55000000000000004">
      <c r="A103" s="93" t="s">
        <v>343</v>
      </c>
      <c r="B103" s="56" t="s">
        <v>1225</v>
      </c>
      <c r="C103" s="66">
        <v>44652</v>
      </c>
      <c r="D103" s="64" t="s">
        <v>344</v>
      </c>
      <c r="E103" s="64" t="s">
        <v>345</v>
      </c>
      <c r="F103" s="62" t="s">
        <v>702</v>
      </c>
      <c r="G103" s="9" t="s">
        <v>1362</v>
      </c>
      <c r="H103" s="114" t="s">
        <v>1262</v>
      </c>
      <c r="I103" s="109">
        <v>840000</v>
      </c>
      <c r="J103" s="7" t="s">
        <v>19</v>
      </c>
      <c r="K103" s="7" t="s">
        <v>19</v>
      </c>
      <c r="L103" s="7" t="s">
        <v>19</v>
      </c>
      <c r="M103" s="7" t="s">
        <v>19</v>
      </c>
      <c r="N103" s="7" t="s">
        <v>19</v>
      </c>
      <c r="O103" s="8"/>
    </row>
    <row r="104" spans="1:15" ht="130" x14ac:dyDescent="0.55000000000000004">
      <c r="A104" s="93" t="s">
        <v>346</v>
      </c>
      <c r="B104" s="56" t="s">
        <v>1225</v>
      </c>
      <c r="C104" s="66">
        <v>44652</v>
      </c>
      <c r="D104" s="64" t="s">
        <v>348</v>
      </c>
      <c r="E104" s="64" t="s">
        <v>349</v>
      </c>
      <c r="F104" s="69" t="s">
        <v>350</v>
      </c>
      <c r="G104" s="9" t="s">
        <v>1362</v>
      </c>
      <c r="H104" s="114" t="s">
        <v>1262</v>
      </c>
      <c r="I104" s="109">
        <v>847200</v>
      </c>
      <c r="J104" s="7" t="s">
        <v>19</v>
      </c>
      <c r="K104" s="7" t="s">
        <v>19</v>
      </c>
      <c r="L104" s="7" t="s">
        <v>19</v>
      </c>
      <c r="M104" s="7" t="s">
        <v>19</v>
      </c>
      <c r="N104" s="7" t="s">
        <v>19</v>
      </c>
      <c r="O104" s="8"/>
    </row>
    <row r="105" spans="1:15" ht="130" x14ac:dyDescent="0.55000000000000004">
      <c r="A105" s="93" t="s">
        <v>1282</v>
      </c>
      <c r="B105" s="56" t="s">
        <v>1225</v>
      </c>
      <c r="C105" s="66">
        <v>44652</v>
      </c>
      <c r="D105" s="64" t="s">
        <v>348</v>
      </c>
      <c r="E105" s="64" t="s">
        <v>349</v>
      </c>
      <c r="F105" s="69" t="s">
        <v>350</v>
      </c>
      <c r="G105" s="9" t="s">
        <v>1362</v>
      </c>
      <c r="H105" s="114" t="s">
        <v>1262</v>
      </c>
      <c r="I105" s="109">
        <v>819600</v>
      </c>
      <c r="J105" s="7" t="s">
        <v>19</v>
      </c>
      <c r="K105" s="7" t="s">
        <v>19</v>
      </c>
      <c r="L105" s="7" t="s">
        <v>19</v>
      </c>
      <c r="M105" s="7" t="s">
        <v>19</v>
      </c>
      <c r="N105" s="7" t="s">
        <v>19</v>
      </c>
      <c r="O105" s="8"/>
    </row>
    <row r="106" spans="1:15" ht="130" x14ac:dyDescent="0.55000000000000004">
      <c r="A106" s="93" t="s">
        <v>351</v>
      </c>
      <c r="B106" s="56" t="s">
        <v>1225</v>
      </c>
      <c r="C106" s="66">
        <v>44652</v>
      </c>
      <c r="D106" s="64" t="s">
        <v>340</v>
      </c>
      <c r="E106" s="64" t="s">
        <v>341</v>
      </c>
      <c r="F106" s="62" t="s">
        <v>702</v>
      </c>
      <c r="G106" s="9" t="s">
        <v>1362</v>
      </c>
      <c r="H106" s="114" t="s">
        <v>1262</v>
      </c>
      <c r="I106" s="109">
        <v>854400</v>
      </c>
      <c r="J106" s="7" t="s">
        <v>19</v>
      </c>
      <c r="K106" s="7" t="s">
        <v>19</v>
      </c>
      <c r="L106" s="7" t="s">
        <v>19</v>
      </c>
      <c r="M106" s="7" t="s">
        <v>19</v>
      </c>
      <c r="N106" s="7" t="s">
        <v>19</v>
      </c>
      <c r="O106" s="8"/>
    </row>
    <row r="107" spans="1:15" ht="130" x14ac:dyDescent="0.55000000000000004">
      <c r="A107" s="93" t="s">
        <v>1283</v>
      </c>
      <c r="B107" s="56" t="s">
        <v>1225</v>
      </c>
      <c r="C107" s="66">
        <v>44652</v>
      </c>
      <c r="D107" s="64" t="s">
        <v>1271</v>
      </c>
      <c r="E107" s="56" t="s">
        <v>1272</v>
      </c>
      <c r="F107" s="62" t="s">
        <v>702</v>
      </c>
      <c r="G107" s="9" t="s">
        <v>1362</v>
      </c>
      <c r="H107" s="114" t="s">
        <v>1262</v>
      </c>
      <c r="I107" s="109">
        <v>2340000</v>
      </c>
      <c r="J107" s="7" t="s">
        <v>19</v>
      </c>
      <c r="K107" s="7" t="s">
        <v>19</v>
      </c>
      <c r="L107" s="7" t="s">
        <v>19</v>
      </c>
      <c r="M107" s="7" t="s">
        <v>19</v>
      </c>
      <c r="N107" s="7" t="s">
        <v>19</v>
      </c>
      <c r="O107" s="8"/>
    </row>
    <row r="108" spans="1:15" ht="208" x14ac:dyDescent="0.55000000000000004">
      <c r="A108" s="85" t="s">
        <v>1227</v>
      </c>
      <c r="B108" s="9" t="s">
        <v>1225</v>
      </c>
      <c r="C108" s="66">
        <v>44652</v>
      </c>
      <c r="D108" s="64" t="s">
        <v>1284</v>
      </c>
      <c r="E108" s="62" t="s">
        <v>702</v>
      </c>
      <c r="F108" s="62" t="s">
        <v>702</v>
      </c>
      <c r="G108" s="9" t="s">
        <v>1364</v>
      </c>
      <c r="H108" s="109" t="s">
        <v>355</v>
      </c>
      <c r="I108" s="109" t="s">
        <v>355</v>
      </c>
      <c r="J108" s="7" t="s">
        <v>19</v>
      </c>
      <c r="K108" s="7" t="s">
        <v>19</v>
      </c>
      <c r="L108" s="7" t="s">
        <v>19</v>
      </c>
      <c r="M108" s="7" t="s">
        <v>19</v>
      </c>
      <c r="N108" s="7" t="s">
        <v>19</v>
      </c>
      <c r="O108" s="8"/>
    </row>
    <row r="109" spans="1:15" ht="234" x14ac:dyDescent="0.55000000000000004">
      <c r="A109" s="93" t="s">
        <v>1228</v>
      </c>
      <c r="B109" s="56" t="s">
        <v>1225</v>
      </c>
      <c r="C109" s="66">
        <v>44652</v>
      </c>
      <c r="D109" s="64" t="s">
        <v>1285</v>
      </c>
      <c r="E109" s="64" t="s">
        <v>357</v>
      </c>
      <c r="F109" s="69" t="s">
        <v>358</v>
      </c>
      <c r="G109" s="9" t="s">
        <v>1365</v>
      </c>
      <c r="H109" s="110">
        <v>4151400</v>
      </c>
      <c r="I109" s="109">
        <v>4151400</v>
      </c>
      <c r="J109" s="15">
        <f>I109/H109</f>
        <v>1</v>
      </c>
      <c r="K109" s="7" t="s">
        <v>19</v>
      </c>
      <c r="L109" s="7" t="s">
        <v>19</v>
      </c>
      <c r="M109" s="7" t="s">
        <v>19</v>
      </c>
      <c r="N109" s="7" t="s">
        <v>19</v>
      </c>
      <c r="O109" s="8" t="s">
        <v>1229</v>
      </c>
    </row>
    <row r="110" spans="1:15" ht="312" x14ac:dyDescent="0.55000000000000004">
      <c r="A110" s="93" t="s">
        <v>360</v>
      </c>
      <c r="B110" s="56" t="s">
        <v>1225</v>
      </c>
      <c r="C110" s="66">
        <v>44652</v>
      </c>
      <c r="D110" s="64" t="s">
        <v>362</v>
      </c>
      <c r="E110" s="64" t="s">
        <v>363</v>
      </c>
      <c r="F110" s="69" t="s">
        <v>366</v>
      </c>
      <c r="G110" s="9" t="s">
        <v>1366</v>
      </c>
      <c r="H110" s="110">
        <v>1108800</v>
      </c>
      <c r="I110" s="109">
        <v>1108800</v>
      </c>
      <c r="J110" s="15">
        <f>I110/H110</f>
        <v>1</v>
      </c>
      <c r="K110" s="7" t="s">
        <v>19</v>
      </c>
      <c r="L110" s="7" t="s">
        <v>19</v>
      </c>
      <c r="M110" s="7" t="s">
        <v>19</v>
      </c>
      <c r="N110" s="7" t="s">
        <v>19</v>
      </c>
      <c r="O110" s="8"/>
    </row>
    <row r="111" spans="1:15" ht="78" x14ac:dyDescent="0.55000000000000004">
      <c r="A111" s="93" t="s">
        <v>1291</v>
      </c>
      <c r="B111" s="56" t="s">
        <v>1225</v>
      </c>
      <c r="C111" s="66">
        <v>44652</v>
      </c>
      <c r="D111" s="64" t="s">
        <v>364</v>
      </c>
      <c r="E111" s="64" t="s">
        <v>365</v>
      </c>
      <c r="F111" s="69" t="s">
        <v>367</v>
      </c>
      <c r="G111" s="9" t="s">
        <v>1379</v>
      </c>
      <c r="H111" s="114" t="s">
        <v>1262</v>
      </c>
      <c r="I111" s="109">
        <v>7362900</v>
      </c>
      <c r="J111" s="7" t="s">
        <v>19</v>
      </c>
      <c r="K111" s="7" t="s">
        <v>19</v>
      </c>
      <c r="L111" s="7" t="s">
        <v>19</v>
      </c>
      <c r="M111" s="7" t="s">
        <v>19</v>
      </c>
      <c r="N111" s="7" t="s">
        <v>19</v>
      </c>
      <c r="O111" s="8"/>
    </row>
    <row r="112" spans="1:15" ht="377" x14ac:dyDescent="0.55000000000000004">
      <c r="A112" s="93" t="s">
        <v>1286</v>
      </c>
      <c r="B112" s="56" t="s">
        <v>1225</v>
      </c>
      <c r="C112" s="66">
        <v>44652</v>
      </c>
      <c r="D112" s="64" t="s">
        <v>368</v>
      </c>
      <c r="E112" s="64" t="s">
        <v>369</v>
      </c>
      <c r="F112" s="69" t="s">
        <v>370</v>
      </c>
      <c r="G112" s="9" t="s">
        <v>1367</v>
      </c>
      <c r="H112" s="110">
        <v>4469377</v>
      </c>
      <c r="I112" s="109">
        <v>4400000</v>
      </c>
      <c r="J112" s="15">
        <f t="shared" ref="J112:J118" si="0">I112/H112</f>
        <v>0.98447725488362248</v>
      </c>
      <c r="K112" s="7" t="s">
        <v>19</v>
      </c>
      <c r="L112" s="7" t="s">
        <v>19</v>
      </c>
      <c r="M112" s="7" t="s">
        <v>19</v>
      </c>
      <c r="N112" s="7" t="s">
        <v>19</v>
      </c>
      <c r="O112" s="8"/>
    </row>
    <row r="113" spans="1:15" ht="409.5" x14ac:dyDescent="0.55000000000000004">
      <c r="A113" s="92" t="s">
        <v>1257</v>
      </c>
      <c r="B113" s="56" t="s">
        <v>1225</v>
      </c>
      <c r="C113" s="66">
        <v>44652</v>
      </c>
      <c r="D113" s="95" t="s">
        <v>373</v>
      </c>
      <c r="E113" s="97" t="s">
        <v>1258</v>
      </c>
      <c r="F113" s="62">
        <v>5010001006767</v>
      </c>
      <c r="G113" s="9" t="s">
        <v>1368</v>
      </c>
      <c r="H113" s="109">
        <v>37571160</v>
      </c>
      <c r="I113" s="109">
        <v>37571160</v>
      </c>
      <c r="J113" s="15">
        <f t="shared" si="0"/>
        <v>1</v>
      </c>
      <c r="K113" s="7" t="s">
        <v>19</v>
      </c>
      <c r="L113" s="7" t="s">
        <v>19</v>
      </c>
      <c r="M113" s="7" t="s">
        <v>19</v>
      </c>
      <c r="N113" s="7" t="s">
        <v>19</v>
      </c>
      <c r="O113" s="8"/>
    </row>
    <row r="114" spans="1:15" ht="182" x14ac:dyDescent="0.55000000000000004">
      <c r="A114" s="92" t="s">
        <v>1259</v>
      </c>
      <c r="B114" s="56" t="s">
        <v>1225</v>
      </c>
      <c r="C114" s="66">
        <v>44652</v>
      </c>
      <c r="D114" s="95" t="s">
        <v>374</v>
      </c>
      <c r="E114" s="97" t="s">
        <v>375</v>
      </c>
      <c r="F114" s="62">
        <v>4010401041514</v>
      </c>
      <c r="G114" s="9" t="s">
        <v>1369</v>
      </c>
      <c r="H114" s="109">
        <v>1980000</v>
      </c>
      <c r="I114" s="109">
        <v>1980000</v>
      </c>
      <c r="J114" s="15">
        <f t="shared" si="0"/>
        <v>1</v>
      </c>
      <c r="K114" s="7" t="s">
        <v>19</v>
      </c>
      <c r="L114" s="7" t="s">
        <v>19</v>
      </c>
      <c r="M114" s="7" t="s">
        <v>19</v>
      </c>
      <c r="N114" s="7" t="s">
        <v>19</v>
      </c>
      <c r="O114" s="8"/>
    </row>
    <row r="115" spans="1:15" ht="195" x14ac:dyDescent="0.55000000000000004">
      <c r="A115" s="92" t="s">
        <v>1260</v>
      </c>
      <c r="B115" s="56" t="s">
        <v>1225</v>
      </c>
      <c r="C115" s="66">
        <v>44652</v>
      </c>
      <c r="D115" s="95" t="s">
        <v>379</v>
      </c>
      <c r="E115" s="97" t="s">
        <v>380</v>
      </c>
      <c r="F115" s="95" t="s">
        <v>385</v>
      </c>
      <c r="G115" s="9" t="s">
        <v>1370</v>
      </c>
      <c r="H115" s="109">
        <v>1214400</v>
      </c>
      <c r="I115" s="109">
        <v>1214400</v>
      </c>
      <c r="J115" s="15">
        <f t="shared" si="0"/>
        <v>1</v>
      </c>
      <c r="K115" s="7" t="s">
        <v>19</v>
      </c>
      <c r="L115" s="7" t="s">
        <v>19</v>
      </c>
      <c r="M115" s="7" t="s">
        <v>19</v>
      </c>
      <c r="N115" s="7" t="s">
        <v>19</v>
      </c>
      <c r="O115" s="8"/>
    </row>
    <row r="116" spans="1:15" ht="234" x14ac:dyDescent="0.55000000000000004">
      <c r="A116" s="92" t="s">
        <v>377</v>
      </c>
      <c r="B116" s="56" t="s">
        <v>1225</v>
      </c>
      <c r="C116" s="66">
        <v>44652</v>
      </c>
      <c r="D116" s="95" t="s">
        <v>381</v>
      </c>
      <c r="E116" s="97" t="s">
        <v>382</v>
      </c>
      <c r="F116" s="95" t="s">
        <v>386</v>
      </c>
      <c r="G116" s="9" t="s">
        <v>1371</v>
      </c>
      <c r="H116" s="109">
        <v>205856270</v>
      </c>
      <c r="I116" s="109">
        <v>205856270</v>
      </c>
      <c r="J116" s="15">
        <f t="shared" si="0"/>
        <v>1</v>
      </c>
      <c r="K116" s="7" t="s">
        <v>19</v>
      </c>
      <c r="L116" s="7" t="s">
        <v>19</v>
      </c>
      <c r="M116" s="7" t="s">
        <v>19</v>
      </c>
      <c r="N116" s="7" t="s">
        <v>19</v>
      </c>
      <c r="O116" s="8"/>
    </row>
    <row r="117" spans="1:15" ht="195" x14ac:dyDescent="0.55000000000000004">
      <c r="A117" s="92" t="s">
        <v>378</v>
      </c>
      <c r="B117" s="56" t="s">
        <v>1225</v>
      </c>
      <c r="C117" s="66">
        <v>44652</v>
      </c>
      <c r="D117" s="95" t="s">
        <v>383</v>
      </c>
      <c r="E117" s="97" t="s">
        <v>384</v>
      </c>
      <c r="F117" s="95" t="s">
        <v>387</v>
      </c>
      <c r="G117" s="9" t="s">
        <v>1372</v>
      </c>
      <c r="H117" s="109">
        <v>137311680</v>
      </c>
      <c r="I117" s="109">
        <v>137311680</v>
      </c>
      <c r="J117" s="15">
        <f t="shared" si="0"/>
        <v>1</v>
      </c>
      <c r="K117" s="7" t="s">
        <v>19</v>
      </c>
      <c r="L117" s="7" t="s">
        <v>19</v>
      </c>
      <c r="M117" s="7" t="s">
        <v>19</v>
      </c>
      <c r="N117" s="7" t="s">
        <v>19</v>
      </c>
      <c r="O117" s="8"/>
    </row>
    <row r="118" spans="1:15" ht="195" x14ac:dyDescent="0.55000000000000004">
      <c r="A118" s="92" t="s">
        <v>388</v>
      </c>
      <c r="B118" s="56" t="s">
        <v>1225</v>
      </c>
      <c r="C118" s="66">
        <v>44652</v>
      </c>
      <c r="D118" s="95" t="s">
        <v>383</v>
      </c>
      <c r="E118" s="97" t="s">
        <v>384</v>
      </c>
      <c r="F118" s="95" t="s">
        <v>387</v>
      </c>
      <c r="G118" s="9" t="s">
        <v>1373</v>
      </c>
      <c r="H118" s="109">
        <v>138774086</v>
      </c>
      <c r="I118" s="109">
        <v>138774086</v>
      </c>
      <c r="J118" s="15">
        <f t="shared" si="0"/>
        <v>1</v>
      </c>
      <c r="K118" s="7" t="s">
        <v>19</v>
      </c>
      <c r="L118" s="7" t="s">
        <v>19</v>
      </c>
      <c r="M118" s="7" t="s">
        <v>19</v>
      </c>
      <c r="N118" s="7" t="s">
        <v>19</v>
      </c>
      <c r="O118" s="8"/>
    </row>
    <row r="119" spans="1:15" ht="299" x14ac:dyDescent="0.55000000000000004">
      <c r="A119" s="92" t="s">
        <v>390</v>
      </c>
      <c r="B119" s="56" t="s">
        <v>1225</v>
      </c>
      <c r="C119" s="66">
        <v>44652</v>
      </c>
      <c r="D119" s="95" t="s">
        <v>391</v>
      </c>
      <c r="E119" s="97" t="s">
        <v>392</v>
      </c>
      <c r="F119" s="95" t="s">
        <v>69</v>
      </c>
      <c r="G119" s="9" t="s">
        <v>1374</v>
      </c>
      <c r="H119" s="107" t="s">
        <v>33</v>
      </c>
      <c r="I119" s="109">
        <v>10797490</v>
      </c>
      <c r="J119" s="7" t="s">
        <v>19</v>
      </c>
      <c r="K119" s="7" t="s">
        <v>19</v>
      </c>
      <c r="L119" s="7" t="s">
        <v>19</v>
      </c>
      <c r="M119" s="7" t="s">
        <v>19</v>
      </c>
      <c r="N119" s="7" t="s">
        <v>19</v>
      </c>
      <c r="O119" s="8"/>
    </row>
    <row r="120" spans="1:15" ht="221" x14ac:dyDescent="0.55000000000000004">
      <c r="A120" s="92" t="s">
        <v>1261</v>
      </c>
      <c r="B120" s="56" t="s">
        <v>1225</v>
      </c>
      <c r="C120" s="66">
        <v>44652</v>
      </c>
      <c r="D120" s="95" t="s">
        <v>391</v>
      </c>
      <c r="E120" s="97" t="s">
        <v>392</v>
      </c>
      <c r="F120" s="95" t="s">
        <v>69</v>
      </c>
      <c r="G120" s="9" t="s">
        <v>1375</v>
      </c>
      <c r="H120" s="109">
        <v>19760400</v>
      </c>
      <c r="I120" s="109">
        <v>19760400</v>
      </c>
      <c r="J120" s="15">
        <f>I120/H120</f>
        <v>1</v>
      </c>
      <c r="K120" s="7" t="s">
        <v>19</v>
      </c>
      <c r="L120" s="7" t="s">
        <v>19</v>
      </c>
      <c r="M120" s="7" t="s">
        <v>19</v>
      </c>
      <c r="N120" s="7" t="s">
        <v>19</v>
      </c>
      <c r="O120" s="8"/>
    </row>
    <row r="121" spans="1:15" ht="143" x14ac:dyDescent="0.55000000000000004">
      <c r="A121" s="92" t="s">
        <v>1287</v>
      </c>
      <c r="B121" s="56" t="s">
        <v>1225</v>
      </c>
      <c r="C121" s="66">
        <v>44652</v>
      </c>
      <c r="D121" s="56" t="s">
        <v>1230</v>
      </c>
      <c r="E121" s="98" t="s">
        <v>160</v>
      </c>
      <c r="F121" s="62" t="s">
        <v>159</v>
      </c>
      <c r="G121" s="9" t="s">
        <v>1376</v>
      </c>
      <c r="H121" s="115" t="s">
        <v>1266</v>
      </c>
      <c r="I121" s="113">
        <v>2090000</v>
      </c>
      <c r="J121" s="7" t="s">
        <v>19</v>
      </c>
      <c r="K121" s="7" t="s">
        <v>19</v>
      </c>
      <c r="L121" s="7" t="s">
        <v>19</v>
      </c>
      <c r="M121" s="7" t="s">
        <v>19</v>
      </c>
      <c r="N121" s="7" t="s">
        <v>19</v>
      </c>
      <c r="O121" s="8"/>
    </row>
    <row r="122" spans="1:15" ht="143" x14ac:dyDescent="0.55000000000000004">
      <c r="A122" s="92" t="s">
        <v>1288</v>
      </c>
      <c r="B122" s="56" t="s">
        <v>1225</v>
      </c>
      <c r="C122" s="66">
        <v>44652</v>
      </c>
      <c r="D122" s="56" t="s">
        <v>162</v>
      </c>
      <c r="E122" s="98" t="s">
        <v>164</v>
      </c>
      <c r="F122" s="62" t="s">
        <v>163</v>
      </c>
      <c r="G122" s="9" t="s">
        <v>1377</v>
      </c>
      <c r="H122" s="115" t="s">
        <v>1266</v>
      </c>
      <c r="I122" s="113">
        <v>6050000</v>
      </c>
      <c r="J122" s="59" t="s">
        <v>19</v>
      </c>
      <c r="K122" s="7" t="s">
        <v>19</v>
      </c>
      <c r="L122" s="7" t="s">
        <v>19</v>
      </c>
      <c r="M122" s="7" t="s">
        <v>19</v>
      </c>
      <c r="N122" s="7" t="s">
        <v>19</v>
      </c>
      <c r="O122" s="8"/>
    </row>
    <row r="123" spans="1:15" ht="143" x14ac:dyDescent="0.55000000000000004">
      <c r="A123" s="124" t="s">
        <v>1289</v>
      </c>
      <c r="B123" s="9" t="s">
        <v>1225</v>
      </c>
      <c r="C123" s="86">
        <v>44652</v>
      </c>
      <c r="D123" s="9" t="s">
        <v>1231</v>
      </c>
      <c r="E123" s="127" t="s">
        <v>1232</v>
      </c>
      <c r="F123" s="6" t="s">
        <v>165</v>
      </c>
      <c r="G123" s="9" t="s">
        <v>1378</v>
      </c>
      <c r="H123" s="129" t="s">
        <v>1266</v>
      </c>
      <c r="I123" s="113">
        <v>2211000</v>
      </c>
      <c r="J123" s="7" t="s">
        <v>19</v>
      </c>
      <c r="K123" s="7" t="s">
        <v>19</v>
      </c>
      <c r="L123" s="7" t="s">
        <v>19</v>
      </c>
      <c r="M123" s="7" t="s">
        <v>19</v>
      </c>
      <c r="N123" s="7" t="s">
        <v>19</v>
      </c>
      <c r="O123" s="8"/>
    </row>
    <row r="124" spans="1:15" ht="169" x14ac:dyDescent="0.55000000000000004">
      <c r="A124" s="85" t="s">
        <v>215</v>
      </c>
      <c r="B124" s="9" t="s">
        <v>1225</v>
      </c>
      <c r="C124" s="86">
        <v>44664</v>
      </c>
      <c r="D124" s="11" t="s">
        <v>28</v>
      </c>
      <c r="E124" s="11" t="s">
        <v>29</v>
      </c>
      <c r="F124" s="6" t="s">
        <v>1226</v>
      </c>
      <c r="G124" s="9" t="s">
        <v>1353</v>
      </c>
      <c r="H124" s="109">
        <v>8316000</v>
      </c>
      <c r="I124" s="109">
        <v>8316000</v>
      </c>
      <c r="J124" s="15">
        <f>I124/H124</f>
        <v>1</v>
      </c>
      <c r="K124" s="7" t="s">
        <v>19</v>
      </c>
      <c r="L124" s="7" t="s">
        <v>19</v>
      </c>
      <c r="M124" s="7" t="s">
        <v>19</v>
      </c>
      <c r="N124" s="7" t="s">
        <v>19</v>
      </c>
      <c r="O124" s="8"/>
    </row>
    <row r="125" spans="1:15" ht="182" x14ac:dyDescent="0.55000000000000004">
      <c r="A125" s="85" t="s">
        <v>216</v>
      </c>
      <c r="B125" s="9" t="s">
        <v>1225</v>
      </c>
      <c r="C125" s="86">
        <v>44678</v>
      </c>
      <c r="D125" s="11" t="s">
        <v>218</v>
      </c>
      <c r="E125" s="11" t="s">
        <v>32</v>
      </c>
      <c r="F125" s="87" t="s">
        <v>219</v>
      </c>
      <c r="G125" s="9" t="s">
        <v>1354</v>
      </c>
      <c r="H125" s="109">
        <v>26848036</v>
      </c>
      <c r="I125" s="109">
        <v>24200000</v>
      </c>
      <c r="J125" s="15">
        <f>I125/H125</f>
        <v>0.90136947075011375</v>
      </c>
      <c r="K125" s="7" t="s">
        <v>19</v>
      </c>
      <c r="L125" s="7" t="s">
        <v>19</v>
      </c>
      <c r="M125" s="7" t="s">
        <v>19</v>
      </c>
      <c r="N125" s="7" t="s">
        <v>19</v>
      </c>
      <c r="O125" s="8"/>
    </row>
    <row r="126" spans="1:15" ht="182.5" thickBot="1" x14ac:dyDescent="0.6">
      <c r="A126" s="125" t="s">
        <v>217</v>
      </c>
      <c r="B126" s="57" t="s">
        <v>1225</v>
      </c>
      <c r="C126" s="99">
        <v>44678</v>
      </c>
      <c r="D126" s="126" t="s">
        <v>31</v>
      </c>
      <c r="E126" s="126" t="s">
        <v>32</v>
      </c>
      <c r="F126" s="128" t="s">
        <v>219</v>
      </c>
      <c r="G126" s="57" t="s">
        <v>1355</v>
      </c>
      <c r="H126" s="130">
        <v>26848036</v>
      </c>
      <c r="I126" s="130">
        <v>19800000</v>
      </c>
      <c r="J126" s="131">
        <f>I126/H126</f>
        <v>0.73748411243191125</v>
      </c>
      <c r="K126" s="58" t="s">
        <v>19</v>
      </c>
      <c r="L126" s="58" t="s">
        <v>19</v>
      </c>
      <c r="M126" s="58" t="s">
        <v>19</v>
      </c>
      <c r="N126" s="58" t="s">
        <v>19</v>
      </c>
      <c r="O126" s="10"/>
    </row>
    <row r="127" spans="1:15" x14ac:dyDescent="0.55000000000000004">
      <c r="A127" s="100" t="s">
        <v>1301</v>
      </c>
      <c r="B127" s="100"/>
      <c r="C127" s="101"/>
      <c r="D127" s="100"/>
      <c r="E127" s="100"/>
      <c r="F127" s="102"/>
      <c r="G127" s="100"/>
      <c r="H127" s="121"/>
      <c r="I127" s="122"/>
      <c r="J127" s="101"/>
      <c r="K127" s="101"/>
      <c r="L127" s="101"/>
      <c r="M127" s="101"/>
      <c r="N127" s="100"/>
      <c r="O127" s="100"/>
    </row>
  </sheetData>
  <autoFilter ref="A6:O127" xr:uid="{27013946-8D51-400C-9EDF-1FD0114EA523}"/>
  <sortState xmlns:xlrd2="http://schemas.microsoft.com/office/spreadsheetml/2017/richdata2" ref="A8:O126">
    <sortCondition ref="C8:C126"/>
  </sortState>
  <mergeCells count="14">
    <mergeCell ref="A1:O1"/>
    <mergeCell ref="F5:F6"/>
    <mergeCell ref="O5:O6"/>
    <mergeCell ref="A5:A6"/>
    <mergeCell ref="B5:B6"/>
    <mergeCell ref="C5:C6"/>
    <mergeCell ref="G5:G6"/>
    <mergeCell ref="H5:H6"/>
    <mergeCell ref="I5:I6"/>
    <mergeCell ref="D5:D6"/>
    <mergeCell ref="J5:J6"/>
    <mergeCell ref="K5:K6"/>
    <mergeCell ref="L5:N5"/>
    <mergeCell ref="E5:E6"/>
  </mergeCells>
  <phoneticPr fontId="1"/>
  <dataValidations xWindow="1743" yWindow="446" count="4">
    <dataValidation imeMode="on" allowBlank="1" showInputMessage="1" showErrorMessage="1" sqref="I66:I67 A7:A123" xr:uid="{10A8E632-AF9B-4A90-8643-AE106FCFD0DE}"/>
    <dataValidation allowBlank="1" showInputMessage="1" showErrorMessage="1" prompt="英数字は半角入力" sqref="E7:E15 E17:E18 E20:E23 E95:E98 E101 E112:E115 E104:E109 E30:E40 E42:E93" xr:uid="{07226714-5C74-4626-98CB-5CD644F87F22}"/>
    <dataValidation imeMode="halfAlpha" allowBlank="1" showInputMessage="1" showErrorMessage="1" sqref="F17:F18 E16 F23:F24 F74:F93 F42 F61:F62 F95:F96 F107:F108 F7:F15 F44:F59 E116:E123 F112:F115 F65:F72 F101 F28:F40" xr:uid="{BA49A3B5-1A21-4BA4-A716-73C846F6FA12}"/>
    <dataValidation imeMode="disabled" allowBlank="1" showInputMessage="1" showErrorMessage="1" sqref="F42 F44:F46 F26" xr:uid="{3340C948-A660-4287-A25B-68B38423F587}"/>
  </dataValidations>
  <pageMargins left="0" right="0" top="0.74803149606299213" bottom="0.74803149606299213" header="0.31496062992125984" footer="0.31496062992125984"/>
  <pageSetup paperSize="8"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80CD-5BDD-43CC-AB54-8F73A23E4AF0}">
  <dimension ref="A1:E162"/>
  <sheetViews>
    <sheetView topLeftCell="A49" workbookViewId="0">
      <selection activeCell="E20" sqref="E20"/>
    </sheetView>
  </sheetViews>
  <sheetFormatPr defaultRowHeight="18" x14ac:dyDescent="0.55000000000000004"/>
  <cols>
    <col min="1" max="2" width="29.08203125" customWidth="1"/>
    <col min="6" max="6" width="20.83203125" customWidth="1"/>
  </cols>
  <sheetData>
    <row r="1" spans="1:5" x14ac:dyDescent="0.55000000000000004">
      <c r="A1" t="s">
        <v>3</v>
      </c>
      <c r="B1" s="54" t="s">
        <v>1222</v>
      </c>
      <c r="C1" t="s">
        <v>433</v>
      </c>
      <c r="D1" t="s">
        <v>945</v>
      </c>
      <c r="E1" t="s">
        <v>445</v>
      </c>
    </row>
    <row r="2" spans="1:5" x14ac:dyDescent="0.55000000000000004">
      <c r="A2" t="s">
        <v>394</v>
      </c>
      <c r="B2" t="s">
        <v>1111</v>
      </c>
      <c r="C2" t="e">
        <f>VLOOKUP(B2,'Ｒ3年度'!G:Q,2,0)</f>
        <v>#N/A</v>
      </c>
      <c r="D2" t="e">
        <f>VLOOKUP(B2,'Ｒ3年度'!G:Q,3,0)</f>
        <v>#N/A</v>
      </c>
      <c r="E2" t="e">
        <f>VLOOKUP(B2,'Ｒ3年度'!G:Q,11,0)</f>
        <v>#N/A</v>
      </c>
    </row>
    <row r="3" spans="1:5" x14ac:dyDescent="0.55000000000000004">
      <c r="A3" t="s">
        <v>395</v>
      </c>
      <c r="B3" t="s">
        <v>1112</v>
      </c>
      <c r="C3" t="e">
        <f>VLOOKUP(B3,'Ｒ3年度'!G:Q,2,0)</f>
        <v>#N/A</v>
      </c>
      <c r="D3" t="e">
        <f>VLOOKUP(B3,'Ｒ3年度'!G:Q,3,0)</f>
        <v>#N/A</v>
      </c>
      <c r="E3" t="e">
        <f>VLOOKUP(B3,'Ｒ3年度'!G:Q,11,0)</f>
        <v>#N/A</v>
      </c>
    </row>
    <row r="4" spans="1:5" x14ac:dyDescent="0.55000000000000004">
      <c r="A4" t="s">
        <v>396</v>
      </c>
      <c r="B4" t="s">
        <v>396</v>
      </c>
      <c r="C4" t="e">
        <f>VLOOKUP(B4,'Ｒ3年度'!G:Q,2,0)</f>
        <v>#N/A</v>
      </c>
      <c r="D4" t="e">
        <f>VLOOKUP(B4,'Ｒ3年度'!G:Q,3,0)</f>
        <v>#N/A</v>
      </c>
      <c r="E4" t="e">
        <f>VLOOKUP(B4,'Ｒ3年度'!G:Q,11,0)</f>
        <v>#N/A</v>
      </c>
    </row>
    <row r="5" spans="1:5" x14ac:dyDescent="0.55000000000000004">
      <c r="A5" t="s">
        <v>397</v>
      </c>
      <c r="B5" t="s">
        <v>397</v>
      </c>
      <c r="C5" t="e">
        <f>VLOOKUP(B5,'Ｒ3年度'!G:Q,2,0)</f>
        <v>#N/A</v>
      </c>
      <c r="D5" t="e">
        <f>VLOOKUP(B5,'Ｒ3年度'!G:Q,3,0)</f>
        <v>#N/A</v>
      </c>
      <c r="E5" t="e">
        <f>VLOOKUP(B5,'Ｒ3年度'!G:Q,11,0)</f>
        <v>#N/A</v>
      </c>
    </row>
    <row r="6" spans="1:5" x14ac:dyDescent="0.55000000000000004">
      <c r="A6" t="s">
        <v>398</v>
      </c>
      <c r="B6" t="s">
        <v>1113</v>
      </c>
      <c r="C6" t="e">
        <f>VLOOKUP(B6,'Ｒ3年度'!G:Q,2,0)</f>
        <v>#N/A</v>
      </c>
      <c r="D6" t="e">
        <f>VLOOKUP(B6,'Ｒ3年度'!G:Q,3,0)</f>
        <v>#N/A</v>
      </c>
      <c r="E6" t="e">
        <f>VLOOKUP(B6,'Ｒ3年度'!G:Q,11,0)</f>
        <v>#N/A</v>
      </c>
    </row>
    <row r="7" spans="1:5" x14ac:dyDescent="0.55000000000000004">
      <c r="A7" t="s">
        <v>399</v>
      </c>
      <c r="B7" t="s">
        <v>399</v>
      </c>
      <c r="C7" t="e">
        <f>VLOOKUP(B7,'Ｒ3年度'!G:Q,2,0)</f>
        <v>#N/A</v>
      </c>
      <c r="D7" t="e">
        <f>VLOOKUP(B7,'Ｒ3年度'!G:Q,3,0)</f>
        <v>#N/A</v>
      </c>
      <c r="E7" t="e">
        <f>VLOOKUP(B7,'Ｒ3年度'!G:Q,11,0)</f>
        <v>#N/A</v>
      </c>
    </row>
    <row r="8" spans="1:5" x14ac:dyDescent="0.55000000000000004">
      <c r="A8" t="s">
        <v>400</v>
      </c>
      <c r="B8" t="s">
        <v>400</v>
      </c>
      <c r="C8" t="e">
        <f>VLOOKUP(B8,'Ｒ3年度'!G:Q,2,0)</f>
        <v>#N/A</v>
      </c>
      <c r="D8" t="e">
        <f>VLOOKUP(B8,'Ｒ3年度'!G:Q,3,0)</f>
        <v>#N/A</v>
      </c>
      <c r="E8" t="e">
        <f>VLOOKUP(B8,'Ｒ3年度'!G:Q,11,0)</f>
        <v>#N/A</v>
      </c>
    </row>
    <row r="9" spans="1:5" x14ac:dyDescent="0.55000000000000004">
      <c r="A9" t="s">
        <v>401</v>
      </c>
      <c r="B9" t="s">
        <v>401</v>
      </c>
      <c r="C9" t="e">
        <f>VLOOKUP(B9,'Ｒ3年度'!G:Q,2,0)</f>
        <v>#N/A</v>
      </c>
      <c r="D9" t="e">
        <f>VLOOKUP(B9,'Ｒ3年度'!G:Q,3,0)</f>
        <v>#N/A</v>
      </c>
      <c r="E9" t="e">
        <f>VLOOKUP(B9,'Ｒ3年度'!G:Q,11,0)</f>
        <v>#N/A</v>
      </c>
    </row>
    <row r="10" spans="1:5" x14ac:dyDescent="0.55000000000000004">
      <c r="A10" t="s">
        <v>402</v>
      </c>
      <c r="B10" t="s">
        <v>402</v>
      </c>
      <c r="C10" t="e">
        <f>VLOOKUP(B10,'Ｒ3年度'!G:Q,2,0)</f>
        <v>#N/A</v>
      </c>
      <c r="D10" t="e">
        <f>VLOOKUP(B10,'Ｒ3年度'!G:Q,3,0)</f>
        <v>#N/A</v>
      </c>
      <c r="E10" t="e">
        <f>VLOOKUP(B10,'Ｒ3年度'!G:Q,11,0)</f>
        <v>#N/A</v>
      </c>
    </row>
    <row r="11" spans="1:5" x14ac:dyDescent="0.55000000000000004">
      <c r="A11" t="s">
        <v>403</v>
      </c>
      <c r="B11" t="s">
        <v>403</v>
      </c>
      <c r="C11" t="e">
        <f>VLOOKUP(B11,'Ｒ3年度'!G:Q,2,0)</f>
        <v>#N/A</v>
      </c>
      <c r="D11" t="e">
        <f>VLOOKUP(B11,'Ｒ3年度'!G:Q,3,0)</f>
        <v>#N/A</v>
      </c>
      <c r="E11" t="e">
        <f>VLOOKUP(B11,'Ｒ3年度'!G:Q,11,0)</f>
        <v>#N/A</v>
      </c>
    </row>
    <row r="12" spans="1:5" x14ac:dyDescent="0.55000000000000004">
      <c r="A12" t="s">
        <v>404</v>
      </c>
      <c r="B12" t="s">
        <v>404</v>
      </c>
      <c r="C12" t="e">
        <f>VLOOKUP(B12,'Ｒ3年度'!G:Q,2,0)</f>
        <v>#N/A</v>
      </c>
      <c r="D12" t="e">
        <f>VLOOKUP(B12,'Ｒ3年度'!G:Q,3,0)</f>
        <v>#N/A</v>
      </c>
      <c r="E12" t="e">
        <f>VLOOKUP(B12,'Ｒ3年度'!G:Q,11,0)</f>
        <v>#N/A</v>
      </c>
    </row>
    <row r="13" spans="1:5" x14ac:dyDescent="0.55000000000000004">
      <c r="A13" t="s">
        <v>405</v>
      </c>
      <c r="B13" t="s">
        <v>405</v>
      </c>
      <c r="C13" t="e">
        <f>VLOOKUP(B13,'Ｒ3年度'!G:Q,2,0)</f>
        <v>#N/A</v>
      </c>
      <c r="D13" t="e">
        <f>VLOOKUP(B13,'Ｒ3年度'!G:Q,3,0)</f>
        <v>#N/A</v>
      </c>
      <c r="E13" t="e">
        <f>VLOOKUP(B13,'Ｒ3年度'!G:Q,11,0)</f>
        <v>#N/A</v>
      </c>
    </row>
    <row r="14" spans="1:5" x14ac:dyDescent="0.55000000000000004">
      <c r="A14" t="s">
        <v>71</v>
      </c>
      <c r="B14" t="s">
        <v>1056</v>
      </c>
      <c r="C14">
        <f>VLOOKUP(B14,'Ｒ3年度'!G:Q,2,0)</f>
        <v>337</v>
      </c>
      <c r="D14">
        <f>VLOOKUP(B14,'Ｒ3年度'!G:Q,3,0)</f>
        <v>22</v>
      </c>
      <c r="E14">
        <f>VLOOKUP(B14,'Ｒ3年度'!G:Q,11,0)</f>
        <v>0</v>
      </c>
    </row>
    <row r="15" spans="1:5" x14ac:dyDescent="0.55000000000000004">
      <c r="A15" t="s">
        <v>74</v>
      </c>
      <c r="B15" t="s">
        <v>1101</v>
      </c>
      <c r="C15">
        <f>VLOOKUP(B15,'Ｒ3年度'!G:Q,2,0)</f>
        <v>345</v>
      </c>
      <c r="D15">
        <f>VLOOKUP(B15,'Ｒ3年度'!G:Q,3,0)</f>
        <v>4</v>
      </c>
      <c r="E15" t="str">
        <f>VLOOKUP(B15,'Ｒ3年度'!G:Q,11,0)</f>
        <v>　本事業の受託者選定に当たっては、一般競争入札を行ってきたが、原子力規制委員会発足の平成24年度から平成28年度まで「セコムトラストシステムズ株式会社」の一者入札が続いていた。　本事業のシステム・通信網は、セコムトラストシステムズ株式会社が、緊急時にも稼働可能であることを担保した独自開発のシステムであり、同社の通信網を利用した情報発信事業となっている。このため、他社が本事業を行う場合は、新たに同様のシステムの構築とその通信網を整備する必要があり、類似業務を行っている事業者数者に本事業への入札の参加を呼びかけたが、コスト面等により入札参加者が現れなかった。また、本事業を実施可能な者は、セコムトラストシステムズ株式会社のみと考えられ、平成29年度、平成30年度、令和元年度及び令和2年度は、類似業務を行っている事業者がいることから応札者が他にないとは言い切れないこと、また、競争性及び透明性の確保を図るため、必要な当該事業の仕様等を明示したうえで入札参加者を募ったが、セコムトラストシステムズ株式会社のみであった。
　以上から、本事業を実施可能な者は、セコムトラストシステムズ株式会社のみと考えられる。
　しかしながら、類似業務を行っている事業者いることから応札者が他にないとは言い切れないことから、また、競争性及び透明性の確保を図るため、令和4年1月24日（月）から令和4年2月7日（月）まで入札可能性調査を実施した結果、実施可能事業者がセコムトラストシステムズ株式会社の１者しか存在しないことを確認した。
　このため、会計法第29条の3第4項の規定に基づき契約の性質又は目的が競争を許さない場合として、本委託業務の契約相手方としてセコムトラストシステムズ株式会社と随意契約を締結するものである。</v>
      </c>
    </row>
    <row r="16" spans="1:5" x14ac:dyDescent="0.55000000000000004">
      <c r="A16" t="s">
        <v>77</v>
      </c>
      <c r="B16" t="s">
        <v>1114</v>
      </c>
      <c r="C16" t="e">
        <f>VLOOKUP(B16,'Ｒ3年度'!G:Q,2,0)</f>
        <v>#N/A</v>
      </c>
      <c r="D16" t="e">
        <f>VLOOKUP(B16,'Ｒ3年度'!G:Q,3,0)</f>
        <v>#N/A</v>
      </c>
      <c r="E16" t="e">
        <f>VLOOKUP(B16,'Ｒ3年度'!G:Q,11,0)</f>
        <v>#N/A</v>
      </c>
    </row>
    <row r="17" spans="1:5" x14ac:dyDescent="0.55000000000000004">
      <c r="A17" t="s">
        <v>80</v>
      </c>
      <c r="B17" t="s">
        <v>1115</v>
      </c>
      <c r="C17" t="e">
        <f>VLOOKUP(B17,'Ｒ3年度'!G:Q,2,0)</f>
        <v>#N/A</v>
      </c>
      <c r="D17" t="e">
        <f>VLOOKUP(B17,'Ｒ3年度'!G:Q,3,0)</f>
        <v>#N/A</v>
      </c>
      <c r="E17" t="e">
        <f>VLOOKUP(B17,'Ｒ3年度'!G:Q,11,0)</f>
        <v>#N/A</v>
      </c>
    </row>
    <row r="18" spans="1:5" x14ac:dyDescent="0.55000000000000004">
      <c r="A18" t="s">
        <v>83</v>
      </c>
      <c r="B18" t="s">
        <v>1093</v>
      </c>
      <c r="C18">
        <f>VLOOKUP(B18,'Ｒ3年度'!G:Q,2,0)</f>
        <v>342</v>
      </c>
      <c r="D18">
        <f>VLOOKUP(B18,'Ｒ3年度'!G:Q,3,0)</f>
        <v>3</v>
      </c>
      <c r="E18" t="str">
        <f>VLOOKUP(B18,'Ｒ3年度'!G:Q,11,0)</f>
        <v>STAR-CCM+（統合流体解析ソフトウェア）はシーメンス株式会社がライセンスを有しているソフトウェアであることから、国内における販売は、シーメンス株式会社のみであり、他の代理店又は販売店はない。
以上のことから、本事業を実施し得る者は、シーメンス株式会社以外に無いことから、会計法第29条の3第4項の規定に基づき契約の性質又は目的が競
争を許さない場合として、シーメンス株式会社と契約することとしたい。</v>
      </c>
    </row>
    <row r="19" spans="1:5" x14ac:dyDescent="0.55000000000000004">
      <c r="A19" t="s">
        <v>86</v>
      </c>
      <c r="B19" t="s">
        <v>1099</v>
      </c>
      <c r="C19">
        <f>VLOOKUP(B19,'Ｒ3年度'!G:Q,2,0)</f>
        <v>345</v>
      </c>
      <c r="D19">
        <f>VLOOKUP(B19,'Ｒ3年度'!G:Q,3,0)</f>
        <v>1</v>
      </c>
      <c r="E19" t="str">
        <f>VLOOKUP(B19,'Ｒ3年度'!G:Q,11,0)</f>
        <v>本作業では、原子力規制庁が使用許諾権を購入している構造・破壊解析ソフトウェア（以下「対象ソフトウェア」という。）の保守を行う。保守には、対象ソフトウェアの使用に係る技術サポート及び更新版ソフトウェアの提供が含まれる。
 対象ソフトウェアを構成しているFINAS/STAR、FINAS/CRACK、プリポストプロセッサーFEMAPのFINAS/STARインタフェースは、伊藤忠テクノソリューションズ株式会社で開発されたソフトウェアである。これらソフトウェアの使用許諾および保守サービスを提供しているのは、同社のみである。
 以上の理由から、会計法第２９条の３第４項の規定に基づき、本請負業務の契約業者として伊藤忠テクノソリューションズ株式会社と契約することとしたい。</v>
      </c>
    </row>
    <row r="20" spans="1:5" x14ac:dyDescent="0.55000000000000004">
      <c r="A20" t="s">
        <v>88</v>
      </c>
      <c r="B20" t="s">
        <v>1116</v>
      </c>
      <c r="C20" t="e">
        <f>VLOOKUP(B20,'Ｒ3年度'!G:Q,2,0)</f>
        <v>#N/A</v>
      </c>
      <c r="D20" t="e">
        <f>VLOOKUP(B20,'Ｒ3年度'!G:Q,3,0)</f>
        <v>#N/A</v>
      </c>
      <c r="E20" t="e">
        <f>VLOOKUP(B20,'Ｒ3年度'!G:Q,11,0)</f>
        <v>#N/A</v>
      </c>
    </row>
    <row r="21" spans="1:5" x14ac:dyDescent="0.55000000000000004">
      <c r="A21" t="s">
        <v>90</v>
      </c>
      <c r="B21" t="s">
        <v>1117</v>
      </c>
      <c r="C21" t="e">
        <f>VLOOKUP(B21,'Ｒ3年度'!G:Q,2,0)</f>
        <v>#N/A</v>
      </c>
      <c r="D21" t="e">
        <f>VLOOKUP(B21,'Ｒ3年度'!G:Q,3,0)</f>
        <v>#N/A</v>
      </c>
      <c r="E21" t="e">
        <f>VLOOKUP(B21,'Ｒ3年度'!G:Q,11,0)</f>
        <v>#N/A</v>
      </c>
    </row>
    <row r="22" spans="1:5" x14ac:dyDescent="0.55000000000000004">
      <c r="A22" t="s">
        <v>94</v>
      </c>
      <c r="B22" t="s">
        <v>1118</v>
      </c>
      <c r="C22" t="e">
        <f>VLOOKUP(B22,'Ｒ3年度'!G:Q,2,0)</f>
        <v>#N/A</v>
      </c>
      <c r="D22" t="e">
        <f>VLOOKUP(B22,'Ｒ3年度'!G:Q,3,0)</f>
        <v>#N/A</v>
      </c>
      <c r="E22" t="e">
        <f>VLOOKUP(B22,'Ｒ3年度'!G:Q,11,0)</f>
        <v>#N/A</v>
      </c>
    </row>
    <row r="23" spans="1:5" x14ac:dyDescent="0.55000000000000004">
      <c r="A23" t="s">
        <v>95</v>
      </c>
      <c r="B23" t="s">
        <v>1119</v>
      </c>
      <c r="C23" t="e">
        <f>VLOOKUP(B23,'Ｒ3年度'!G:Q,2,0)</f>
        <v>#N/A</v>
      </c>
      <c r="D23" t="e">
        <f>VLOOKUP(B23,'Ｒ3年度'!G:Q,3,0)</f>
        <v>#N/A</v>
      </c>
      <c r="E23" t="e">
        <f>VLOOKUP(B23,'Ｒ3年度'!G:Q,11,0)</f>
        <v>#N/A</v>
      </c>
    </row>
    <row r="24" spans="1:5" x14ac:dyDescent="0.55000000000000004">
      <c r="A24" t="s">
        <v>96</v>
      </c>
      <c r="B24" t="s">
        <v>1120</v>
      </c>
      <c r="C24" t="e">
        <f>VLOOKUP(B24,'Ｒ3年度'!G:Q,2,0)</f>
        <v>#N/A</v>
      </c>
      <c r="D24" t="e">
        <f>VLOOKUP(B24,'Ｒ3年度'!G:Q,3,0)</f>
        <v>#N/A</v>
      </c>
      <c r="E24" t="e">
        <f>VLOOKUP(B24,'Ｒ3年度'!G:Q,11,0)</f>
        <v>#N/A</v>
      </c>
    </row>
    <row r="25" spans="1:5" x14ac:dyDescent="0.55000000000000004">
      <c r="A25" t="s">
        <v>100</v>
      </c>
      <c r="B25" t="s">
        <v>1121</v>
      </c>
      <c r="C25" t="e">
        <f>VLOOKUP(B25,'Ｒ3年度'!G:Q,2,0)</f>
        <v>#N/A</v>
      </c>
      <c r="D25" t="e">
        <f>VLOOKUP(B25,'Ｒ3年度'!G:Q,3,0)</f>
        <v>#N/A</v>
      </c>
      <c r="E25" t="e">
        <f>VLOOKUP(B25,'Ｒ3年度'!G:Q,11,0)</f>
        <v>#N/A</v>
      </c>
    </row>
    <row r="26" spans="1:5" x14ac:dyDescent="0.55000000000000004">
      <c r="A26" t="s">
        <v>101</v>
      </c>
      <c r="B26" t="s">
        <v>1122</v>
      </c>
      <c r="C26" t="e">
        <f>VLOOKUP(B26,'Ｒ3年度'!G:Q,2,0)</f>
        <v>#N/A</v>
      </c>
      <c r="D26" t="e">
        <f>VLOOKUP(B26,'Ｒ3年度'!G:Q,3,0)</f>
        <v>#N/A</v>
      </c>
      <c r="E26" t="e">
        <f>VLOOKUP(B26,'Ｒ3年度'!G:Q,11,0)</f>
        <v>#N/A</v>
      </c>
    </row>
    <row r="27" spans="1:5" x14ac:dyDescent="0.55000000000000004">
      <c r="A27" t="s">
        <v>406</v>
      </c>
      <c r="B27" t="s">
        <v>1123</v>
      </c>
      <c r="C27" t="e">
        <f>VLOOKUP(B27,'Ｒ3年度'!G:Q,2,0)</f>
        <v>#N/A</v>
      </c>
      <c r="D27" t="e">
        <f>VLOOKUP(B27,'Ｒ3年度'!G:Q,3,0)</f>
        <v>#N/A</v>
      </c>
      <c r="E27" t="e">
        <f>VLOOKUP(B27,'Ｒ3年度'!G:Q,11,0)</f>
        <v>#N/A</v>
      </c>
    </row>
    <row r="28" spans="1:5" x14ac:dyDescent="0.55000000000000004">
      <c r="A28" t="s">
        <v>407</v>
      </c>
      <c r="B28" t="s">
        <v>1124</v>
      </c>
      <c r="C28" t="e">
        <f>VLOOKUP(B28,'Ｒ3年度'!G:Q,2,0)</f>
        <v>#N/A</v>
      </c>
      <c r="D28" t="e">
        <f>VLOOKUP(B28,'Ｒ3年度'!G:Q,3,0)</f>
        <v>#N/A</v>
      </c>
      <c r="E28" t="e">
        <f>VLOOKUP(B28,'Ｒ3年度'!G:Q,11,0)</f>
        <v>#N/A</v>
      </c>
    </row>
    <row r="29" spans="1:5" x14ac:dyDescent="0.55000000000000004">
      <c r="A29" t="s">
        <v>408</v>
      </c>
      <c r="B29" t="s">
        <v>1221</v>
      </c>
      <c r="C29">
        <f>VLOOKUP(B29,'Ｒ3年度'!G:Q,2,0)</f>
        <v>339</v>
      </c>
      <c r="D29">
        <f>VLOOKUP(B29,'Ｒ3年度'!G:Q,3,0)</f>
        <v>6</v>
      </c>
      <c r="E29" t="str">
        <f>VLOOKUP(B29,'Ｒ3年度'!G:Q,11,0)</f>
        <v>＜事業概要＞
再処理施設のリスク評価に係る研究の一環として、再処理施設において水素爆発が想定される貯槽等での水素爆ごう解析に対して衝撃解析ソフトウェアAUTODYNを調達し、使用してきている。
現在所有している当該ソフトウェアの使用許諾権は令和３年３月３１日で終了するため、新たに令和４年度の年間使用許諾権を調達する。
＜理由＞
　当該ソフトの使用許諾権の提供については、これまでの実績から、伊藤忠テクノソリューションズ株式会社のみが唯一の業者であるため、会計法第29条の3第4項の規定に基づき契約の性質又は目的が競争を許さない場合として、本委託業務の契約相手方として伊藤忠テクノソリューションズ株式会社と随意契約を締結するものである。</v>
      </c>
    </row>
    <row r="30" spans="1:5" x14ac:dyDescent="0.55000000000000004">
      <c r="A30" t="s">
        <v>409</v>
      </c>
      <c r="B30" t="s">
        <v>409</v>
      </c>
      <c r="C30" t="e">
        <f>VLOOKUP(B30,'Ｒ3年度'!G:Q,2,0)</f>
        <v>#N/A</v>
      </c>
      <c r="D30" t="e">
        <f>VLOOKUP(B30,'Ｒ3年度'!G:Q,3,0)</f>
        <v>#N/A</v>
      </c>
      <c r="E30" t="e">
        <f>VLOOKUP(B30,'Ｒ3年度'!G:Q,11,0)</f>
        <v>#N/A</v>
      </c>
    </row>
    <row r="31" spans="1:5" x14ac:dyDescent="0.55000000000000004">
      <c r="A31" t="s">
        <v>118</v>
      </c>
      <c r="B31" t="s">
        <v>1125</v>
      </c>
      <c r="C31" t="e">
        <f>VLOOKUP(B31,'Ｒ3年度'!G:Q,2,0)</f>
        <v>#N/A</v>
      </c>
      <c r="D31" t="e">
        <f>VLOOKUP(B31,'Ｒ3年度'!G:Q,3,0)</f>
        <v>#N/A</v>
      </c>
      <c r="E31" t="e">
        <f>VLOOKUP(B31,'Ｒ3年度'!G:Q,11,0)</f>
        <v>#N/A</v>
      </c>
    </row>
    <row r="32" spans="1:5" x14ac:dyDescent="0.55000000000000004">
      <c r="A32" t="s">
        <v>122</v>
      </c>
      <c r="B32" t="s">
        <v>1126</v>
      </c>
      <c r="C32" t="e">
        <f>VLOOKUP(B32,'Ｒ3年度'!G:Q,2,0)</f>
        <v>#N/A</v>
      </c>
      <c r="D32" t="e">
        <f>VLOOKUP(B32,'Ｒ3年度'!G:Q,3,0)</f>
        <v>#N/A</v>
      </c>
      <c r="E32" t="e">
        <f>VLOOKUP(B32,'Ｒ3年度'!G:Q,11,0)</f>
        <v>#N/A</v>
      </c>
    </row>
    <row r="33" spans="1:5" x14ac:dyDescent="0.55000000000000004">
      <c r="A33" t="s">
        <v>126</v>
      </c>
      <c r="B33" t="s">
        <v>1127</v>
      </c>
      <c r="C33" t="e">
        <f>VLOOKUP(B33,'Ｒ3年度'!G:Q,2,0)</f>
        <v>#N/A</v>
      </c>
      <c r="D33" t="e">
        <f>VLOOKUP(B33,'Ｒ3年度'!G:Q,3,0)</f>
        <v>#N/A</v>
      </c>
      <c r="E33" t="e">
        <f>VLOOKUP(B33,'Ｒ3年度'!G:Q,11,0)</f>
        <v>#N/A</v>
      </c>
    </row>
    <row r="34" spans="1:5" x14ac:dyDescent="0.55000000000000004">
      <c r="A34" t="s">
        <v>130</v>
      </c>
      <c r="B34" t="s">
        <v>1128</v>
      </c>
      <c r="C34" t="e">
        <f>VLOOKUP(B34,'Ｒ3年度'!G:Q,2,0)</f>
        <v>#N/A</v>
      </c>
      <c r="D34" t="e">
        <f>VLOOKUP(B34,'Ｒ3年度'!G:Q,3,0)</f>
        <v>#N/A</v>
      </c>
      <c r="E34" t="e">
        <f>VLOOKUP(B34,'Ｒ3年度'!G:Q,11,0)</f>
        <v>#N/A</v>
      </c>
    </row>
    <row r="35" spans="1:5" x14ac:dyDescent="0.55000000000000004">
      <c r="A35" t="s">
        <v>131</v>
      </c>
      <c r="B35" t="s">
        <v>1129</v>
      </c>
      <c r="C35" t="e">
        <f>VLOOKUP(B35,'Ｒ3年度'!G:Q,2,0)</f>
        <v>#N/A</v>
      </c>
      <c r="D35" t="e">
        <f>VLOOKUP(B35,'Ｒ3年度'!G:Q,3,0)</f>
        <v>#N/A</v>
      </c>
      <c r="E35" t="e">
        <f>VLOOKUP(B35,'Ｒ3年度'!G:Q,11,0)</f>
        <v>#N/A</v>
      </c>
    </row>
    <row r="36" spans="1:5" x14ac:dyDescent="0.55000000000000004">
      <c r="A36" t="s">
        <v>135</v>
      </c>
      <c r="B36" t="s">
        <v>1130</v>
      </c>
      <c r="C36" t="e">
        <f>VLOOKUP(B36,'Ｒ3年度'!G:Q,2,0)</f>
        <v>#N/A</v>
      </c>
      <c r="D36" t="e">
        <f>VLOOKUP(B36,'Ｒ3年度'!G:Q,3,0)</f>
        <v>#N/A</v>
      </c>
      <c r="E36" t="e">
        <f>VLOOKUP(B36,'Ｒ3年度'!G:Q,11,0)</f>
        <v>#N/A</v>
      </c>
    </row>
    <row r="37" spans="1:5" x14ac:dyDescent="0.55000000000000004">
      <c r="A37" t="s">
        <v>136</v>
      </c>
      <c r="B37" t="s">
        <v>1131</v>
      </c>
      <c r="C37" t="e">
        <f>VLOOKUP(B37,'Ｒ3年度'!G:Q,2,0)</f>
        <v>#N/A</v>
      </c>
      <c r="D37" t="e">
        <f>VLOOKUP(B37,'Ｒ3年度'!G:Q,3,0)</f>
        <v>#N/A</v>
      </c>
      <c r="E37" t="e">
        <f>VLOOKUP(B37,'Ｒ3年度'!G:Q,11,0)</f>
        <v>#N/A</v>
      </c>
    </row>
    <row r="38" spans="1:5" x14ac:dyDescent="0.55000000000000004">
      <c r="A38" t="s">
        <v>410</v>
      </c>
      <c r="B38" t="s">
        <v>410</v>
      </c>
      <c r="C38" t="e">
        <f>VLOOKUP(B38,'Ｒ3年度'!G:Q,2,0)</f>
        <v>#N/A</v>
      </c>
      <c r="D38" t="e">
        <f>VLOOKUP(B38,'Ｒ3年度'!G:Q,3,0)</f>
        <v>#N/A</v>
      </c>
      <c r="E38" t="e">
        <f>VLOOKUP(B38,'Ｒ3年度'!G:Q,11,0)</f>
        <v>#N/A</v>
      </c>
    </row>
    <row r="39" spans="1:5" x14ac:dyDescent="0.55000000000000004">
      <c r="A39" t="s">
        <v>144</v>
      </c>
      <c r="B39" t="s">
        <v>1132</v>
      </c>
      <c r="C39" t="e">
        <f>VLOOKUP(B39,'Ｒ3年度'!G:Q,2,0)</f>
        <v>#N/A</v>
      </c>
      <c r="D39" t="e">
        <f>VLOOKUP(B39,'Ｒ3年度'!G:Q,3,0)</f>
        <v>#N/A</v>
      </c>
      <c r="E39" t="e">
        <f>VLOOKUP(B39,'Ｒ3年度'!G:Q,11,0)</f>
        <v>#N/A</v>
      </c>
    </row>
    <row r="40" spans="1:5" x14ac:dyDescent="0.55000000000000004">
      <c r="A40" t="s">
        <v>148</v>
      </c>
      <c r="B40" t="s">
        <v>1133</v>
      </c>
      <c r="C40" t="e">
        <f>VLOOKUP(B40,'Ｒ3年度'!G:Q,2,0)</f>
        <v>#N/A</v>
      </c>
      <c r="D40" t="e">
        <f>VLOOKUP(B40,'Ｒ3年度'!G:Q,3,0)</f>
        <v>#N/A</v>
      </c>
      <c r="E40" t="e">
        <f>VLOOKUP(B40,'Ｒ3年度'!G:Q,11,0)</f>
        <v>#N/A</v>
      </c>
    </row>
    <row r="41" spans="1:5" x14ac:dyDescent="0.55000000000000004">
      <c r="A41" t="s">
        <v>152</v>
      </c>
      <c r="B41" t="s">
        <v>1134</v>
      </c>
      <c r="C41" t="e">
        <f>VLOOKUP(B41,'Ｒ3年度'!G:Q,2,0)</f>
        <v>#N/A</v>
      </c>
      <c r="D41" t="e">
        <f>VLOOKUP(B41,'Ｒ3年度'!G:Q,3,0)</f>
        <v>#N/A</v>
      </c>
      <c r="E41" t="e">
        <f>VLOOKUP(B41,'Ｒ3年度'!G:Q,11,0)</f>
        <v>#N/A</v>
      </c>
    </row>
    <row r="42" spans="1:5" x14ac:dyDescent="0.55000000000000004">
      <c r="A42" t="s">
        <v>153</v>
      </c>
      <c r="B42" t="s">
        <v>1135</v>
      </c>
      <c r="C42" t="e">
        <f>VLOOKUP(B42,'Ｒ3年度'!G:Q,2,0)</f>
        <v>#N/A</v>
      </c>
      <c r="D42" t="e">
        <f>VLOOKUP(B42,'Ｒ3年度'!G:Q,3,0)</f>
        <v>#N/A</v>
      </c>
      <c r="E42" t="e">
        <f>VLOOKUP(B42,'Ｒ3年度'!G:Q,11,0)</f>
        <v>#N/A</v>
      </c>
    </row>
    <row r="43" spans="1:5" x14ac:dyDescent="0.55000000000000004">
      <c r="A43" t="s">
        <v>154</v>
      </c>
      <c r="B43" t="s">
        <v>1136</v>
      </c>
      <c r="C43" t="e">
        <f>VLOOKUP(B43,'Ｒ3年度'!G:Q,2,0)</f>
        <v>#N/A</v>
      </c>
      <c r="D43" t="e">
        <f>VLOOKUP(B43,'Ｒ3年度'!G:Q,3,0)</f>
        <v>#N/A</v>
      </c>
      <c r="E43" t="e">
        <f>VLOOKUP(B43,'Ｒ3年度'!G:Q,11,0)</f>
        <v>#N/A</v>
      </c>
    </row>
    <row r="44" spans="1:5" x14ac:dyDescent="0.55000000000000004">
      <c r="A44" t="s">
        <v>155</v>
      </c>
      <c r="B44" t="s">
        <v>1137</v>
      </c>
      <c r="C44" t="e">
        <f>VLOOKUP(B44,'Ｒ3年度'!G:Q,2,0)</f>
        <v>#N/A</v>
      </c>
      <c r="D44" t="e">
        <f>VLOOKUP(B44,'Ｒ3年度'!G:Q,3,0)</f>
        <v>#N/A</v>
      </c>
      <c r="E44" t="e">
        <f>VLOOKUP(B44,'Ｒ3年度'!G:Q,11,0)</f>
        <v>#N/A</v>
      </c>
    </row>
    <row r="45" spans="1:5" x14ac:dyDescent="0.55000000000000004">
      <c r="A45" t="s">
        <v>156</v>
      </c>
      <c r="B45" t="s">
        <v>1138</v>
      </c>
      <c r="C45" t="e">
        <f>VLOOKUP(B45,'Ｒ3年度'!G:Q,2,0)</f>
        <v>#N/A</v>
      </c>
      <c r="D45" t="e">
        <f>VLOOKUP(B45,'Ｒ3年度'!G:Q,3,0)</f>
        <v>#N/A</v>
      </c>
      <c r="E45" t="e">
        <f>VLOOKUP(B45,'Ｒ3年度'!G:Q,11,0)</f>
        <v>#N/A</v>
      </c>
    </row>
    <row r="46" spans="1:5" x14ac:dyDescent="0.55000000000000004">
      <c r="A46" t="s">
        <v>158</v>
      </c>
      <c r="B46" t="s">
        <v>1139</v>
      </c>
      <c r="C46" t="e">
        <f>VLOOKUP(B46,'Ｒ3年度'!G:Q,2,0)</f>
        <v>#N/A</v>
      </c>
      <c r="D46" t="e">
        <f>VLOOKUP(B46,'Ｒ3年度'!G:Q,3,0)</f>
        <v>#N/A</v>
      </c>
      <c r="E46" t="e">
        <f>VLOOKUP(B46,'Ｒ3年度'!G:Q,11,0)</f>
        <v>#N/A</v>
      </c>
    </row>
    <row r="47" spans="1:5" x14ac:dyDescent="0.55000000000000004">
      <c r="A47" t="s">
        <v>161</v>
      </c>
      <c r="B47" t="s">
        <v>1140</v>
      </c>
      <c r="C47" t="e">
        <f>VLOOKUP(B47,'Ｒ3年度'!G:Q,2,0)</f>
        <v>#N/A</v>
      </c>
      <c r="D47" t="e">
        <f>VLOOKUP(B47,'Ｒ3年度'!G:Q,3,0)</f>
        <v>#N/A</v>
      </c>
      <c r="E47" t="e">
        <f>VLOOKUP(B47,'Ｒ3年度'!G:Q,11,0)</f>
        <v>#N/A</v>
      </c>
    </row>
    <row r="48" spans="1:5" x14ac:dyDescent="0.55000000000000004">
      <c r="A48" t="s">
        <v>411</v>
      </c>
      <c r="B48" t="s">
        <v>411</v>
      </c>
      <c r="C48" t="e">
        <f>VLOOKUP(B48,'Ｒ3年度'!G:Q,2,0)</f>
        <v>#N/A</v>
      </c>
      <c r="D48" t="e">
        <f>VLOOKUP(B48,'Ｒ3年度'!G:Q,3,0)</f>
        <v>#N/A</v>
      </c>
      <c r="E48" t="e">
        <f>VLOOKUP(B48,'Ｒ3年度'!G:Q,11,0)</f>
        <v>#N/A</v>
      </c>
    </row>
    <row r="49" spans="1:5" x14ac:dyDescent="0.55000000000000004">
      <c r="A49" t="s">
        <v>166</v>
      </c>
      <c r="B49" t="s">
        <v>1141</v>
      </c>
      <c r="C49" t="e">
        <f>VLOOKUP(B49,'Ｒ3年度'!G:Q,2,0)</f>
        <v>#N/A</v>
      </c>
      <c r="D49" t="e">
        <f>VLOOKUP(B49,'Ｒ3年度'!G:Q,3,0)</f>
        <v>#N/A</v>
      </c>
      <c r="E49" t="e">
        <f>VLOOKUP(B49,'Ｒ3年度'!G:Q,11,0)</f>
        <v>#N/A</v>
      </c>
    </row>
    <row r="50" spans="1:5" x14ac:dyDescent="0.55000000000000004">
      <c r="A50" t="s">
        <v>170</v>
      </c>
      <c r="B50" t="s">
        <v>1142</v>
      </c>
      <c r="C50" t="e">
        <f>VLOOKUP(B50,'Ｒ3年度'!G:Q,2,0)</f>
        <v>#N/A</v>
      </c>
      <c r="D50" t="e">
        <f>VLOOKUP(B50,'Ｒ3年度'!G:Q,3,0)</f>
        <v>#N/A</v>
      </c>
      <c r="E50" t="e">
        <f>VLOOKUP(B50,'Ｒ3年度'!G:Q,11,0)</f>
        <v>#N/A</v>
      </c>
    </row>
    <row r="51" spans="1:5" x14ac:dyDescent="0.55000000000000004">
      <c r="A51" t="s">
        <v>172</v>
      </c>
      <c r="B51" t="s">
        <v>1143</v>
      </c>
      <c r="C51" t="e">
        <f>VLOOKUP(B51,'Ｒ3年度'!G:Q,2,0)</f>
        <v>#N/A</v>
      </c>
      <c r="D51" t="e">
        <f>VLOOKUP(B51,'Ｒ3年度'!G:Q,3,0)</f>
        <v>#N/A</v>
      </c>
      <c r="E51" t="e">
        <f>VLOOKUP(B51,'Ｒ3年度'!G:Q,11,0)</f>
        <v>#N/A</v>
      </c>
    </row>
    <row r="52" spans="1:5" x14ac:dyDescent="0.55000000000000004">
      <c r="A52" t="s">
        <v>174</v>
      </c>
      <c r="B52" t="s">
        <v>1144</v>
      </c>
      <c r="C52" t="e">
        <f>VLOOKUP(B52,'Ｒ3年度'!G:Q,2,0)</f>
        <v>#N/A</v>
      </c>
      <c r="D52" t="e">
        <f>VLOOKUP(B52,'Ｒ3年度'!G:Q,3,0)</f>
        <v>#N/A</v>
      </c>
      <c r="E52" t="e">
        <f>VLOOKUP(B52,'Ｒ3年度'!G:Q,11,0)</f>
        <v>#N/A</v>
      </c>
    </row>
    <row r="53" spans="1:5" x14ac:dyDescent="0.55000000000000004">
      <c r="A53" t="s">
        <v>177</v>
      </c>
      <c r="B53" t="s">
        <v>1145</v>
      </c>
      <c r="C53" t="e">
        <f>VLOOKUP(B53,'Ｒ3年度'!G:Q,2,0)</f>
        <v>#N/A</v>
      </c>
      <c r="D53" t="e">
        <f>VLOOKUP(B53,'Ｒ3年度'!G:Q,3,0)</f>
        <v>#N/A</v>
      </c>
      <c r="E53" t="e">
        <f>VLOOKUP(B53,'Ｒ3年度'!G:Q,11,0)</f>
        <v>#N/A</v>
      </c>
    </row>
    <row r="54" spans="1:5" x14ac:dyDescent="0.55000000000000004">
      <c r="A54" t="s">
        <v>412</v>
      </c>
      <c r="B54" t="s">
        <v>412</v>
      </c>
      <c r="C54" t="e">
        <f>VLOOKUP(B54,'Ｒ3年度'!G:Q,2,0)</f>
        <v>#N/A</v>
      </c>
      <c r="D54" t="e">
        <f>VLOOKUP(B54,'Ｒ3年度'!G:Q,3,0)</f>
        <v>#N/A</v>
      </c>
      <c r="E54" t="e">
        <f>VLOOKUP(B54,'Ｒ3年度'!G:Q,11,0)</f>
        <v>#N/A</v>
      </c>
    </row>
    <row r="55" spans="1:5" x14ac:dyDescent="0.55000000000000004">
      <c r="A55" t="s">
        <v>413</v>
      </c>
      <c r="B55" t="s">
        <v>413</v>
      </c>
      <c r="C55" t="e">
        <f>VLOOKUP(B55,'Ｒ3年度'!G:Q,2,0)</f>
        <v>#N/A</v>
      </c>
      <c r="D55" t="e">
        <f>VLOOKUP(B55,'Ｒ3年度'!G:Q,3,0)</f>
        <v>#N/A</v>
      </c>
      <c r="E55" t="e">
        <f>VLOOKUP(B55,'Ｒ3年度'!G:Q,11,0)</f>
        <v>#N/A</v>
      </c>
    </row>
    <row r="56" spans="1:5" x14ac:dyDescent="0.55000000000000004">
      <c r="A56" t="s">
        <v>414</v>
      </c>
      <c r="B56" t="s">
        <v>414</v>
      </c>
      <c r="C56" t="e">
        <f>VLOOKUP(B56,'Ｒ3年度'!G:Q,2,0)</f>
        <v>#N/A</v>
      </c>
      <c r="D56" t="e">
        <f>VLOOKUP(B56,'Ｒ3年度'!G:Q,3,0)</f>
        <v>#N/A</v>
      </c>
      <c r="E56" t="e">
        <f>VLOOKUP(B56,'Ｒ3年度'!G:Q,11,0)</f>
        <v>#N/A</v>
      </c>
    </row>
    <row r="57" spans="1:5" x14ac:dyDescent="0.55000000000000004">
      <c r="A57" t="s">
        <v>415</v>
      </c>
      <c r="B57" t="s">
        <v>415</v>
      </c>
      <c r="C57" t="e">
        <f>VLOOKUP(B57,'Ｒ3年度'!G:Q,2,0)</f>
        <v>#N/A</v>
      </c>
      <c r="D57" t="e">
        <f>VLOOKUP(B57,'Ｒ3年度'!G:Q,3,0)</f>
        <v>#N/A</v>
      </c>
      <c r="E57" t="e">
        <f>VLOOKUP(B57,'Ｒ3年度'!G:Q,11,0)</f>
        <v>#N/A</v>
      </c>
    </row>
    <row r="58" spans="1:5" x14ac:dyDescent="0.55000000000000004">
      <c r="A58" t="s">
        <v>406</v>
      </c>
      <c r="B58" t="s">
        <v>1123</v>
      </c>
      <c r="C58" t="e">
        <f>VLOOKUP(B58,'Ｒ3年度'!G:Q,2,0)</f>
        <v>#N/A</v>
      </c>
      <c r="D58" t="e">
        <f>VLOOKUP(B58,'Ｒ3年度'!G:Q,3,0)</f>
        <v>#N/A</v>
      </c>
      <c r="E58" t="e">
        <f>VLOOKUP(B58,'Ｒ3年度'!G:Q,11,0)</f>
        <v>#N/A</v>
      </c>
    </row>
    <row r="59" spans="1:5" x14ac:dyDescent="0.55000000000000004">
      <c r="A59" t="s">
        <v>407</v>
      </c>
      <c r="B59" t="s">
        <v>1124</v>
      </c>
      <c r="C59" t="e">
        <f>VLOOKUP(B59,'Ｒ3年度'!G:Q,2,0)</f>
        <v>#N/A</v>
      </c>
      <c r="D59" t="e">
        <f>VLOOKUP(B59,'Ｒ3年度'!G:Q,3,0)</f>
        <v>#N/A</v>
      </c>
      <c r="E59" t="e">
        <f>VLOOKUP(B59,'Ｒ3年度'!G:Q,11,0)</f>
        <v>#N/A</v>
      </c>
    </row>
    <row r="60" spans="1:5" x14ac:dyDescent="0.55000000000000004">
      <c r="A60" t="s">
        <v>408</v>
      </c>
      <c r="B60" t="s">
        <v>1068</v>
      </c>
      <c r="C60">
        <f>VLOOKUP(B60,'Ｒ3年度'!G:Q,2,0)</f>
        <v>339</v>
      </c>
      <c r="D60">
        <f>VLOOKUP(B60,'Ｒ3年度'!G:Q,3,0)</f>
        <v>6</v>
      </c>
      <c r="E60" t="str">
        <f>VLOOKUP(B60,'Ｒ3年度'!G:Q,11,0)</f>
        <v>＜事業概要＞
再処理施設のリスク評価に係る研究の一環として、再処理施設において水素爆発が想定される貯槽等での水素爆ごう解析に対して衝撃解析ソフトウェアAUTODYNを調達し、使用してきている。
現在所有している当該ソフトウェアの使用許諾権は令和３年３月３１日で終了するため、新たに令和４年度の年間使用許諾権を調達する。
＜理由＞
　当該ソフトの使用許諾権の提供については、これまでの実績から、伊藤忠テクノソリューションズ株式会社のみが唯一の業者であるため、会計法第29条の3第4項の規定に基づき契約の性質又は目的が競争を許さない場合として、本委託業務の契約相手方として伊藤忠テクノソリューションズ株式会社と随意契約を締結するものである。</v>
      </c>
    </row>
    <row r="61" spans="1:5" x14ac:dyDescent="0.55000000000000004">
      <c r="A61" t="s">
        <v>416</v>
      </c>
      <c r="B61" t="s">
        <v>1146</v>
      </c>
      <c r="C61" t="e">
        <f>VLOOKUP(B61,'Ｒ3年度'!G:Q,2,0)</f>
        <v>#N/A</v>
      </c>
      <c r="D61" t="e">
        <f>VLOOKUP(B61,'Ｒ3年度'!G:Q,3,0)</f>
        <v>#N/A</v>
      </c>
      <c r="E61" t="e">
        <f>VLOOKUP(B61,'Ｒ3年度'!G:Q,11,0)</f>
        <v>#N/A</v>
      </c>
    </row>
    <row r="62" spans="1:5" x14ac:dyDescent="0.55000000000000004">
      <c r="A62" t="s">
        <v>417</v>
      </c>
      <c r="B62" t="s">
        <v>1067</v>
      </c>
      <c r="C62">
        <f>VLOOKUP(B62,'Ｒ3年度'!G:Q,2,0)</f>
        <v>339</v>
      </c>
      <c r="D62">
        <f>VLOOKUP(B62,'Ｒ3年度'!G:Q,3,0)</f>
        <v>5</v>
      </c>
      <c r="E62" t="str">
        <f>VLOOKUP(B62,'Ｒ3年度'!G:Q,11,0)</f>
        <v>＜事業概要＞
　現行の規制基準においては、新たに竜巻飛来物等の衝突・衝撃に係る要求が追加された。また、安全研究においても物体の衝突・衝撃に係る研究を実施しており、研究等において、これらに係る解析検討等を実施するために導入した衝撃・構造解析ソフトウェアLS-DYNA（6ライセンス）の技術的保守を実施するものである。
＜理由＞
　本作業を実施するには、当該ソフトウェアの国内における保守業務を行う権利を持ち、原子力規制庁における当該ソフトの保守をできることが要件となる。当該ソフトにかかる保守は基本的には当該ソフトウェアの国内販売代理店が実施する。富士通株式会社は、平成27年度に原子力規制庁に当該ソフトウェアを納品し、平成28年度当該ソフトの保守を請け負った者である。平成28年度の当該ソフトの保守に係る契約について一般競争入札を実施したところ、富士通株式会社以外の代理店2者から「納品していないソフトウェアの保守契約は行わない」と回答があり、本件は富士通株式会社の1者応札となった。以降、平成29年度から令和2年度の保守契約については、入札可能性調査を実施し富士通株式会社以外に本件業務を実施する者がいないことを確認し随意契約している。本件業務を実施し得る者は、富士通株式会社以外にいないこのことから、令和3年度は特命随意契約となった。
　以上の理由により、会計法第29条の3第4項の規定に基づき契約の性質又は目的が競争を許さない場合として、富士通株式会社と随意契約を締結することとしたい。</v>
      </c>
    </row>
    <row r="63" spans="1:5" x14ac:dyDescent="0.55000000000000004">
      <c r="A63" t="s">
        <v>418</v>
      </c>
      <c r="B63" t="s">
        <v>418</v>
      </c>
      <c r="C63" t="e">
        <f>VLOOKUP(B63,'Ｒ3年度'!G:Q,2,0)</f>
        <v>#N/A</v>
      </c>
      <c r="D63" t="e">
        <f>VLOOKUP(B63,'Ｒ3年度'!G:Q,3,0)</f>
        <v>#N/A</v>
      </c>
      <c r="E63" t="e">
        <f>VLOOKUP(B63,'Ｒ3年度'!G:Q,11,0)</f>
        <v>#N/A</v>
      </c>
    </row>
    <row r="64" spans="1:5" x14ac:dyDescent="0.55000000000000004">
      <c r="A64" t="s">
        <v>194</v>
      </c>
      <c r="B64" t="s">
        <v>194</v>
      </c>
      <c r="C64" t="e">
        <f>VLOOKUP(B64,'Ｒ3年度'!G:Q,2,0)</f>
        <v>#N/A</v>
      </c>
      <c r="D64" t="e">
        <f>VLOOKUP(B64,'Ｒ3年度'!G:Q,3,0)</f>
        <v>#N/A</v>
      </c>
      <c r="E64" t="e">
        <f>VLOOKUP(B64,'Ｒ3年度'!G:Q,11,0)</f>
        <v>#N/A</v>
      </c>
    </row>
    <row r="65" spans="1:5" x14ac:dyDescent="0.55000000000000004">
      <c r="A65" t="s">
        <v>195</v>
      </c>
      <c r="B65" t="s">
        <v>195</v>
      </c>
      <c r="C65" t="e">
        <f>VLOOKUP(B65,'Ｒ3年度'!G:Q,2,0)</f>
        <v>#N/A</v>
      </c>
      <c r="D65" t="e">
        <f>VLOOKUP(B65,'Ｒ3年度'!G:Q,3,0)</f>
        <v>#N/A</v>
      </c>
      <c r="E65" t="e">
        <f>VLOOKUP(B65,'Ｒ3年度'!G:Q,11,0)</f>
        <v>#N/A</v>
      </c>
    </row>
    <row r="66" spans="1:5" x14ac:dyDescent="0.55000000000000004">
      <c r="A66" t="s">
        <v>419</v>
      </c>
      <c r="B66" t="s">
        <v>419</v>
      </c>
      <c r="C66" t="e">
        <f>VLOOKUP(B66,'Ｒ3年度'!G:Q,2,0)</f>
        <v>#N/A</v>
      </c>
      <c r="D66" t="e">
        <f>VLOOKUP(B66,'Ｒ3年度'!G:Q,3,0)</f>
        <v>#N/A</v>
      </c>
      <c r="E66" t="e">
        <f>VLOOKUP(B66,'Ｒ3年度'!G:Q,11,0)</f>
        <v>#N/A</v>
      </c>
    </row>
    <row r="67" spans="1:5" x14ac:dyDescent="0.55000000000000004">
      <c r="A67" t="s">
        <v>197</v>
      </c>
      <c r="B67" t="s">
        <v>197</v>
      </c>
      <c r="C67" t="e">
        <f>VLOOKUP(B67,'Ｒ3年度'!G:Q,2,0)</f>
        <v>#N/A</v>
      </c>
      <c r="D67" t="e">
        <f>VLOOKUP(B67,'Ｒ3年度'!G:Q,3,0)</f>
        <v>#N/A</v>
      </c>
      <c r="E67" t="e">
        <f>VLOOKUP(B67,'Ｒ3年度'!G:Q,11,0)</f>
        <v>#N/A</v>
      </c>
    </row>
    <row r="68" spans="1:5" x14ac:dyDescent="0.55000000000000004">
      <c r="A68" t="s">
        <v>215</v>
      </c>
      <c r="B68" t="s">
        <v>1147</v>
      </c>
      <c r="C68" t="e">
        <f>VLOOKUP(B68,'Ｒ3年度'!G:Q,2,0)</f>
        <v>#N/A</v>
      </c>
      <c r="D68" t="e">
        <f>VLOOKUP(B68,'Ｒ3年度'!G:Q,3,0)</f>
        <v>#N/A</v>
      </c>
      <c r="E68" t="e">
        <f>VLOOKUP(B68,'Ｒ3年度'!G:Q,11,0)</f>
        <v>#N/A</v>
      </c>
    </row>
    <row r="69" spans="1:5" x14ac:dyDescent="0.55000000000000004">
      <c r="A69" t="s">
        <v>420</v>
      </c>
      <c r="B69" t="s">
        <v>420</v>
      </c>
      <c r="C69" t="e">
        <f>VLOOKUP(B69,'Ｒ3年度'!G:Q,2,0)</f>
        <v>#N/A</v>
      </c>
      <c r="D69" t="e">
        <f>VLOOKUP(B69,'Ｒ3年度'!G:Q,3,0)</f>
        <v>#N/A</v>
      </c>
      <c r="E69" t="e">
        <f>VLOOKUP(B69,'Ｒ3年度'!G:Q,11,0)</f>
        <v>#N/A</v>
      </c>
    </row>
    <row r="70" spans="1:5" x14ac:dyDescent="0.55000000000000004">
      <c r="A70" t="s">
        <v>421</v>
      </c>
      <c r="B70" t="s">
        <v>421</v>
      </c>
      <c r="C70" t="e">
        <f>VLOOKUP(B70,'Ｒ3年度'!G:Q,2,0)</f>
        <v>#N/A</v>
      </c>
      <c r="D70" t="e">
        <f>VLOOKUP(B70,'Ｒ3年度'!G:Q,3,0)</f>
        <v>#N/A</v>
      </c>
      <c r="E70" t="e">
        <f>VLOOKUP(B70,'Ｒ3年度'!G:Q,11,0)</f>
        <v>#N/A</v>
      </c>
    </row>
    <row r="71" spans="1:5" x14ac:dyDescent="0.55000000000000004">
      <c r="A71" t="s">
        <v>220</v>
      </c>
      <c r="B71" t="s">
        <v>1148</v>
      </c>
      <c r="C71" t="e">
        <f>VLOOKUP(B71,'Ｒ3年度'!G:Q,2,0)</f>
        <v>#N/A</v>
      </c>
      <c r="D71" t="e">
        <f>VLOOKUP(B71,'Ｒ3年度'!G:Q,3,0)</f>
        <v>#N/A</v>
      </c>
      <c r="E71" t="e">
        <f>VLOOKUP(B71,'Ｒ3年度'!G:Q,11,0)</f>
        <v>#N/A</v>
      </c>
    </row>
    <row r="72" spans="1:5" x14ac:dyDescent="0.55000000000000004">
      <c r="A72" t="s">
        <v>221</v>
      </c>
      <c r="B72" t="s">
        <v>1149</v>
      </c>
      <c r="C72" t="e">
        <f>VLOOKUP(B72,'Ｒ3年度'!G:Q,2,0)</f>
        <v>#N/A</v>
      </c>
      <c r="D72" t="e">
        <f>VLOOKUP(B72,'Ｒ3年度'!G:Q,3,0)</f>
        <v>#N/A</v>
      </c>
      <c r="E72" t="e">
        <f>VLOOKUP(B72,'Ｒ3年度'!G:Q,11,0)</f>
        <v>#N/A</v>
      </c>
    </row>
    <row r="73" spans="1:5" x14ac:dyDescent="0.55000000000000004">
      <c r="A73" t="s">
        <v>222</v>
      </c>
      <c r="B73" t="s">
        <v>1150</v>
      </c>
      <c r="C73" t="e">
        <f>VLOOKUP(B73,'Ｒ3年度'!G:Q,2,0)</f>
        <v>#N/A</v>
      </c>
      <c r="D73" t="e">
        <f>VLOOKUP(B73,'Ｒ3年度'!G:Q,3,0)</f>
        <v>#N/A</v>
      </c>
      <c r="E73" t="e">
        <f>VLOOKUP(B73,'Ｒ3年度'!G:Q,11,0)</f>
        <v>#N/A</v>
      </c>
    </row>
    <row r="74" spans="1:5" x14ac:dyDescent="0.55000000000000004">
      <c r="A74" t="s">
        <v>422</v>
      </c>
      <c r="B74" t="s">
        <v>1151</v>
      </c>
      <c r="C74" t="e">
        <f>VLOOKUP(B74,'Ｒ3年度'!G:Q,2,0)</f>
        <v>#N/A</v>
      </c>
      <c r="D74" t="e">
        <f>VLOOKUP(B74,'Ｒ3年度'!G:Q,3,0)</f>
        <v>#N/A</v>
      </c>
      <c r="E74" t="e">
        <f>VLOOKUP(B74,'Ｒ3年度'!G:Q,11,0)</f>
        <v>#N/A</v>
      </c>
    </row>
    <row r="75" spans="1:5" x14ac:dyDescent="0.55000000000000004">
      <c r="A75" t="s">
        <v>423</v>
      </c>
      <c r="B75" t="s">
        <v>1152</v>
      </c>
      <c r="C75" t="e">
        <f>VLOOKUP(B75,'Ｒ3年度'!G:Q,2,0)</f>
        <v>#N/A</v>
      </c>
      <c r="D75" t="e">
        <f>VLOOKUP(B75,'Ｒ3年度'!G:Q,3,0)</f>
        <v>#N/A</v>
      </c>
      <c r="E75" t="e">
        <f>VLOOKUP(B75,'Ｒ3年度'!G:Q,11,0)</f>
        <v>#N/A</v>
      </c>
    </row>
    <row r="76" spans="1:5" x14ac:dyDescent="0.55000000000000004">
      <c r="A76" t="s">
        <v>424</v>
      </c>
      <c r="B76" t="s">
        <v>1034</v>
      </c>
      <c r="C76">
        <f>VLOOKUP(B76,'Ｒ3年度'!G:Q,2,0)</f>
        <v>336</v>
      </c>
      <c r="D76">
        <f>VLOOKUP(B76,'Ｒ3年度'!G:Q,3,0)</f>
        <v>19</v>
      </c>
      <c r="E76">
        <f>VLOOKUP(B76,'Ｒ3年度'!G:Q,11,0)</f>
        <v>0</v>
      </c>
    </row>
    <row r="77" spans="1:5" x14ac:dyDescent="0.55000000000000004">
      <c r="A77" t="s">
        <v>425</v>
      </c>
      <c r="B77" t="s">
        <v>1153</v>
      </c>
      <c r="C77" t="e">
        <f>VLOOKUP(B77,'Ｒ3年度'!G:Q,2,0)</f>
        <v>#N/A</v>
      </c>
      <c r="D77" t="e">
        <f>VLOOKUP(B77,'Ｒ3年度'!G:Q,3,0)</f>
        <v>#N/A</v>
      </c>
      <c r="E77" t="e">
        <f>VLOOKUP(B77,'Ｒ3年度'!G:Q,11,0)</f>
        <v>#N/A</v>
      </c>
    </row>
    <row r="78" spans="1:5" x14ac:dyDescent="0.55000000000000004">
      <c r="A78" t="s">
        <v>426</v>
      </c>
      <c r="B78" t="s">
        <v>1154</v>
      </c>
      <c r="C78" t="e">
        <f>VLOOKUP(B78,'Ｒ3年度'!G:Q,2,0)</f>
        <v>#N/A</v>
      </c>
      <c r="D78" t="e">
        <f>VLOOKUP(B78,'Ｒ3年度'!G:Q,3,0)</f>
        <v>#N/A</v>
      </c>
      <c r="E78" t="e">
        <f>VLOOKUP(B78,'Ｒ3年度'!G:Q,11,0)</f>
        <v>#N/A</v>
      </c>
    </row>
    <row r="79" spans="1:5" x14ac:dyDescent="0.55000000000000004">
      <c r="A79" t="s">
        <v>231</v>
      </c>
      <c r="B79" t="s">
        <v>1155</v>
      </c>
      <c r="C79" t="e">
        <f>VLOOKUP(B79,'Ｒ3年度'!G:Q,2,0)</f>
        <v>#N/A</v>
      </c>
      <c r="D79" t="e">
        <f>VLOOKUP(B79,'Ｒ3年度'!G:Q,3,0)</f>
        <v>#N/A</v>
      </c>
      <c r="E79" t="e">
        <f>VLOOKUP(B79,'Ｒ3年度'!G:Q,11,0)</f>
        <v>#N/A</v>
      </c>
    </row>
    <row r="80" spans="1:5" x14ac:dyDescent="0.55000000000000004">
      <c r="A80" t="s">
        <v>427</v>
      </c>
      <c r="B80" t="s">
        <v>1156</v>
      </c>
      <c r="C80" t="e">
        <f>VLOOKUP(B80,'Ｒ3年度'!G:Q,2,0)</f>
        <v>#N/A</v>
      </c>
      <c r="D80" t="e">
        <f>VLOOKUP(B80,'Ｒ3年度'!G:Q,3,0)</f>
        <v>#N/A</v>
      </c>
      <c r="E80" t="e">
        <f>VLOOKUP(B80,'Ｒ3年度'!G:Q,11,0)</f>
        <v>#N/A</v>
      </c>
    </row>
    <row r="81" spans="1:5" x14ac:dyDescent="0.55000000000000004">
      <c r="A81" t="s">
        <v>428</v>
      </c>
      <c r="B81" t="s">
        <v>1157</v>
      </c>
      <c r="C81" t="e">
        <f>VLOOKUP(B81,'Ｒ3年度'!G:Q,2,0)</f>
        <v>#N/A</v>
      </c>
      <c r="D81" t="e">
        <f>VLOOKUP(B81,'Ｒ3年度'!G:Q,3,0)</f>
        <v>#N/A</v>
      </c>
      <c r="E81" t="e">
        <f>VLOOKUP(B81,'Ｒ3年度'!G:Q,11,0)</f>
        <v>#N/A</v>
      </c>
    </row>
    <row r="82" spans="1:5" x14ac:dyDescent="0.55000000000000004">
      <c r="A82" t="s">
        <v>232</v>
      </c>
      <c r="B82" t="s">
        <v>1158</v>
      </c>
      <c r="C82" t="e">
        <f>VLOOKUP(B82,'Ｒ3年度'!G:Q,2,0)</f>
        <v>#N/A</v>
      </c>
      <c r="D82" t="e">
        <f>VLOOKUP(B82,'Ｒ3年度'!G:Q,3,0)</f>
        <v>#N/A</v>
      </c>
      <c r="E82" t="e">
        <f>VLOOKUP(B82,'Ｒ3年度'!G:Q,11,0)</f>
        <v>#N/A</v>
      </c>
    </row>
    <row r="83" spans="1:5" x14ac:dyDescent="0.55000000000000004">
      <c r="A83" t="s">
        <v>233</v>
      </c>
      <c r="B83" t="s">
        <v>1159</v>
      </c>
      <c r="C83" t="e">
        <f>VLOOKUP(B83,'Ｒ3年度'!G:Q,2,0)</f>
        <v>#N/A</v>
      </c>
      <c r="D83" t="e">
        <f>VLOOKUP(B83,'Ｒ3年度'!G:Q,3,0)</f>
        <v>#N/A</v>
      </c>
      <c r="E83" t="e">
        <f>VLOOKUP(B83,'Ｒ3年度'!G:Q,11,0)</f>
        <v>#N/A</v>
      </c>
    </row>
    <row r="84" spans="1:5" x14ac:dyDescent="0.55000000000000004">
      <c r="A84" t="s">
        <v>239</v>
      </c>
      <c r="B84" t="s">
        <v>1160</v>
      </c>
      <c r="C84" t="e">
        <f>VLOOKUP(B84,'Ｒ3年度'!G:Q,2,0)</f>
        <v>#N/A</v>
      </c>
      <c r="D84" t="e">
        <f>VLOOKUP(B84,'Ｒ3年度'!G:Q,3,0)</f>
        <v>#N/A</v>
      </c>
      <c r="E84" t="e">
        <f>VLOOKUP(B84,'Ｒ3年度'!G:Q,11,0)</f>
        <v>#N/A</v>
      </c>
    </row>
    <row r="85" spans="1:5" x14ac:dyDescent="0.55000000000000004">
      <c r="A85" t="s">
        <v>240</v>
      </c>
      <c r="B85" t="s">
        <v>1161</v>
      </c>
      <c r="C85" t="e">
        <f>VLOOKUP(B85,'Ｒ3年度'!G:Q,2,0)</f>
        <v>#N/A</v>
      </c>
      <c r="D85" t="e">
        <f>VLOOKUP(B85,'Ｒ3年度'!G:Q,3,0)</f>
        <v>#N/A</v>
      </c>
      <c r="E85" t="e">
        <f>VLOOKUP(B85,'Ｒ3年度'!G:Q,11,0)</f>
        <v>#N/A</v>
      </c>
    </row>
    <row r="86" spans="1:5" x14ac:dyDescent="0.55000000000000004">
      <c r="A86" t="s">
        <v>241</v>
      </c>
      <c r="B86" t="s">
        <v>1162</v>
      </c>
      <c r="C86" t="e">
        <f>VLOOKUP(B86,'Ｒ3年度'!G:Q,2,0)</f>
        <v>#N/A</v>
      </c>
      <c r="D86" t="e">
        <f>VLOOKUP(B86,'Ｒ3年度'!G:Q,3,0)</f>
        <v>#N/A</v>
      </c>
      <c r="E86" t="e">
        <f>VLOOKUP(B86,'Ｒ3年度'!G:Q,11,0)</f>
        <v>#N/A</v>
      </c>
    </row>
    <row r="87" spans="1:5" x14ac:dyDescent="0.55000000000000004">
      <c r="A87" t="s">
        <v>242</v>
      </c>
      <c r="B87" t="s">
        <v>1163</v>
      </c>
      <c r="C87" t="e">
        <f>VLOOKUP(B87,'Ｒ3年度'!G:Q,2,0)</f>
        <v>#N/A</v>
      </c>
      <c r="D87" t="e">
        <f>VLOOKUP(B87,'Ｒ3年度'!G:Q,3,0)</f>
        <v>#N/A</v>
      </c>
      <c r="E87" t="e">
        <f>VLOOKUP(B87,'Ｒ3年度'!G:Q,11,0)</f>
        <v>#N/A</v>
      </c>
    </row>
    <row r="88" spans="1:5" x14ac:dyDescent="0.55000000000000004">
      <c r="A88" t="s">
        <v>243</v>
      </c>
      <c r="B88" t="s">
        <v>1164</v>
      </c>
      <c r="C88" t="e">
        <f>VLOOKUP(B88,'Ｒ3年度'!G:Q,2,0)</f>
        <v>#N/A</v>
      </c>
      <c r="D88" t="e">
        <f>VLOOKUP(B88,'Ｒ3年度'!G:Q,3,0)</f>
        <v>#N/A</v>
      </c>
      <c r="E88" t="e">
        <f>VLOOKUP(B88,'Ｒ3年度'!G:Q,11,0)</f>
        <v>#N/A</v>
      </c>
    </row>
    <row r="89" spans="1:5" x14ac:dyDescent="0.55000000000000004">
      <c r="A89" t="s">
        <v>244</v>
      </c>
      <c r="B89" t="s">
        <v>1165</v>
      </c>
      <c r="C89" t="e">
        <f>VLOOKUP(B89,'Ｒ3年度'!G:Q,2,0)</f>
        <v>#N/A</v>
      </c>
      <c r="D89" t="e">
        <f>VLOOKUP(B89,'Ｒ3年度'!G:Q,3,0)</f>
        <v>#N/A</v>
      </c>
      <c r="E89" t="e">
        <f>VLOOKUP(B89,'Ｒ3年度'!G:Q,11,0)</f>
        <v>#N/A</v>
      </c>
    </row>
    <row r="90" spans="1:5" x14ac:dyDescent="0.55000000000000004">
      <c r="A90" t="s">
        <v>245</v>
      </c>
      <c r="B90" t="s">
        <v>1166</v>
      </c>
      <c r="C90" t="e">
        <f>VLOOKUP(B90,'Ｒ3年度'!G:Q,2,0)</f>
        <v>#N/A</v>
      </c>
      <c r="D90" t="e">
        <f>VLOOKUP(B90,'Ｒ3年度'!G:Q,3,0)</f>
        <v>#N/A</v>
      </c>
      <c r="E90" t="e">
        <f>VLOOKUP(B90,'Ｒ3年度'!G:Q,11,0)</f>
        <v>#N/A</v>
      </c>
    </row>
    <row r="91" spans="1:5" x14ac:dyDescent="0.55000000000000004">
      <c r="A91" t="s">
        <v>246</v>
      </c>
      <c r="B91" t="s">
        <v>1167</v>
      </c>
      <c r="C91" t="e">
        <f>VLOOKUP(B91,'Ｒ3年度'!G:Q,2,0)</f>
        <v>#N/A</v>
      </c>
      <c r="D91" t="e">
        <f>VLOOKUP(B91,'Ｒ3年度'!G:Q,3,0)</f>
        <v>#N/A</v>
      </c>
      <c r="E91" t="e">
        <f>VLOOKUP(B91,'Ｒ3年度'!G:Q,11,0)</f>
        <v>#N/A</v>
      </c>
    </row>
    <row r="92" spans="1:5" x14ac:dyDescent="0.55000000000000004">
      <c r="A92" t="s">
        <v>251</v>
      </c>
      <c r="B92" t="s">
        <v>1168</v>
      </c>
      <c r="C92" t="e">
        <f>VLOOKUP(B92,'Ｒ3年度'!G:Q,2,0)</f>
        <v>#N/A</v>
      </c>
      <c r="D92" t="e">
        <f>VLOOKUP(B92,'Ｒ3年度'!G:Q,3,0)</f>
        <v>#N/A</v>
      </c>
      <c r="E92" t="e">
        <f>VLOOKUP(B92,'Ｒ3年度'!G:Q,11,0)</f>
        <v>#N/A</v>
      </c>
    </row>
    <row r="93" spans="1:5" x14ac:dyDescent="0.55000000000000004">
      <c r="A93" t="s">
        <v>252</v>
      </c>
      <c r="B93" t="s">
        <v>1169</v>
      </c>
      <c r="C93" t="e">
        <f>VLOOKUP(B93,'Ｒ3年度'!G:Q,2,0)</f>
        <v>#N/A</v>
      </c>
      <c r="D93" t="e">
        <f>VLOOKUP(B93,'Ｒ3年度'!G:Q,3,0)</f>
        <v>#N/A</v>
      </c>
      <c r="E93" t="e">
        <f>VLOOKUP(B93,'Ｒ3年度'!G:Q,11,0)</f>
        <v>#N/A</v>
      </c>
    </row>
    <row r="94" spans="1:5" x14ac:dyDescent="0.55000000000000004">
      <c r="A94" t="s">
        <v>253</v>
      </c>
      <c r="B94" t="s">
        <v>1170</v>
      </c>
      <c r="C94" t="e">
        <f>VLOOKUP(B94,'Ｒ3年度'!G:Q,2,0)</f>
        <v>#N/A</v>
      </c>
      <c r="D94" t="e">
        <f>VLOOKUP(B94,'Ｒ3年度'!G:Q,3,0)</f>
        <v>#N/A</v>
      </c>
      <c r="E94" t="e">
        <f>VLOOKUP(B94,'Ｒ3年度'!G:Q,11,0)</f>
        <v>#N/A</v>
      </c>
    </row>
    <row r="95" spans="1:5" x14ac:dyDescent="0.55000000000000004">
      <c r="A95" t="s">
        <v>242</v>
      </c>
      <c r="B95" t="s">
        <v>1163</v>
      </c>
      <c r="C95" t="e">
        <f>VLOOKUP(B95,'Ｒ3年度'!G:Q,2,0)</f>
        <v>#N/A</v>
      </c>
      <c r="D95" t="e">
        <f>VLOOKUP(B95,'Ｒ3年度'!G:Q,3,0)</f>
        <v>#N/A</v>
      </c>
      <c r="E95" t="e">
        <f>VLOOKUP(B95,'Ｒ3年度'!G:Q,11,0)</f>
        <v>#N/A</v>
      </c>
    </row>
    <row r="96" spans="1:5" x14ac:dyDescent="0.55000000000000004">
      <c r="A96" t="s">
        <v>243</v>
      </c>
      <c r="B96" t="s">
        <v>1164</v>
      </c>
      <c r="C96" t="e">
        <f>VLOOKUP(B96,'Ｒ3年度'!G:Q,2,0)</f>
        <v>#N/A</v>
      </c>
      <c r="D96" t="e">
        <f>VLOOKUP(B96,'Ｒ3年度'!G:Q,3,0)</f>
        <v>#N/A</v>
      </c>
      <c r="E96" t="e">
        <f>VLOOKUP(B96,'Ｒ3年度'!G:Q,11,0)</f>
        <v>#N/A</v>
      </c>
    </row>
    <row r="97" spans="1:5" x14ac:dyDescent="0.55000000000000004">
      <c r="A97" t="s">
        <v>244</v>
      </c>
      <c r="B97" t="s">
        <v>1165</v>
      </c>
      <c r="C97" t="e">
        <f>VLOOKUP(B97,'Ｒ3年度'!G:Q,2,0)</f>
        <v>#N/A</v>
      </c>
      <c r="D97" t="e">
        <f>VLOOKUP(B97,'Ｒ3年度'!G:Q,3,0)</f>
        <v>#N/A</v>
      </c>
      <c r="E97" t="e">
        <f>VLOOKUP(B97,'Ｒ3年度'!G:Q,11,0)</f>
        <v>#N/A</v>
      </c>
    </row>
    <row r="98" spans="1:5" x14ac:dyDescent="0.55000000000000004">
      <c r="A98" t="s">
        <v>254</v>
      </c>
      <c r="B98" t="s">
        <v>1219</v>
      </c>
      <c r="C98" t="e">
        <f>VLOOKUP(B98,'Ｒ3年度'!G:Q,2,0)</f>
        <v>#N/A</v>
      </c>
      <c r="D98" t="e">
        <f>VLOOKUP(B98,'Ｒ3年度'!G:Q,3,0)</f>
        <v>#N/A</v>
      </c>
      <c r="E98" t="e">
        <f>VLOOKUP(B98,'Ｒ3年度'!G:Q,11,0)</f>
        <v>#N/A</v>
      </c>
    </row>
    <row r="99" spans="1:5" x14ac:dyDescent="0.55000000000000004">
      <c r="A99" t="s">
        <v>258</v>
      </c>
      <c r="B99" t="s">
        <v>1171</v>
      </c>
      <c r="C99" t="e">
        <f>VLOOKUP(B99,'Ｒ3年度'!G:Q,2,0)</f>
        <v>#N/A</v>
      </c>
      <c r="D99" t="e">
        <f>VLOOKUP(B99,'Ｒ3年度'!G:Q,3,0)</f>
        <v>#N/A</v>
      </c>
      <c r="E99" t="e">
        <f>VLOOKUP(B99,'Ｒ3年度'!G:Q,11,0)</f>
        <v>#N/A</v>
      </c>
    </row>
    <row r="100" spans="1:5" x14ac:dyDescent="0.55000000000000004">
      <c r="A100" t="s">
        <v>259</v>
      </c>
      <c r="B100" t="s">
        <v>1172</v>
      </c>
      <c r="C100" t="e">
        <f>VLOOKUP(B100,'Ｒ3年度'!G:Q,2,0)</f>
        <v>#N/A</v>
      </c>
      <c r="D100" t="e">
        <f>VLOOKUP(B100,'Ｒ3年度'!G:Q,3,0)</f>
        <v>#N/A</v>
      </c>
      <c r="E100" t="e">
        <f>VLOOKUP(B100,'Ｒ3年度'!G:Q,11,0)</f>
        <v>#N/A</v>
      </c>
    </row>
    <row r="101" spans="1:5" x14ac:dyDescent="0.55000000000000004">
      <c r="A101" t="s">
        <v>260</v>
      </c>
      <c r="B101" t="s">
        <v>1173</v>
      </c>
      <c r="C101" t="e">
        <f>VLOOKUP(B101,'Ｒ3年度'!G:Q,2,0)</f>
        <v>#N/A</v>
      </c>
      <c r="D101" t="e">
        <f>VLOOKUP(B101,'Ｒ3年度'!G:Q,3,0)</f>
        <v>#N/A</v>
      </c>
      <c r="E101" t="e">
        <f>VLOOKUP(B101,'Ｒ3年度'!G:Q,11,0)</f>
        <v>#N/A</v>
      </c>
    </row>
    <row r="102" spans="1:5" x14ac:dyDescent="0.55000000000000004">
      <c r="A102" t="s">
        <v>261</v>
      </c>
      <c r="B102" t="s">
        <v>1174</v>
      </c>
      <c r="C102" t="e">
        <f>VLOOKUP(B102,'Ｒ3年度'!G:Q,2,0)</f>
        <v>#N/A</v>
      </c>
      <c r="D102" t="e">
        <f>VLOOKUP(B102,'Ｒ3年度'!G:Q,3,0)</f>
        <v>#N/A</v>
      </c>
      <c r="E102" t="e">
        <f>VLOOKUP(B102,'Ｒ3年度'!G:Q,11,0)</f>
        <v>#N/A</v>
      </c>
    </row>
    <row r="103" spans="1:5" x14ac:dyDescent="0.55000000000000004">
      <c r="A103" t="s">
        <v>262</v>
      </c>
      <c r="B103" t="s">
        <v>1175</v>
      </c>
      <c r="C103" t="e">
        <f>VLOOKUP(B103,'Ｒ3年度'!G:Q,2,0)</f>
        <v>#N/A</v>
      </c>
      <c r="D103" t="e">
        <f>VLOOKUP(B103,'Ｒ3年度'!G:Q,3,0)</f>
        <v>#N/A</v>
      </c>
      <c r="E103" t="e">
        <f>VLOOKUP(B103,'Ｒ3年度'!G:Q,11,0)</f>
        <v>#N/A</v>
      </c>
    </row>
    <row r="104" spans="1:5" x14ac:dyDescent="0.55000000000000004">
      <c r="A104" t="s">
        <v>263</v>
      </c>
      <c r="B104" t="s">
        <v>1176</v>
      </c>
      <c r="C104" t="e">
        <f>VLOOKUP(B104,'Ｒ3年度'!G:Q,2,0)</f>
        <v>#N/A</v>
      </c>
      <c r="D104" t="e">
        <f>VLOOKUP(B104,'Ｒ3年度'!G:Q,3,0)</f>
        <v>#N/A</v>
      </c>
      <c r="E104" t="e">
        <f>VLOOKUP(B104,'Ｒ3年度'!G:Q,11,0)</f>
        <v>#N/A</v>
      </c>
    </row>
    <row r="105" spans="1:5" x14ac:dyDescent="0.55000000000000004">
      <c r="A105" t="s">
        <v>264</v>
      </c>
      <c r="B105" t="s">
        <v>1177</v>
      </c>
      <c r="C105" t="e">
        <f>VLOOKUP(B105,'Ｒ3年度'!G:Q,2,0)</f>
        <v>#N/A</v>
      </c>
      <c r="D105" t="e">
        <f>VLOOKUP(B105,'Ｒ3年度'!G:Q,3,0)</f>
        <v>#N/A</v>
      </c>
      <c r="E105" t="e">
        <f>VLOOKUP(B105,'Ｒ3年度'!G:Q,11,0)</f>
        <v>#N/A</v>
      </c>
    </row>
    <row r="106" spans="1:5" x14ac:dyDescent="0.55000000000000004">
      <c r="A106" t="s">
        <v>267</v>
      </c>
      <c r="B106" t="s">
        <v>1178</v>
      </c>
      <c r="C106" t="e">
        <f>VLOOKUP(B106,'Ｒ3年度'!G:Q,2,0)</f>
        <v>#N/A</v>
      </c>
      <c r="D106" t="e">
        <f>VLOOKUP(B106,'Ｒ3年度'!G:Q,3,0)</f>
        <v>#N/A</v>
      </c>
      <c r="E106" t="e">
        <f>VLOOKUP(B106,'Ｒ3年度'!G:Q,11,0)</f>
        <v>#N/A</v>
      </c>
    </row>
    <row r="107" spans="1:5" x14ac:dyDescent="0.55000000000000004">
      <c r="A107" t="s">
        <v>268</v>
      </c>
      <c r="B107" t="s">
        <v>1179</v>
      </c>
      <c r="C107" t="e">
        <f>VLOOKUP(B107,'Ｒ3年度'!G:Q,2,0)</f>
        <v>#N/A</v>
      </c>
      <c r="D107" t="e">
        <f>VLOOKUP(B107,'Ｒ3年度'!G:Q,3,0)</f>
        <v>#N/A</v>
      </c>
      <c r="E107" t="e">
        <f>VLOOKUP(B107,'Ｒ3年度'!G:Q,11,0)</f>
        <v>#N/A</v>
      </c>
    </row>
    <row r="108" spans="1:5" x14ac:dyDescent="0.55000000000000004">
      <c r="A108" t="s">
        <v>269</v>
      </c>
      <c r="B108" t="s">
        <v>1180</v>
      </c>
      <c r="C108" t="e">
        <f>VLOOKUP(B108,'Ｒ3年度'!G:Q,2,0)</f>
        <v>#N/A</v>
      </c>
      <c r="D108" t="e">
        <f>VLOOKUP(B108,'Ｒ3年度'!G:Q,3,0)</f>
        <v>#N/A</v>
      </c>
      <c r="E108" t="e">
        <f>VLOOKUP(B108,'Ｒ3年度'!G:Q,11,0)</f>
        <v>#N/A</v>
      </c>
    </row>
    <row r="109" spans="1:5" x14ac:dyDescent="0.55000000000000004">
      <c r="A109" t="s">
        <v>270</v>
      </c>
      <c r="B109" t="s">
        <v>1181</v>
      </c>
      <c r="C109" t="e">
        <f>VLOOKUP(B109,'Ｒ3年度'!G:Q,2,0)</f>
        <v>#N/A</v>
      </c>
      <c r="D109" t="e">
        <f>VLOOKUP(B109,'Ｒ3年度'!G:Q,3,0)</f>
        <v>#N/A</v>
      </c>
      <c r="E109" t="e">
        <f>VLOOKUP(B109,'Ｒ3年度'!G:Q,11,0)</f>
        <v>#N/A</v>
      </c>
    </row>
    <row r="110" spans="1:5" x14ac:dyDescent="0.55000000000000004">
      <c r="A110" t="s">
        <v>271</v>
      </c>
      <c r="B110" t="s">
        <v>1182</v>
      </c>
      <c r="C110" t="e">
        <f>VLOOKUP(B110,'Ｒ3年度'!G:Q,2,0)</f>
        <v>#N/A</v>
      </c>
      <c r="D110" t="e">
        <f>VLOOKUP(B110,'Ｒ3年度'!G:Q,3,0)</f>
        <v>#N/A</v>
      </c>
      <c r="E110" t="e">
        <f>VLOOKUP(B110,'Ｒ3年度'!G:Q,11,0)</f>
        <v>#N/A</v>
      </c>
    </row>
    <row r="111" spans="1:5" x14ac:dyDescent="0.55000000000000004">
      <c r="A111" t="s">
        <v>272</v>
      </c>
      <c r="B111" t="s">
        <v>1183</v>
      </c>
      <c r="C111" t="e">
        <f>VLOOKUP(B111,'Ｒ3年度'!G:Q,2,0)</f>
        <v>#N/A</v>
      </c>
      <c r="D111" t="e">
        <f>VLOOKUP(B111,'Ｒ3年度'!G:Q,3,0)</f>
        <v>#N/A</v>
      </c>
      <c r="E111" t="e">
        <f>VLOOKUP(B111,'Ｒ3年度'!G:Q,11,0)</f>
        <v>#N/A</v>
      </c>
    </row>
    <row r="112" spans="1:5" x14ac:dyDescent="0.55000000000000004">
      <c r="A112" t="s">
        <v>273</v>
      </c>
      <c r="B112" t="s">
        <v>1184</v>
      </c>
      <c r="C112" t="e">
        <f>VLOOKUP(B112,'Ｒ3年度'!G:Q,2,0)</f>
        <v>#N/A</v>
      </c>
      <c r="D112" t="e">
        <f>VLOOKUP(B112,'Ｒ3年度'!G:Q,3,0)</f>
        <v>#N/A</v>
      </c>
      <c r="E112" t="e">
        <f>VLOOKUP(B112,'Ｒ3年度'!G:Q,11,0)</f>
        <v>#N/A</v>
      </c>
    </row>
    <row r="113" spans="1:5" x14ac:dyDescent="0.55000000000000004">
      <c r="A113" t="s">
        <v>274</v>
      </c>
      <c r="B113" t="s">
        <v>1185</v>
      </c>
      <c r="C113" t="e">
        <f>VLOOKUP(B113,'Ｒ3年度'!G:Q,2,0)</f>
        <v>#N/A</v>
      </c>
      <c r="D113" t="e">
        <f>VLOOKUP(B113,'Ｒ3年度'!G:Q,3,0)</f>
        <v>#N/A</v>
      </c>
      <c r="E113" t="e">
        <f>VLOOKUP(B113,'Ｒ3年度'!G:Q,11,0)</f>
        <v>#N/A</v>
      </c>
    </row>
    <row r="114" spans="1:5" x14ac:dyDescent="0.55000000000000004">
      <c r="A114" t="s">
        <v>275</v>
      </c>
      <c r="B114" t="s">
        <v>1186</v>
      </c>
      <c r="C114" t="e">
        <f>VLOOKUP(B114,'Ｒ3年度'!G:Q,2,0)</f>
        <v>#N/A</v>
      </c>
      <c r="D114" t="e">
        <f>VLOOKUP(B114,'Ｒ3年度'!G:Q,3,0)</f>
        <v>#N/A</v>
      </c>
      <c r="E114" t="e">
        <f>VLOOKUP(B114,'Ｒ3年度'!G:Q,11,0)</f>
        <v>#N/A</v>
      </c>
    </row>
    <row r="115" spans="1:5" x14ac:dyDescent="0.55000000000000004">
      <c r="A115" t="s">
        <v>276</v>
      </c>
      <c r="B115" t="s">
        <v>1187</v>
      </c>
      <c r="C115" t="e">
        <f>VLOOKUP(B115,'Ｒ3年度'!G:Q,2,0)</f>
        <v>#N/A</v>
      </c>
      <c r="D115" t="e">
        <f>VLOOKUP(B115,'Ｒ3年度'!G:Q,3,0)</f>
        <v>#N/A</v>
      </c>
      <c r="E115" t="e">
        <f>VLOOKUP(B115,'Ｒ3年度'!G:Q,11,0)</f>
        <v>#N/A</v>
      </c>
    </row>
    <row r="116" spans="1:5" x14ac:dyDescent="0.55000000000000004">
      <c r="A116" t="s">
        <v>277</v>
      </c>
      <c r="B116" t="s">
        <v>1188</v>
      </c>
      <c r="C116" t="e">
        <f>VLOOKUP(B116,'Ｒ3年度'!G:Q,2,0)</f>
        <v>#N/A</v>
      </c>
      <c r="D116" t="e">
        <f>VLOOKUP(B116,'Ｒ3年度'!G:Q,3,0)</f>
        <v>#N/A</v>
      </c>
      <c r="E116" t="e">
        <f>VLOOKUP(B116,'Ｒ3年度'!G:Q,11,0)</f>
        <v>#N/A</v>
      </c>
    </row>
    <row r="117" spans="1:5" x14ac:dyDescent="0.55000000000000004">
      <c r="A117" t="s">
        <v>278</v>
      </c>
      <c r="B117" t="s">
        <v>1189</v>
      </c>
      <c r="C117" t="e">
        <f>VLOOKUP(B117,'Ｒ3年度'!G:Q,2,0)</f>
        <v>#N/A</v>
      </c>
      <c r="D117" t="e">
        <f>VLOOKUP(B117,'Ｒ3年度'!G:Q,3,0)</f>
        <v>#N/A</v>
      </c>
      <c r="E117" t="e">
        <f>VLOOKUP(B117,'Ｒ3年度'!G:Q,11,0)</f>
        <v>#N/A</v>
      </c>
    </row>
    <row r="118" spans="1:5" x14ac:dyDescent="0.55000000000000004">
      <c r="A118" t="s">
        <v>279</v>
      </c>
      <c r="B118" t="s">
        <v>1190</v>
      </c>
      <c r="C118" t="e">
        <f>VLOOKUP(B118,'Ｒ3年度'!G:Q,2,0)</f>
        <v>#N/A</v>
      </c>
      <c r="D118" t="e">
        <f>VLOOKUP(B118,'Ｒ3年度'!G:Q,3,0)</f>
        <v>#N/A</v>
      </c>
      <c r="E118" t="e">
        <f>VLOOKUP(B118,'Ｒ3年度'!G:Q,11,0)</f>
        <v>#N/A</v>
      </c>
    </row>
    <row r="119" spans="1:5" x14ac:dyDescent="0.55000000000000004">
      <c r="A119" t="s">
        <v>280</v>
      </c>
      <c r="B119" t="s">
        <v>1191</v>
      </c>
      <c r="C119" t="e">
        <f>VLOOKUP(B119,'Ｒ3年度'!G:Q,2,0)</f>
        <v>#N/A</v>
      </c>
      <c r="D119" t="e">
        <f>VLOOKUP(B119,'Ｒ3年度'!G:Q,3,0)</f>
        <v>#N/A</v>
      </c>
      <c r="E119" t="e">
        <f>VLOOKUP(B119,'Ｒ3年度'!G:Q,11,0)</f>
        <v>#N/A</v>
      </c>
    </row>
    <row r="120" spans="1:5" x14ac:dyDescent="0.55000000000000004">
      <c r="A120" t="s">
        <v>281</v>
      </c>
      <c r="B120" t="s">
        <v>1192</v>
      </c>
      <c r="C120" t="e">
        <f>VLOOKUP(B120,'Ｒ3年度'!G:Q,2,0)</f>
        <v>#N/A</v>
      </c>
      <c r="D120" t="e">
        <f>VLOOKUP(B120,'Ｒ3年度'!G:Q,3,0)</f>
        <v>#N/A</v>
      </c>
      <c r="E120" t="e">
        <f>VLOOKUP(B120,'Ｒ3年度'!G:Q,11,0)</f>
        <v>#N/A</v>
      </c>
    </row>
    <row r="121" spans="1:5" x14ac:dyDescent="0.55000000000000004">
      <c r="A121" t="s">
        <v>282</v>
      </c>
      <c r="B121" t="s">
        <v>1193</v>
      </c>
      <c r="C121" t="e">
        <f>VLOOKUP(B121,'Ｒ3年度'!G:Q,2,0)</f>
        <v>#N/A</v>
      </c>
      <c r="D121" t="e">
        <f>VLOOKUP(B121,'Ｒ3年度'!G:Q,3,0)</f>
        <v>#N/A</v>
      </c>
      <c r="E121" t="e">
        <f>VLOOKUP(B121,'Ｒ3年度'!G:Q,11,0)</f>
        <v>#N/A</v>
      </c>
    </row>
    <row r="122" spans="1:5" x14ac:dyDescent="0.55000000000000004">
      <c r="A122" t="s">
        <v>283</v>
      </c>
      <c r="B122" t="s">
        <v>1194</v>
      </c>
      <c r="C122" t="e">
        <f>VLOOKUP(B122,'Ｒ3年度'!G:Q,2,0)</f>
        <v>#N/A</v>
      </c>
      <c r="D122" t="e">
        <f>VLOOKUP(B122,'Ｒ3年度'!G:Q,3,0)</f>
        <v>#N/A</v>
      </c>
      <c r="E122" t="e">
        <f>VLOOKUP(B122,'Ｒ3年度'!G:Q,11,0)</f>
        <v>#N/A</v>
      </c>
    </row>
    <row r="123" spans="1:5" x14ac:dyDescent="0.55000000000000004">
      <c r="A123" t="s">
        <v>316</v>
      </c>
      <c r="B123" t="s">
        <v>1195</v>
      </c>
      <c r="C123" t="e">
        <f>VLOOKUP(B123,'Ｒ3年度'!G:Q,2,0)</f>
        <v>#N/A</v>
      </c>
      <c r="D123" t="e">
        <f>VLOOKUP(B123,'Ｒ3年度'!G:Q,3,0)</f>
        <v>#N/A</v>
      </c>
      <c r="E123" t="e">
        <f>VLOOKUP(B123,'Ｒ3年度'!G:Q,11,0)</f>
        <v>#N/A</v>
      </c>
    </row>
    <row r="124" spans="1:5" x14ac:dyDescent="0.55000000000000004">
      <c r="A124" t="s">
        <v>320</v>
      </c>
      <c r="B124" t="s">
        <v>1196</v>
      </c>
      <c r="C124" t="e">
        <f>VLOOKUP(B124,'Ｒ3年度'!G:Q,2,0)</f>
        <v>#N/A</v>
      </c>
      <c r="D124" t="e">
        <f>VLOOKUP(B124,'Ｒ3年度'!G:Q,3,0)</f>
        <v>#N/A</v>
      </c>
      <c r="E124" t="e">
        <f>VLOOKUP(B124,'Ｒ3年度'!G:Q,11,0)</f>
        <v>#N/A</v>
      </c>
    </row>
    <row r="125" spans="1:5" x14ac:dyDescent="0.55000000000000004">
      <c r="A125" t="s">
        <v>324</v>
      </c>
      <c r="B125" t="s">
        <v>1197</v>
      </c>
      <c r="C125" t="e">
        <f>VLOOKUP(B125,'Ｒ3年度'!G:Q,2,0)</f>
        <v>#N/A</v>
      </c>
      <c r="D125" t="e">
        <f>VLOOKUP(B125,'Ｒ3年度'!G:Q,3,0)</f>
        <v>#N/A</v>
      </c>
      <c r="E125" t="e">
        <f>VLOOKUP(B125,'Ｒ3年度'!G:Q,11,0)</f>
        <v>#N/A</v>
      </c>
    </row>
    <row r="126" spans="1:5" x14ac:dyDescent="0.55000000000000004">
      <c r="A126" t="s">
        <v>325</v>
      </c>
      <c r="B126" t="s">
        <v>1198</v>
      </c>
      <c r="C126" t="e">
        <f>VLOOKUP(B126,'Ｒ3年度'!G:Q,2,0)</f>
        <v>#N/A</v>
      </c>
      <c r="D126" t="e">
        <f>VLOOKUP(B126,'Ｒ3年度'!G:Q,3,0)</f>
        <v>#N/A</v>
      </c>
      <c r="E126" t="e">
        <f>VLOOKUP(B126,'Ｒ3年度'!G:Q,11,0)</f>
        <v>#N/A</v>
      </c>
    </row>
    <row r="127" spans="1:5" x14ac:dyDescent="0.55000000000000004">
      <c r="A127" t="s">
        <v>330</v>
      </c>
      <c r="B127" t="s">
        <v>1199</v>
      </c>
      <c r="C127" t="e">
        <f>VLOOKUP(B127,'Ｒ3年度'!G:Q,2,0)</f>
        <v>#N/A</v>
      </c>
      <c r="D127" t="e">
        <f>VLOOKUP(B127,'Ｒ3年度'!G:Q,3,0)</f>
        <v>#N/A</v>
      </c>
      <c r="E127" t="e">
        <f>VLOOKUP(B127,'Ｒ3年度'!G:Q,11,0)</f>
        <v>#N/A</v>
      </c>
    </row>
    <row r="128" spans="1:5" x14ac:dyDescent="0.55000000000000004">
      <c r="A128" t="s">
        <v>331</v>
      </c>
      <c r="B128" t="s">
        <v>1220</v>
      </c>
      <c r="C128" t="e">
        <f>VLOOKUP(B128,'Ｒ3年度'!G:Q,2,0)</f>
        <v>#N/A</v>
      </c>
      <c r="D128" t="e">
        <f>VLOOKUP(B128,'Ｒ3年度'!G:Q,3,0)</f>
        <v>#N/A</v>
      </c>
      <c r="E128" t="e">
        <f>VLOOKUP(B128,'Ｒ3年度'!G:Q,11,0)</f>
        <v>#N/A</v>
      </c>
    </row>
    <row r="129" spans="1:5" x14ac:dyDescent="0.55000000000000004">
      <c r="A129" t="s">
        <v>332</v>
      </c>
      <c r="B129" t="s">
        <v>1200</v>
      </c>
      <c r="C129" t="e">
        <f>VLOOKUP(B129,'Ｒ3年度'!G:Q,2,0)</f>
        <v>#N/A</v>
      </c>
      <c r="D129" t="e">
        <f>VLOOKUP(B129,'Ｒ3年度'!G:Q,3,0)</f>
        <v>#N/A</v>
      </c>
      <c r="E129" t="e">
        <f>VLOOKUP(B129,'Ｒ3年度'!G:Q,11,0)</f>
        <v>#N/A</v>
      </c>
    </row>
    <row r="130" spans="1:5" x14ac:dyDescent="0.55000000000000004">
      <c r="A130" t="s">
        <v>333</v>
      </c>
      <c r="B130" t="s">
        <v>1201</v>
      </c>
      <c r="C130" t="e">
        <f>VLOOKUP(B130,'Ｒ3年度'!G:Q,2,0)</f>
        <v>#N/A</v>
      </c>
      <c r="D130" t="e">
        <f>VLOOKUP(B130,'Ｒ3年度'!G:Q,3,0)</f>
        <v>#N/A</v>
      </c>
      <c r="E130" t="e">
        <f>VLOOKUP(B130,'Ｒ3年度'!G:Q,11,0)</f>
        <v>#N/A</v>
      </c>
    </row>
    <row r="131" spans="1:5" x14ac:dyDescent="0.55000000000000004">
      <c r="A131" t="s">
        <v>338</v>
      </c>
      <c r="B131" t="s">
        <v>1202</v>
      </c>
      <c r="C131" t="e">
        <f>VLOOKUP(B131,'Ｒ3年度'!G:Q,2,0)</f>
        <v>#N/A</v>
      </c>
      <c r="D131" t="e">
        <f>VLOOKUP(B131,'Ｒ3年度'!G:Q,3,0)</f>
        <v>#N/A</v>
      </c>
      <c r="E131" t="e">
        <f>VLOOKUP(B131,'Ｒ3年度'!G:Q,11,0)</f>
        <v>#N/A</v>
      </c>
    </row>
    <row r="132" spans="1:5" x14ac:dyDescent="0.55000000000000004">
      <c r="A132" t="s">
        <v>339</v>
      </c>
      <c r="B132" t="s">
        <v>1203</v>
      </c>
      <c r="C132" t="e">
        <f>VLOOKUP(B132,'Ｒ3年度'!G:Q,2,0)</f>
        <v>#N/A</v>
      </c>
      <c r="D132" t="e">
        <f>VLOOKUP(B132,'Ｒ3年度'!G:Q,3,0)</f>
        <v>#N/A</v>
      </c>
      <c r="E132" t="e">
        <f>VLOOKUP(B132,'Ｒ3年度'!G:Q,11,0)</f>
        <v>#N/A</v>
      </c>
    </row>
    <row r="133" spans="1:5" x14ac:dyDescent="0.55000000000000004">
      <c r="A133" t="s">
        <v>342</v>
      </c>
      <c r="B133" t="s">
        <v>1204</v>
      </c>
      <c r="C133" t="e">
        <f>VLOOKUP(B133,'Ｒ3年度'!G:Q,2,0)</f>
        <v>#N/A</v>
      </c>
      <c r="D133" t="e">
        <f>VLOOKUP(B133,'Ｒ3年度'!G:Q,3,0)</f>
        <v>#N/A</v>
      </c>
      <c r="E133" t="e">
        <f>VLOOKUP(B133,'Ｒ3年度'!G:Q,11,0)</f>
        <v>#N/A</v>
      </c>
    </row>
    <row r="134" spans="1:5" x14ac:dyDescent="0.55000000000000004">
      <c r="A134" t="s">
        <v>343</v>
      </c>
      <c r="B134" t="s">
        <v>1205</v>
      </c>
      <c r="C134" t="e">
        <f>VLOOKUP(B134,'Ｒ3年度'!G:Q,2,0)</f>
        <v>#N/A</v>
      </c>
      <c r="D134" t="e">
        <f>VLOOKUP(B134,'Ｒ3年度'!G:Q,3,0)</f>
        <v>#N/A</v>
      </c>
      <c r="E134" t="e">
        <f>VLOOKUP(B134,'Ｒ3年度'!G:Q,11,0)</f>
        <v>#N/A</v>
      </c>
    </row>
    <row r="135" spans="1:5" x14ac:dyDescent="0.55000000000000004">
      <c r="A135" t="s">
        <v>346</v>
      </c>
      <c r="B135" t="s">
        <v>1206</v>
      </c>
      <c r="C135" t="e">
        <f>VLOOKUP(B135,'Ｒ3年度'!G:Q,2,0)</f>
        <v>#N/A</v>
      </c>
      <c r="D135" t="e">
        <f>VLOOKUP(B135,'Ｒ3年度'!G:Q,3,0)</f>
        <v>#N/A</v>
      </c>
      <c r="E135" t="e">
        <f>VLOOKUP(B135,'Ｒ3年度'!G:Q,11,0)</f>
        <v>#N/A</v>
      </c>
    </row>
    <row r="136" spans="1:5" x14ac:dyDescent="0.55000000000000004">
      <c r="A136" t="s">
        <v>347</v>
      </c>
      <c r="B136" t="s">
        <v>1207</v>
      </c>
      <c r="C136" t="e">
        <f>VLOOKUP(B136,'Ｒ3年度'!G:Q,2,0)</f>
        <v>#N/A</v>
      </c>
      <c r="D136" t="e">
        <f>VLOOKUP(B136,'Ｒ3年度'!G:Q,3,0)</f>
        <v>#N/A</v>
      </c>
      <c r="E136" t="e">
        <f>VLOOKUP(B136,'Ｒ3年度'!G:Q,11,0)</f>
        <v>#N/A</v>
      </c>
    </row>
    <row r="137" spans="1:5" x14ac:dyDescent="0.55000000000000004">
      <c r="A137" t="s">
        <v>351</v>
      </c>
      <c r="B137" t="s">
        <v>1208</v>
      </c>
      <c r="C137" t="e">
        <f>VLOOKUP(B137,'Ｒ3年度'!G:Q,2,0)</f>
        <v>#N/A</v>
      </c>
      <c r="D137" t="e">
        <f>VLOOKUP(B137,'Ｒ3年度'!G:Q,3,0)</f>
        <v>#N/A</v>
      </c>
      <c r="E137" t="e">
        <f>VLOOKUP(B137,'Ｒ3年度'!G:Q,11,0)</f>
        <v>#N/A</v>
      </c>
    </row>
    <row r="138" spans="1:5" x14ac:dyDescent="0.55000000000000004">
      <c r="A138" t="s">
        <v>352</v>
      </c>
      <c r="B138" t="s">
        <v>1209</v>
      </c>
      <c r="C138" t="e">
        <f>VLOOKUP(B138,'Ｒ3年度'!G:Q,2,0)</f>
        <v>#N/A</v>
      </c>
      <c r="D138" t="e">
        <f>VLOOKUP(B138,'Ｒ3年度'!G:Q,3,0)</f>
        <v>#N/A</v>
      </c>
      <c r="E138" t="e">
        <f>VLOOKUP(B138,'Ｒ3年度'!G:Q,11,0)</f>
        <v>#N/A</v>
      </c>
    </row>
    <row r="139" spans="1:5" x14ac:dyDescent="0.55000000000000004">
      <c r="A139" t="s">
        <v>353</v>
      </c>
      <c r="B139" t="s">
        <v>1210</v>
      </c>
      <c r="C139" t="e">
        <f>VLOOKUP(B139,'Ｒ3年度'!G:Q,2,0)</f>
        <v>#N/A</v>
      </c>
      <c r="D139" t="e">
        <f>VLOOKUP(B139,'Ｒ3年度'!G:Q,3,0)</f>
        <v>#N/A</v>
      </c>
      <c r="E139" t="e">
        <f>VLOOKUP(B139,'Ｒ3年度'!G:Q,11,0)</f>
        <v>#N/A</v>
      </c>
    </row>
    <row r="140" spans="1:5" x14ac:dyDescent="0.55000000000000004">
      <c r="A140" t="s">
        <v>354</v>
      </c>
      <c r="B140" t="s">
        <v>1211</v>
      </c>
      <c r="C140" t="e">
        <f>VLOOKUP(B140,'Ｒ3年度'!G:Q,2,0)</f>
        <v>#N/A</v>
      </c>
      <c r="D140" t="e">
        <f>VLOOKUP(B140,'Ｒ3年度'!G:Q,3,0)</f>
        <v>#N/A</v>
      </c>
      <c r="E140" t="e">
        <f>VLOOKUP(B140,'Ｒ3年度'!G:Q,11,0)</f>
        <v>#N/A</v>
      </c>
    </row>
    <row r="141" spans="1:5" x14ac:dyDescent="0.55000000000000004">
      <c r="A141" t="s">
        <v>356</v>
      </c>
      <c r="B141" t="s">
        <v>1212</v>
      </c>
      <c r="C141" t="e">
        <f>VLOOKUP(B141,'Ｒ3年度'!G:Q,2,0)</f>
        <v>#N/A</v>
      </c>
      <c r="D141" t="e">
        <f>VLOOKUP(B141,'Ｒ3年度'!G:Q,3,0)</f>
        <v>#N/A</v>
      </c>
      <c r="E141" t="e">
        <f>VLOOKUP(B141,'Ｒ3年度'!G:Q,11,0)</f>
        <v>#N/A</v>
      </c>
    </row>
    <row r="142" spans="1:5" x14ac:dyDescent="0.55000000000000004">
      <c r="A142" t="s">
        <v>356</v>
      </c>
      <c r="B142" t="s">
        <v>1212</v>
      </c>
      <c r="C142" t="e">
        <f>VLOOKUP(B142,'Ｒ3年度'!G:Q,2,0)</f>
        <v>#N/A</v>
      </c>
      <c r="D142" t="e">
        <f>VLOOKUP(B142,'Ｒ3年度'!G:Q,3,0)</f>
        <v>#N/A</v>
      </c>
      <c r="E142" t="e">
        <f>VLOOKUP(B142,'Ｒ3年度'!G:Q,11,0)</f>
        <v>#N/A</v>
      </c>
    </row>
    <row r="143" spans="1:5" x14ac:dyDescent="0.55000000000000004">
      <c r="A143" t="s">
        <v>359</v>
      </c>
      <c r="B143" t="s">
        <v>1213</v>
      </c>
      <c r="C143" t="e">
        <f>VLOOKUP(B143,'Ｒ3年度'!G:Q,2,0)</f>
        <v>#N/A</v>
      </c>
      <c r="D143" t="e">
        <f>VLOOKUP(B143,'Ｒ3年度'!G:Q,3,0)</f>
        <v>#N/A</v>
      </c>
      <c r="E143" t="e">
        <f>VLOOKUP(B143,'Ｒ3年度'!G:Q,11,0)</f>
        <v>#N/A</v>
      </c>
    </row>
    <row r="144" spans="1:5" x14ac:dyDescent="0.55000000000000004">
      <c r="A144" t="s">
        <v>359</v>
      </c>
      <c r="B144" t="s">
        <v>1213</v>
      </c>
      <c r="C144" t="e">
        <f>VLOOKUP(B144,'Ｒ3年度'!G:Q,2,0)</f>
        <v>#N/A</v>
      </c>
      <c r="D144" t="e">
        <f>VLOOKUP(B144,'Ｒ3年度'!G:Q,3,0)</f>
        <v>#N/A</v>
      </c>
      <c r="E144" t="e">
        <f>VLOOKUP(B144,'Ｒ3年度'!G:Q,11,0)</f>
        <v>#N/A</v>
      </c>
    </row>
    <row r="145" spans="1:5" x14ac:dyDescent="0.55000000000000004">
      <c r="A145" t="s">
        <v>429</v>
      </c>
      <c r="B145" t="s">
        <v>1055</v>
      </c>
      <c r="C145">
        <f>VLOOKUP(B145,'Ｒ3年度'!G:Q,2,0)</f>
        <v>337</v>
      </c>
      <c r="D145">
        <f>VLOOKUP(B145,'Ｒ3年度'!G:Q,3,0)</f>
        <v>21</v>
      </c>
      <c r="E145">
        <f>VLOOKUP(B145,'Ｒ3年度'!G:Q,11,0)</f>
        <v>0</v>
      </c>
    </row>
    <row r="146" spans="1:5" x14ac:dyDescent="0.55000000000000004">
      <c r="A146" t="s">
        <v>361</v>
      </c>
      <c r="B146" t="s">
        <v>1214</v>
      </c>
      <c r="C146" t="e">
        <f>VLOOKUP(B146,'Ｒ3年度'!G:Q,2,0)</f>
        <v>#N/A</v>
      </c>
      <c r="D146" t="e">
        <f>VLOOKUP(B146,'Ｒ3年度'!G:Q,3,0)</f>
        <v>#N/A</v>
      </c>
      <c r="E146" t="e">
        <f>VLOOKUP(B146,'Ｒ3年度'!G:Q,11,0)</f>
        <v>#N/A</v>
      </c>
    </row>
    <row r="147" spans="1:5" x14ac:dyDescent="0.55000000000000004">
      <c r="A147" t="s">
        <v>430</v>
      </c>
      <c r="B147" t="s">
        <v>1215</v>
      </c>
      <c r="C147" t="e">
        <f>VLOOKUP(B147,'Ｒ3年度'!G:Q,2,0)</f>
        <v>#N/A</v>
      </c>
      <c r="D147" t="e">
        <f>VLOOKUP(B147,'Ｒ3年度'!G:Q,3,0)</f>
        <v>#N/A</v>
      </c>
      <c r="E147" t="e">
        <f>VLOOKUP(B147,'Ｒ3年度'!G:Q,11,0)</f>
        <v>#N/A</v>
      </c>
    </row>
    <row r="148" spans="1:5" x14ac:dyDescent="0.55000000000000004">
      <c r="A148" t="s">
        <v>371</v>
      </c>
      <c r="B148" t="s">
        <v>1216</v>
      </c>
      <c r="C148" t="e">
        <f>VLOOKUP(B148,'Ｒ3年度'!G:Q,2,0)</f>
        <v>#N/A</v>
      </c>
      <c r="D148" t="e">
        <f>VLOOKUP(B148,'Ｒ3年度'!G:Q,3,0)</f>
        <v>#N/A</v>
      </c>
      <c r="E148" t="e">
        <f>VLOOKUP(B148,'Ｒ3年度'!G:Q,11,0)</f>
        <v>#N/A</v>
      </c>
    </row>
    <row r="149" spans="1:5" x14ac:dyDescent="0.55000000000000004">
      <c r="A149" t="s">
        <v>372</v>
      </c>
      <c r="B149" t="s">
        <v>684</v>
      </c>
      <c r="C149">
        <f>VLOOKUP(B149,'Ｒ3年度'!G:Q,2,0)</f>
        <v>337</v>
      </c>
      <c r="D149">
        <f>VLOOKUP(B149,'Ｒ3年度'!G:Q,3,0)</f>
        <v>15</v>
      </c>
      <c r="E149">
        <f>VLOOKUP(B149,'Ｒ3年度'!G:Q,11,0)</f>
        <v>0</v>
      </c>
    </row>
    <row r="150" spans="1:5" x14ac:dyDescent="0.55000000000000004">
      <c r="A150" t="s">
        <v>376</v>
      </c>
      <c r="B150" t="s">
        <v>1050</v>
      </c>
      <c r="C150">
        <f>VLOOKUP(B150,'Ｒ3年度'!G:Q,2,0)</f>
        <v>337</v>
      </c>
      <c r="D150">
        <f>VLOOKUP(B150,'Ｒ3年度'!G:Q,3,0)</f>
        <v>16</v>
      </c>
      <c r="E150">
        <f>VLOOKUP(B150,'Ｒ3年度'!G:Q,11,0)</f>
        <v>0</v>
      </c>
    </row>
    <row r="151" spans="1:5" x14ac:dyDescent="0.55000000000000004">
      <c r="A151" t="s">
        <v>377</v>
      </c>
      <c r="B151" t="s">
        <v>1047</v>
      </c>
      <c r="C151">
        <f>VLOOKUP(B151,'Ｒ3年度'!G:Q,2,0)</f>
        <v>337</v>
      </c>
      <c r="D151">
        <f>VLOOKUP(B151,'Ｒ3年度'!G:Q,3,0)</f>
        <v>12</v>
      </c>
      <c r="E151">
        <f>VLOOKUP(B151,'Ｒ3年度'!G:Q,11,0)</f>
        <v>0</v>
      </c>
    </row>
    <row r="152" spans="1:5" x14ac:dyDescent="0.55000000000000004">
      <c r="A152" t="s">
        <v>378</v>
      </c>
      <c r="B152" t="s">
        <v>1217</v>
      </c>
      <c r="C152" t="e">
        <f>VLOOKUP(B152,'Ｒ3年度'!G:Q,2,0)</f>
        <v>#N/A</v>
      </c>
      <c r="D152" t="e">
        <f>VLOOKUP(B152,'Ｒ3年度'!G:Q,3,0)</f>
        <v>#N/A</v>
      </c>
      <c r="E152" t="e">
        <f>VLOOKUP(B152,'Ｒ3年度'!G:Q,11,0)</f>
        <v>#N/A</v>
      </c>
    </row>
    <row r="153" spans="1:5" x14ac:dyDescent="0.55000000000000004">
      <c r="A153" t="s">
        <v>388</v>
      </c>
      <c r="B153" t="s">
        <v>678</v>
      </c>
      <c r="C153">
        <f>VLOOKUP(B153,'Ｒ3年度'!G:Q,2,0)</f>
        <v>337</v>
      </c>
      <c r="D153">
        <f>VLOOKUP(B153,'Ｒ3年度'!G:Q,3,0)</f>
        <v>11</v>
      </c>
      <c r="E153">
        <f>VLOOKUP(B153,'Ｒ3年度'!G:Q,11,0)</f>
        <v>0</v>
      </c>
    </row>
    <row r="154" spans="1:5" x14ac:dyDescent="0.55000000000000004">
      <c r="A154" t="s">
        <v>389</v>
      </c>
      <c r="B154" t="s">
        <v>1218</v>
      </c>
      <c r="C154" t="e">
        <f>VLOOKUP(B154,'Ｒ3年度'!G:Q,2,0)</f>
        <v>#N/A</v>
      </c>
      <c r="D154" t="e">
        <f>VLOOKUP(B154,'Ｒ3年度'!G:Q,3,0)</f>
        <v>#N/A</v>
      </c>
      <c r="E154" t="e">
        <f>VLOOKUP(B154,'Ｒ3年度'!G:Q,11,0)</f>
        <v>#N/A</v>
      </c>
    </row>
    <row r="155" spans="1:5" x14ac:dyDescent="0.55000000000000004">
      <c r="A155" t="s">
        <v>390</v>
      </c>
      <c r="B155" t="s">
        <v>675</v>
      </c>
      <c r="C155">
        <f>VLOOKUP(B155,'Ｒ3年度'!G:Q,2,0)</f>
        <v>337</v>
      </c>
      <c r="D155">
        <f>VLOOKUP(B155,'Ｒ3年度'!G:Q,3,0)</f>
        <v>9</v>
      </c>
      <c r="E155">
        <f>VLOOKUP(B155,'Ｒ3年度'!G:Q,11,0)</f>
        <v>0</v>
      </c>
    </row>
    <row r="156" spans="1:5" x14ac:dyDescent="0.55000000000000004">
      <c r="A156" t="s">
        <v>393</v>
      </c>
      <c r="B156" t="s">
        <v>1048</v>
      </c>
      <c r="C156">
        <f>VLOOKUP(B156,'Ｒ3年度'!G:Q,2,0)</f>
        <v>337</v>
      </c>
      <c r="D156">
        <f>VLOOKUP(B156,'Ｒ3年度'!G:Q,3,0)</f>
        <v>13</v>
      </c>
      <c r="E156">
        <f>VLOOKUP(B156,'Ｒ3年度'!G:Q,11,0)</f>
        <v>0</v>
      </c>
    </row>
    <row r="162" spans="1:1" x14ac:dyDescent="0.55000000000000004">
      <c r="A162" t="s">
        <v>431</v>
      </c>
    </row>
  </sheetData>
  <autoFilter ref="A1:E156" xr:uid="{229FE6E2-D53B-4EB6-86D3-58131672ADC4}"/>
  <phoneticPr fontId="2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D3162-07BD-468F-B2CB-59A1589FE2EB}">
  <dimension ref="A1:R445"/>
  <sheetViews>
    <sheetView zoomScale="85" zoomScaleNormal="85" workbookViewId="0">
      <pane xSplit="3" ySplit="3" topLeftCell="E26" activePane="bottomRight" state="frozen"/>
      <selection pane="topRight" activeCell="D1" sqref="D1"/>
      <selection pane="bottomLeft" activeCell="A4" sqref="A4"/>
      <selection pane="bottomRight" activeCell="F4" sqref="F4:F222"/>
    </sheetView>
  </sheetViews>
  <sheetFormatPr defaultColWidth="8.25" defaultRowHeight="18" x14ac:dyDescent="0.55000000000000004"/>
  <cols>
    <col min="1" max="1" width="6.25" customWidth="1"/>
    <col min="2" max="2" width="9.5" customWidth="1"/>
    <col min="3" max="3" width="5" customWidth="1"/>
    <col min="4" max="4" width="10.08203125" style="18" customWidth="1"/>
    <col min="5" max="7" width="35.25" style="19" customWidth="1"/>
    <col min="8" max="8" width="6.25" customWidth="1"/>
    <col min="9" max="9" width="5" customWidth="1"/>
    <col min="10" max="10" width="4" customWidth="1"/>
    <col min="11" max="11" width="4.58203125" customWidth="1"/>
    <col min="12" max="12" width="20.33203125" customWidth="1"/>
    <col min="13" max="13" width="13.75" style="19" bestFit="1" customWidth="1"/>
    <col min="14" max="14" width="5.33203125" customWidth="1"/>
    <col min="15" max="15" width="23" style="50" customWidth="1"/>
    <col min="16" max="16" width="8.08203125" style="17" customWidth="1"/>
    <col min="17" max="17" width="45.33203125" customWidth="1"/>
  </cols>
  <sheetData>
    <row r="1" spans="1:18" ht="22.5" x14ac:dyDescent="0.55000000000000004">
      <c r="A1" s="52" t="s">
        <v>432</v>
      </c>
      <c r="B1" s="53"/>
      <c r="C1" s="53"/>
      <c r="D1" s="53"/>
      <c r="E1" s="53"/>
      <c r="F1" s="53"/>
      <c r="G1" s="53"/>
      <c r="H1" s="53"/>
      <c r="I1" s="53"/>
      <c r="J1" s="53"/>
      <c r="K1" s="53"/>
      <c r="L1" s="53"/>
      <c r="M1" s="53"/>
      <c r="N1" s="53"/>
      <c r="O1" s="53"/>
    </row>
    <row r="2" spans="1:18" x14ac:dyDescent="0.55000000000000004">
      <c r="B2" s="147"/>
      <c r="C2" s="147"/>
      <c r="F2" s="19">
        <v>1</v>
      </c>
      <c r="G2" s="19">
        <v>1</v>
      </c>
      <c r="H2" s="19">
        <v>2</v>
      </c>
      <c r="I2" s="19">
        <v>3</v>
      </c>
      <c r="J2" s="19">
        <v>4</v>
      </c>
      <c r="K2" s="19">
        <v>5</v>
      </c>
      <c r="L2" s="19">
        <v>6</v>
      </c>
      <c r="M2" s="19">
        <v>7</v>
      </c>
      <c r="N2" s="19">
        <v>8</v>
      </c>
      <c r="O2" s="19">
        <v>9</v>
      </c>
      <c r="P2" s="19">
        <v>10</v>
      </c>
      <c r="Q2" s="19">
        <v>11</v>
      </c>
    </row>
    <row r="3" spans="1:18" s="26" customFormat="1" ht="33" x14ac:dyDescent="0.55000000000000004">
      <c r="A3" s="20" t="s">
        <v>433</v>
      </c>
      <c r="B3" s="21" t="s">
        <v>434</v>
      </c>
      <c r="C3" s="22" t="s">
        <v>435</v>
      </c>
      <c r="D3" s="23" t="s">
        <v>436</v>
      </c>
      <c r="E3" s="22" t="s">
        <v>437</v>
      </c>
      <c r="F3" s="22" t="s">
        <v>437</v>
      </c>
      <c r="G3" s="22" t="s">
        <v>437</v>
      </c>
      <c r="H3" s="20" t="s">
        <v>433</v>
      </c>
      <c r="I3" s="22" t="s">
        <v>435</v>
      </c>
      <c r="J3" s="22" t="s">
        <v>438</v>
      </c>
      <c r="K3" s="22" t="s">
        <v>439</v>
      </c>
      <c r="L3" s="21" t="s">
        <v>440</v>
      </c>
      <c r="M3" s="22" t="s">
        <v>441</v>
      </c>
      <c r="N3" s="24" t="s">
        <v>442</v>
      </c>
      <c r="O3" s="22" t="s">
        <v>443</v>
      </c>
      <c r="P3" s="22" t="s">
        <v>444</v>
      </c>
      <c r="Q3" s="25" t="s">
        <v>445</v>
      </c>
      <c r="R3" s="25"/>
    </row>
    <row r="4" spans="1:18" s="38" customFormat="1" ht="30" x14ac:dyDescent="0.55000000000000004">
      <c r="A4" s="27">
        <v>310</v>
      </c>
      <c r="B4" s="28">
        <v>44299</v>
      </c>
      <c r="C4" s="29">
        <v>1</v>
      </c>
      <c r="D4" s="30" t="s">
        <v>446</v>
      </c>
      <c r="E4" s="31" t="s">
        <v>447</v>
      </c>
      <c r="F4" s="31" t="str">
        <f>ASC(G4)</f>
        <v>令和3年度原子力施設等防災対策等委託費(低圧時ｻﾌﾞｸｰﾙ沸騰挙動解明試験)事業</v>
      </c>
      <c r="G4" s="31" t="s">
        <v>946</v>
      </c>
      <c r="H4" s="27">
        <v>310</v>
      </c>
      <c r="I4" s="29">
        <v>1</v>
      </c>
      <c r="J4" s="32" t="str">
        <f t="shared" ref="J4:J68" si="0">ASC(MID($G4,3,1))</f>
        <v>3</v>
      </c>
      <c r="K4" s="32" t="str">
        <f t="shared" ref="K4:K67" si="1">IF(G4="","",IF(COUNTIF(G4,"*委託費*"),"委託","庁費"))</f>
        <v>委託</v>
      </c>
      <c r="L4" s="33" t="s">
        <v>448</v>
      </c>
      <c r="M4" s="34" t="s">
        <v>449</v>
      </c>
      <c r="N4" s="35" t="s">
        <v>450</v>
      </c>
      <c r="O4" s="36"/>
      <c r="P4" s="37"/>
    </row>
    <row r="5" spans="1:18" s="38" customFormat="1" ht="45" x14ac:dyDescent="0.55000000000000004">
      <c r="A5" s="27">
        <v>311</v>
      </c>
      <c r="B5" s="28">
        <v>44306</v>
      </c>
      <c r="C5" s="29">
        <v>1</v>
      </c>
      <c r="D5" s="30" t="s">
        <v>446</v>
      </c>
      <c r="E5" s="31" t="s">
        <v>451</v>
      </c>
      <c r="F5" s="31" t="str">
        <f t="shared" ref="F5:F68" si="2">ASC(G5)</f>
        <v>令和3年度原子力施設等防災対策等委託費(実機材料等を活用した経年劣化評価･検証(実機放射線環境下での残留応力評価手法に関する研究))事業</v>
      </c>
      <c r="G5" s="31" t="s">
        <v>947</v>
      </c>
      <c r="H5" s="27">
        <v>311</v>
      </c>
      <c r="I5" s="29">
        <v>1</v>
      </c>
      <c r="J5" s="32" t="str">
        <f t="shared" si="0"/>
        <v>3</v>
      </c>
      <c r="K5" s="32" t="str">
        <f t="shared" si="1"/>
        <v>委託</v>
      </c>
      <c r="L5" s="33" t="s">
        <v>448</v>
      </c>
      <c r="M5" s="34" t="s">
        <v>452</v>
      </c>
      <c r="N5" s="35" t="s">
        <v>450</v>
      </c>
      <c r="O5" s="36"/>
      <c r="P5" s="37"/>
    </row>
    <row r="6" spans="1:18" s="38" customFormat="1" ht="30" x14ac:dyDescent="0.55000000000000004">
      <c r="A6" s="27">
        <v>311</v>
      </c>
      <c r="B6" s="28">
        <v>44306</v>
      </c>
      <c r="C6" s="29">
        <v>2</v>
      </c>
      <c r="D6" s="30" t="s">
        <v>453</v>
      </c>
      <c r="E6" s="31" t="s">
        <v>454</v>
      </c>
      <c r="F6" s="31" t="str">
        <f t="shared" si="2"/>
        <v>令和3年度原子力施設等防災対策等委託費(海域の古地震履歴評価手法に関する検討)事業</v>
      </c>
      <c r="G6" s="31" t="s">
        <v>948</v>
      </c>
      <c r="H6" s="27">
        <v>311</v>
      </c>
      <c r="I6" s="29">
        <v>2</v>
      </c>
      <c r="J6" s="32" t="str">
        <f t="shared" si="0"/>
        <v>3</v>
      </c>
      <c r="K6" s="32" t="str">
        <f t="shared" si="1"/>
        <v>委託</v>
      </c>
      <c r="L6" s="33" t="s">
        <v>448</v>
      </c>
      <c r="M6" s="34" t="s">
        <v>455</v>
      </c>
      <c r="N6" s="35" t="s">
        <v>450</v>
      </c>
      <c r="O6" s="36"/>
      <c r="P6" s="37"/>
    </row>
    <row r="7" spans="1:18" s="38" customFormat="1" ht="45" x14ac:dyDescent="0.55000000000000004">
      <c r="A7" s="27">
        <v>312</v>
      </c>
      <c r="B7" s="28">
        <v>44313</v>
      </c>
      <c r="C7" s="29">
        <v>1</v>
      </c>
      <c r="D7" s="30" t="s">
        <v>456</v>
      </c>
      <c r="E7" s="31" t="s">
        <v>457</v>
      </c>
      <c r="F7" s="31" t="str">
        <f t="shared" si="2"/>
        <v>令和3年度神奈川県川崎ｵﾌｻｲﾄｾﾝﾀｰ施設等工事に伴う統合原子力防災ﾈｯﾄﾜｰｸｼｽﾃﾑ機器の一部移設等作業</v>
      </c>
      <c r="G7" s="31" t="s">
        <v>949</v>
      </c>
      <c r="H7" s="27">
        <v>312</v>
      </c>
      <c r="I7" s="29">
        <v>1</v>
      </c>
      <c r="J7" s="32" t="str">
        <f t="shared" si="0"/>
        <v>3</v>
      </c>
      <c r="K7" s="32" t="str">
        <f t="shared" si="1"/>
        <v>庁費</v>
      </c>
      <c r="L7" s="33" t="s">
        <v>448</v>
      </c>
      <c r="M7" s="34" t="s">
        <v>458</v>
      </c>
      <c r="N7" s="35" t="s">
        <v>450</v>
      </c>
      <c r="O7" s="36"/>
      <c r="P7" s="37"/>
    </row>
    <row r="8" spans="1:18" s="38" customFormat="1" ht="30" x14ac:dyDescent="0.55000000000000004">
      <c r="A8" s="27">
        <v>312</v>
      </c>
      <c r="B8" s="28">
        <v>44313</v>
      </c>
      <c r="C8" s="29">
        <v>2</v>
      </c>
      <c r="D8" s="30" t="s">
        <v>459</v>
      </c>
      <c r="E8" s="31" t="s">
        <v>460</v>
      </c>
      <c r="F8" s="31" t="str">
        <f t="shared" si="2"/>
        <v>令和3年度原子力艦環境放射能調査設備(金武中城港海軍桟橋(1号)局)放射線測定装置改造業務</v>
      </c>
      <c r="G8" s="31" t="s">
        <v>950</v>
      </c>
      <c r="H8" s="27">
        <v>312</v>
      </c>
      <c r="I8" s="29">
        <v>2</v>
      </c>
      <c r="J8" s="32" t="str">
        <f t="shared" si="0"/>
        <v>3</v>
      </c>
      <c r="K8" s="32" t="str">
        <f t="shared" si="1"/>
        <v>庁費</v>
      </c>
      <c r="L8" s="33" t="s">
        <v>448</v>
      </c>
      <c r="M8" s="34" t="s">
        <v>461</v>
      </c>
      <c r="N8" s="35" t="s">
        <v>450</v>
      </c>
      <c r="O8" s="36"/>
      <c r="P8" s="37"/>
    </row>
    <row r="9" spans="1:18" s="38" customFormat="1" ht="45" x14ac:dyDescent="0.55000000000000004">
      <c r="A9" s="27">
        <v>312</v>
      </c>
      <c r="B9" s="28">
        <v>44313</v>
      </c>
      <c r="C9" s="29">
        <v>3</v>
      </c>
      <c r="D9" s="30" t="s">
        <v>462</v>
      </c>
      <c r="E9" s="31" t="s">
        <v>463</v>
      </c>
      <c r="F9" s="31" t="str">
        <f t="shared" si="2"/>
        <v>令和3年度福島県内等ﾓﾆﾀﾘﾝｸﾞﾎﾟｽﾄ(富士電機株式会社製)の主要部品の交換及び通信方式の変更</v>
      </c>
      <c r="G9" s="31" t="s">
        <v>951</v>
      </c>
      <c r="H9" s="27">
        <v>312</v>
      </c>
      <c r="I9" s="29">
        <v>3</v>
      </c>
      <c r="J9" s="32" t="str">
        <f t="shared" si="0"/>
        <v>3</v>
      </c>
      <c r="K9" s="32" t="str">
        <f t="shared" si="1"/>
        <v>庁費</v>
      </c>
      <c r="L9" s="33" t="s">
        <v>448</v>
      </c>
      <c r="M9" s="34" t="s">
        <v>464</v>
      </c>
      <c r="N9" s="35" t="s">
        <v>450</v>
      </c>
      <c r="O9" s="36"/>
      <c r="P9" s="37"/>
    </row>
    <row r="10" spans="1:18" s="38" customFormat="1" x14ac:dyDescent="0.55000000000000004">
      <c r="A10" s="27">
        <v>313</v>
      </c>
      <c r="B10" s="28">
        <v>44327</v>
      </c>
      <c r="C10" s="29">
        <v>1</v>
      </c>
      <c r="D10" s="30" t="s">
        <v>453</v>
      </c>
      <c r="E10" s="31" t="s">
        <v>465</v>
      </c>
      <c r="F10" s="31" t="str">
        <f t="shared" si="2"/>
        <v>令和3年度電子顕微鏡の移設</v>
      </c>
      <c r="G10" s="31" t="s">
        <v>952</v>
      </c>
      <c r="H10" s="27">
        <v>313</v>
      </c>
      <c r="I10" s="29">
        <v>1</v>
      </c>
      <c r="J10" s="32" t="str">
        <f t="shared" si="0"/>
        <v>3</v>
      </c>
      <c r="K10" s="32" t="str">
        <f t="shared" si="1"/>
        <v>庁費</v>
      </c>
      <c r="L10" s="33" t="s">
        <v>448</v>
      </c>
      <c r="M10" s="34" t="s">
        <v>466</v>
      </c>
      <c r="N10" s="35" t="s">
        <v>450</v>
      </c>
      <c r="O10" s="36"/>
      <c r="P10" s="37"/>
    </row>
    <row r="11" spans="1:18" s="38" customFormat="1" ht="45" x14ac:dyDescent="0.55000000000000004">
      <c r="A11" s="27">
        <v>314</v>
      </c>
      <c r="B11" s="28">
        <v>44334</v>
      </c>
      <c r="C11" s="29">
        <v>1</v>
      </c>
      <c r="D11" s="30" t="s">
        <v>467</v>
      </c>
      <c r="E11" s="31" t="s">
        <v>468</v>
      </c>
      <c r="F11" s="31" t="str">
        <f t="shared" si="2"/>
        <v>令和3年度原子力発電施設等安全技術対策委託費(PHITSｺｰﾄﾞに係るｺｰﾄﾞ検証及び分散低減機能の高度化)事業</v>
      </c>
      <c r="G11" s="31" t="s">
        <v>953</v>
      </c>
      <c r="H11" s="27">
        <v>314</v>
      </c>
      <c r="I11" s="29">
        <v>1</v>
      </c>
      <c r="J11" s="32" t="str">
        <f t="shared" si="0"/>
        <v>3</v>
      </c>
      <c r="K11" s="32" t="str">
        <f t="shared" si="1"/>
        <v>委託</v>
      </c>
      <c r="L11" s="33" t="s">
        <v>448</v>
      </c>
      <c r="M11" s="34" t="s">
        <v>469</v>
      </c>
      <c r="N11" s="35" t="s">
        <v>450</v>
      </c>
      <c r="O11" s="36"/>
      <c r="P11" s="37"/>
    </row>
    <row r="12" spans="1:18" s="38" customFormat="1" ht="45" x14ac:dyDescent="0.55000000000000004">
      <c r="A12" s="27">
        <v>314</v>
      </c>
      <c r="B12" s="28">
        <v>44334</v>
      </c>
      <c r="C12" s="29">
        <v>2</v>
      </c>
      <c r="D12" s="30" t="s">
        <v>467</v>
      </c>
      <c r="E12" s="31" t="s">
        <v>470</v>
      </c>
      <c r="F12" s="31" t="str">
        <f t="shared" si="2"/>
        <v>令和3年度原子力発電施設等安全技術対策委託費(PHITSｺｰﾄﾞに係る解検証及び統計指標確認機能の開発)事業</v>
      </c>
      <c r="G12" s="31" t="s">
        <v>954</v>
      </c>
      <c r="H12" s="27">
        <v>314</v>
      </c>
      <c r="I12" s="29">
        <v>2</v>
      </c>
      <c r="J12" s="32" t="str">
        <f t="shared" si="0"/>
        <v>3</v>
      </c>
      <c r="K12" s="32" t="str">
        <f t="shared" si="1"/>
        <v>委託</v>
      </c>
      <c r="L12" s="33" t="s">
        <v>448</v>
      </c>
      <c r="M12" s="34" t="s">
        <v>471</v>
      </c>
      <c r="N12" s="35" t="s">
        <v>450</v>
      </c>
      <c r="O12" s="36"/>
      <c r="P12" s="37"/>
    </row>
    <row r="13" spans="1:18" s="38" customFormat="1" ht="27" customHeight="1" x14ac:dyDescent="0.55000000000000004">
      <c r="A13" s="27">
        <v>314</v>
      </c>
      <c r="B13" s="28">
        <v>44334</v>
      </c>
      <c r="C13" s="29">
        <v>3</v>
      </c>
      <c r="D13" s="30" t="s">
        <v>453</v>
      </c>
      <c r="E13" s="31" t="s">
        <v>472</v>
      </c>
      <c r="F13" s="31" t="str">
        <f t="shared" si="2"/>
        <v>令和3年度断層活動性評価手法の構築に係るﾎﾞｰﾘﾝｸﾞ調査及び室内分析</v>
      </c>
      <c r="G13" s="31" t="s">
        <v>472</v>
      </c>
      <c r="H13" s="27">
        <v>314</v>
      </c>
      <c r="I13" s="29">
        <v>3</v>
      </c>
      <c r="J13" s="32" t="str">
        <f t="shared" si="0"/>
        <v>3</v>
      </c>
      <c r="K13" s="32" t="str">
        <f t="shared" si="1"/>
        <v>庁費</v>
      </c>
      <c r="L13" s="33" t="s">
        <v>448</v>
      </c>
      <c r="M13" s="34" t="s">
        <v>473</v>
      </c>
      <c r="N13" s="35" t="s">
        <v>450</v>
      </c>
      <c r="O13" s="36"/>
      <c r="P13" s="37"/>
    </row>
    <row r="14" spans="1:18" s="38" customFormat="1" ht="27" customHeight="1" x14ac:dyDescent="0.55000000000000004">
      <c r="A14" s="27">
        <v>314</v>
      </c>
      <c r="B14" s="28">
        <v>44334</v>
      </c>
      <c r="C14" s="29">
        <v>4</v>
      </c>
      <c r="D14" s="30" t="s">
        <v>462</v>
      </c>
      <c r="E14" s="31" t="s">
        <v>474</v>
      </c>
      <c r="F14" s="31" t="str">
        <f t="shared" si="2"/>
        <v>令和3年度原子力施設等防災対策等委託費(環境放射能水準調査(放射能分析))事業)(令和2年度補正繰越分)</v>
      </c>
      <c r="G14" s="31" t="s">
        <v>955</v>
      </c>
      <c r="H14" s="27">
        <v>314</v>
      </c>
      <c r="I14" s="29">
        <v>4</v>
      </c>
      <c r="J14" s="32" t="str">
        <f t="shared" si="0"/>
        <v>3</v>
      </c>
      <c r="K14" s="32" t="str">
        <f t="shared" si="1"/>
        <v>委託</v>
      </c>
      <c r="L14" s="33" t="s">
        <v>448</v>
      </c>
      <c r="M14" s="34" t="s">
        <v>475</v>
      </c>
      <c r="N14" s="35" t="s">
        <v>450</v>
      </c>
      <c r="O14" s="36"/>
      <c r="P14" s="37" t="s">
        <v>476</v>
      </c>
    </row>
    <row r="15" spans="1:18" s="38" customFormat="1" ht="45" x14ac:dyDescent="0.55000000000000004">
      <c r="A15" s="27">
        <v>315</v>
      </c>
      <c r="B15" s="28">
        <v>44348</v>
      </c>
      <c r="C15" s="29">
        <v>1</v>
      </c>
      <c r="D15" s="30" t="s">
        <v>477</v>
      </c>
      <c r="E15" s="31" t="s">
        <v>478</v>
      </c>
      <c r="F15" s="31" t="str">
        <f t="shared" si="2"/>
        <v>令和3年度放射線対策委託費(内部被ばく線量評価ｺｰﾄﾞの高度化及び運用･普及促進)事業</v>
      </c>
      <c r="G15" s="31" t="s">
        <v>956</v>
      </c>
      <c r="H15" s="27">
        <v>315</v>
      </c>
      <c r="I15" s="29">
        <v>1</v>
      </c>
      <c r="J15" s="32" t="str">
        <f t="shared" si="0"/>
        <v>3</v>
      </c>
      <c r="K15" s="32" t="str">
        <f t="shared" si="1"/>
        <v>委託</v>
      </c>
      <c r="L15" s="33" t="s">
        <v>448</v>
      </c>
      <c r="M15" s="34" t="s">
        <v>479</v>
      </c>
      <c r="N15" s="35" t="s">
        <v>480</v>
      </c>
      <c r="O15" s="36"/>
      <c r="P15" s="37"/>
    </row>
    <row r="16" spans="1:18" s="38" customFormat="1" ht="30" x14ac:dyDescent="0.55000000000000004">
      <c r="A16" s="27">
        <v>315</v>
      </c>
      <c r="B16" s="28">
        <v>44348</v>
      </c>
      <c r="C16" s="29">
        <v>2</v>
      </c>
      <c r="D16" s="30" t="s">
        <v>456</v>
      </c>
      <c r="E16" s="31" t="s">
        <v>481</v>
      </c>
      <c r="F16" s="31" t="str">
        <f t="shared" si="2"/>
        <v>令和3年度放射線ﾓﾆﾀﾘﾝｸﾞ情報共有･公表ｼｽﾃﾑの機能追加及び改修</v>
      </c>
      <c r="G16" s="31" t="s">
        <v>957</v>
      </c>
      <c r="H16" s="27">
        <v>315</v>
      </c>
      <c r="I16" s="29">
        <v>2</v>
      </c>
      <c r="J16" s="32" t="str">
        <f t="shared" si="0"/>
        <v>3</v>
      </c>
      <c r="K16" s="32" t="str">
        <f t="shared" si="1"/>
        <v>庁費</v>
      </c>
      <c r="L16" s="33" t="s">
        <v>448</v>
      </c>
      <c r="M16" s="34" t="s">
        <v>482</v>
      </c>
      <c r="N16" s="35" t="s">
        <v>450</v>
      </c>
      <c r="O16" s="36"/>
      <c r="P16" s="37"/>
    </row>
    <row r="17" spans="1:16" s="38" customFormat="1" ht="75" x14ac:dyDescent="0.55000000000000004">
      <c r="A17" s="27">
        <v>315</v>
      </c>
      <c r="B17" s="28">
        <v>44348</v>
      </c>
      <c r="C17" s="29">
        <v>3</v>
      </c>
      <c r="D17" s="30" t="s">
        <v>453</v>
      </c>
      <c r="E17" s="31" t="s">
        <v>483</v>
      </c>
      <c r="F17" s="31" t="str">
        <f t="shared" si="2"/>
        <v>令和3年度落下試験供試体除却作業</v>
      </c>
      <c r="G17" s="31" t="s">
        <v>958</v>
      </c>
      <c r="H17" s="27">
        <v>315</v>
      </c>
      <c r="I17" s="29">
        <v>3</v>
      </c>
      <c r="J17" s="32" t="str">
        <f t="shared" si="0"/>
        <v>3</v>
      </c>
      <c r="K17" s="32" t="str">
        <f t="shared" si="1"/>
        <v>庁費</v>
      </c>
      <c r="L17" s="33" t="s">
        <v>448</v>
      </c>
      <c r="M17" s="34" t="s">
        <v>484</v>
      </c>
      <c r="N17" s="35"/>
      <c r="O17" s="36" t="s">
        <v>485</v>
      </c>
      <c r="P17" s="37"/>
    </row>
    <row r="18" spans="1:16" s="38" customFormat="1" ht="30" x14ac:dyDescent="0.55000000000000004">
      <c r="A18" s="27">
        <v>315</v>
      </c>
      <c r="B18" s="28">
        <v>44348</v>
      </c>
      <c r="C18" s="29">
        <v>4</v>
      </c>
      <c r="D18" s="30" t="s">
        <v>486</v>
      </c>
      <c r="E18" s="31" t="s">
        <v>487</v>
      </c>
      <c r="F18" s="31" t="str">
        <f t="shared" si="2"/>
        <v>令和3年度放射性同位元素等規制法に係る運用管理ｼｽﾃﾑｱﾌﾟﾘｹｰｼｮﾝの改修</v>
      </c>
      <c r="G18" s="31" t="s">
        <v>959</v>
      </c>
      <c r="H18" s="27">
        <v>315</v>
      </c>
      <c r="I18" s="29">
        <v>4</v>
      </c>
      <c r="J18" s="32" t="str">
        <f t="shared" si="0"/>
        <v>3</v>
      </c>
      <c r="K18" s="32" t="str">
        <f t="shared" si="1"/>
        <v>庁費</v>
      </c>
      <c r="L18" s="33" t="s">
        <v>448</v>
      </c>
      <c r="M18" s="34" t="s">
        <v>488</v>
      </c>
      <c r="N18" s="35" t="s">
        <v>480</v>
      </c>
      <c r="O18" s="36"/>
      <c r="P18" s="37"/>
    </row>
    <row r="19" spans="1:16" s="38" customFormat="1" ht="45" x14ac:dyDescent="0.55000000000000004">
      <c r="A19" s="27">
        <v>316</v>
      </c>
      <c r="B19" s="28">
        <v>44355</v>
      </c>
      <c r="C19" s="29">
        <v>1</v>
      </c>
      <c r="D19" s="30" t="s">
        <v>489</v>
      </c>
      <c r="E19" s="31" t="s">
        <v>490</v>
      </c>
      <c r="F19" s="31" t="str">
        <f t="shared" si="2"/>
        <v>令和3年度原子力施設等防災対策等委託費(核物質防護訓練の高度化に係る調査分析等)事業</v>
      </c>
      <c r="G19" s="31" t="s">
        <v>960</v>
      </c>
      <c r="H19" s="27">
        <v>316</v>
      </c>
      <c r="I19" s="29">
        <v>1</v>
      </c>
      <c r="J19" s="32" t="str">
        <f t="shared" si="0"/>
        <v>3</v>
      </c>
      <c r="K19" s="32" t="str">
        <f t="shared" si="1"/>
        <v>委託</v>
      </c>
      <c r="L19" s="33" t="s">
        <v>448</v>
      </c>
      <c r="M19" s="34" t="s">
        <v>491</v>
      </c>
      <c r="N19" s="35" t="s">
        <v>450</v>
      </c>
      <c r="O19" s="36"/>
      <c r="P19" s="37" t="s">
        <v>492</v>
      </c>
    </row>
    <row r="20" spans="1:16" s="38" customFormat="1" ht="45" x14ac:dyDescent="0.55000000000000004">
      <c r="A20" s="27">
        <v>316</v>
      </c>
      <c r="B20" s="28">
        <v>44355</v>
      </c>
      <c r="C20" s="29">
        <v>2</v>
      </c>
      <c r="D20" s="30" t="s">
        <v>456</v>
      </c>
      <c r="E20" s="31" t="s">
        <v>493</v>
      </c>
      <c r="F20" s="31" t="str">
        <f t="shared" si="2"/>
        <v>令和3年度緊急時放射線ﾓﾆﾀﾘﾝｸﾞ情報共有ｼｽﾃﾑ機器の撤去作業</v>
      </c>
      <c r="G20" s="31" t="s">
        <v>961</v>
      </c>
      <c r="H20" s="27">
        <v>316</v>
      </c>
      <c r="I20" s="29">
        <v>2</v>
      </c>
      <c r="J20" s="32" t="str">
        <f t="shared" si="0"/>
        <v>3</v>
      </c>
      <c r="K20" s="32" t="str">
        <f t="shared" si="1"/>
        <v>庁費</v>
      </c>
      <c r="L20" s="33" t="s">
        <v>448</v>
      </c>
      <c r="M20" s="34" t="s">
        <v>491</v>
      </c>
      <c r="N20" s="35" t="s">
        <v>450</v>
      </c>
      <c r="O20" s="36"/>
      <c r="P20" s="37"/>
    </row>
    <row r="21" spans="1:16" s="38" customFormat="1" ht="30" x14ac:dyDescent="0.55000000000000004">
      <c r="A21" s="27">
        <v>316</v>
      </c>
      <c r="B21" s="28">
        <v>44355</v>
      </c>
      <c r="C21" s="29">
        <v>3</v>
      </c>
      <c r="D21" s="30" t="s">
        <v>456</v>
      </c>
      <c r="E21" s="31" t="s">
        <v>494</v>
      </c>
      <c r="F21" s="31" t="str">
        <f t="shared" si="2"/>
        <v>令和3年度緊急時放射線ﾓﾆﾀﾘﾝｸﾞ情報共有･公表ｼｽﾃﾑ機器の撤去作業</v>
      </c>
      <c r="G21" s="31" t="s">
        <v>962</v>
      </c>
      <c r="H21" s="27">
        <v>316</v>
      </c>
      <c r="I21" s="29">
        <v>3</v>
      </c>
      <c r="J21" s="32" t="str">
        <f t="shared" si="0"/>
        <v>3</v>
      </c>
      <c r="K21" s="32" t="str">
        <f t="shared" si="1"/>
        <v>庁費</v>
      </c>
      <c r="L21" s="33" t="s">
        <v>448</v>
      </c>
      <c r="M21" s="34" t="s">
        <v>464</v>
      </c>
      <c r="N21" s="35" t="s">
        <v>450</v>
      </c>
      <c r="O21" s="36"/>
      <c r="P21" s="37"/>
    </row>
    <row r="22" spans="1:16" s="38" customFormat="1" ht="60" x14ac:dyDescent="0.55000000000000004">
      <c r="A22" s="27">
        <v>317</v>
      </c>
      <c r="B22" s="28">
        <v>44362</v>
      </c>
      <c r="C22" s="29">
        <v>1</v>
      </c>
      <c r="D22" s="30" t="s">
        <v>462</v>
      </c>
      <c r="E22" s="31" t="s">
        <v>495</v>
      </c>
      <c r="F22" s="31" t="str">
        <f t="shared" si="2"/>
        <v>令和3年度原子力施設等防災対策等委託費(航空機ﾓﾆﾀﾘﾝｸﾞをはじめとする環境放射線ﾓﾆﾀﾘﾝｸﾞ技術に係る国際動向調査)事業</v>
      </c>
      <c r="G22" s="31" t="s">
        <v>963</v>
      </c>
      <c r="H22" s="27">
        <v>317</v>
      </c>
      <c r="I22" s="29">
        <v>1</v>
      </c>
      <c r="J22" s="32" t="str">
        <f t="shared" si="0"/>
        <v>3</v>
      </c>
      <c r="K22" s="32" t="str">
        <f t="shared" si="1"/>
        <v>委託</v>
      </c>
      <c r="L22" s="33" t="s">
        <v>448</v>
      </c>
      <c r="M22" s="34" t="s">
        <v>479</v>
      </c>
      <c r="N22" s="35" t="s">
        <v>480</v>
      </c>
      <c r="O22" s="36" t="s">
        <v>496</v>
      </c>
      <c r="P22" s="37"/>
    </row>
    <row r="23" spans="1:16" s="38" customFormat="1" ht="45" x14ac:dyDescent="0.55000000000000004">
      <c r="A23" s="27">
        <v>317</v>
      </c>
      <c r="B23" s="28">
        <v>44362</v>
      </c>
      <c r="C23" s="29">
        <v>2</v>
      </c>
      <c r="D23" s="30" t="s">
        <v>497</v>
      </c>
      <c r="E23" s="31" t="s">
        <v>498</v>
      </c>
      <c r="F23" s="31" t="str">
        <f t="shared" si="2"/>
        <v>令和3年度緊急自動車研修</v>
      </c>
      <c r="G23" s="31" t="s">
        <v>964</v>
      </c>
      <c r="H23" s="27">
        <v>317</v>
      </c>
      <c r="I23" s="29">
        <v>2</v>
      </c>
      <c r="J23" s="32" t="str">
        <f t="shared" si="0"/>
        <v>3</v>
      </c>
      <c r="K23" s="32" t="str">
        <f t="shared" si="1"/>
        <v>庁費</v>
      </c>
      <c r="L23" s="33" t="s">
        <v>448</v>
      </c>
      <c r="M23" s="34" t="s">
        <v>499</v>
      </c>
      <c r="N23" s="35" t="s">
        <v>450</v>
      </c>
      <c r="O23" s="36"/>
      <c r="P23" s="37"/>
    </row>
    <row r="24" spans="1:16" s="38" customFormat="1" ht="45" x14ac:dyDescent="0.55000000000000004">
      <c r="A24" s="27">
        <v>318</v>
      </c>
      <c r="B24" s="28">
        <v>44369</v>
      </c>
      <c r="C24" s="29">
        <v>1</v>
      </c>
      <c r="D24" s="30" t="s">
        <v>446</v>
      </c>
      <c r="E24" s="31" t="s">
        <v>500</v>
      </c>
      <c r="F24" s="31" t="str">
        <f t="shared" si="2"/>
        <v>令和3年度電気ﾍﾟﾈﾄﾚｰｼｮﾝの限界温度確認試験</v>
      </c>
      <c r="G24" s="31" t="s">
        <v>965</v>
      </c>
      <c r="H24" s="27">
        <v>318</v>
      </c>
      <c r="I24" s="29">
        <v>1</v>
      </c>
      <c r="J24" s="32" t="str">
        <f t="shared" si="0"/>
        <v>3</v>
      </c>
      <c r="K24" s="32" t="str">
        <f t="shared" si="1"/>
        <v>庁費</v>
      </c>
      <c r="L24" s="33" t="s">
        <v>448</v>
      </c>
      <c r="M24" s="34" t="s">
        <v>501</v>
      </c>
      <c r="N24" s="35" t="s">
        <v>450</v>
      </c>
      <c r="O24" s="36"/>
      <c r="P24" s="37"/>
    </row>
    <row r="25" spans="1:16" s="38" customFormat="1" ht="30" x14ac:dyDescent="0.55000000000000004">
      <c r="A25" s="27">
        <v>318</v>
      </c>
      <c r="B25" s="28">
        <v>44369</v>
      </c>
      <c r="C25" s="29">
        <v>2</v>
      </c>
      <c r="D25" s="30" t="s">
        <v>459</v>
      </c>
      <c r="E25" s="31" t="s">
        <v>502</v>
      </c>
      <c r="F25" s="31" t="str">
        <f t="shared" si="2"/>
        <v>令和3年度福島県内ﾓﾆﾀﾘﾝｸﾞﾎﾟｽﾄ(日立製作所製)の修理</v>
      </c>
      <c r="G25" s="31" t="s">
        <v>966</v>
      </c>
      <c r="H25" s="27">
        <v>318</v>
      </c>
      <c r="I25" s="29">
        <v>2</v>
      </c>
      <c r="J25" s="32" t="str">
        <f t="shared" si="0"/>
        <v>3</v>
      </c>
      <c r="K25" s="32" t="str">
        <f t="shared" si="1"/>
        <v>庁費</v>
      </c>
      <c r="L25" s="33" t="s">
        <v>448</v>
      </c>
      <c r="M25" s="34" t="s">
        <v>461</v>
      </c>
      <c r="N25" s="35" t="s">
        <v>450</v>
      </c>
      <c r="O25" s="36"/>
      <c r="P25" s="37"/>
    </row>
    <row r="26" spans="1:16" s="38" customFormat="1" ht="30" x14ac:dyDescent="0.55000000000000004">
      <c r="A26" s="27">
        <v>318</v>
      </c>
      <c r="B26" s="28">
        <v>44369</v>
      </c>
      <c r="C26" s="29">
        <v>3</v>
      </c>
      <c r="D26" s="30" t="s">
        <v>456</v>
      </c>
      <c r="E26" s="31" t="s">
        <v>503</v>
      </c>
      <c r="F26" s="31" t="str">
        <f t="shared" si="2"/>
        <v>令和3年度原子力災害対策本部ﾘｴｿﾞﾝ用PCの更新業務</v>
      </c>
      <c r="G26" s="31" t="s">
        <v>967</v>
      </c>
      <c r="H26" s="27">
        <v>318</v>
      </c>
      <c r="I26" s="29">
        <v>3</v>
      </c>
      <c r="J26" s="32" t="str">
        <f t="shared" si="0"/>
        <v>3</v>
      </c>
      <c r="K26" s="32" t="str">
        <f t="shared" si="1"/>
        <v>庁費</v>
      </c>
      <c r="L26" s="33" t="s">
        <v>448</v>
      </c>
      <c r="M26" s="34" t="s">
        <v>458</v>
      </c>
      <c r="N26" s="35" t="s">
        <v>450</v>
      </c>
      <c r="O26" s="36"/>
      <c r="P26" s="37"/>
    </row>
    <row r="27" spans="1:16" s="38" customFormat="1" ht="30" x14ac:dyDescent="0.55000000000000004">
      <c r="A27" s="27">
        <v>318</v>
      </c>
      <c r="B27" s="28">
        <v>44369</v>
      </c>
      <c r="C27" s="29">
        <v>4</v>
      </c>
      <c r="D27" s="30" t="s">
        <v>453</v>
      </c>
      <c r="E27" s="31" t="s">
        <v>504</v>
      </c>
      <c r="F27" s="31" t="str">
        <f t="shared" si="2"/>
        <v>令和3年度U/Th法による鉱物生成年代の推定</v>
      </c>
      <c r="G27" s="31" t="s">
        <v>968</v>
      </c>
      <c r="H27" s="27">
        <v>318</v>
      </c>
      <c r="I27" s="29">
        <v>4</v>
      </c>
      <c r="J27" s="32" t="str">
        <f t="shared" si="0"/>
        <v>3</v>
      </c>
      <c r="K27" s="32" t="str">
        <f t="shared" si="1"/>
        <v>庁費</v>
      </c>
      <c r="L27" s="33" t="s">
        <v>448</v>
      </c>
      <c r="M27" s="34" t="s">
        <v>505</v>
      </c>
      <c r="N27" s="35" t="s">
        <v>450</v>
      </c>
      <c r="O27" s="36"/>
      <c r="P27" s="37"/>
    </row>
    <row r="28" spans="1:16" s="38" customFormat="1" ht="23.25" customHeight="1" x14ac:dyDescent="0.55000000000000004">
      <c r="A28" s="27">
        <v>318</v>
      </c>
      <c r="B28" s="28">
        <v>44369</v>
      </c>
      <c r="C28" s="29">
        <v>5</v>
      </c>
      <c r="D28" s="30" t="s">
        <v>453</v>
      </c>
      <c r="E28" s="31" t="s">
        <v>506</v>
      </c>
      <c r="F28" s="31" t="str">
        <f t="shared" si="2"/>
        <v>令和3年度ﾗﾏﾝ分光法によるﾒﾙﾄ含有物中の含水量分析</v>
      </c>
      <c r="G28" s="31" t="s">
        <v>969</v>
      </c>
      <c r="H28" s="27">
        <v>318</v>
      </c>
      <c r="I28" s="29">
        <v>5</v>
      </c>
      <c r="J28" s="32" t="str">
        <f t="shared" si="0"/>
        <v>3</v>
      </c>
      <c r="K28" s="32" t="str">
        <f t="shared" si="1"/>
        <v>庁費</v>
      </c>
      <c r="L28" s="33" t="s">
        <v>448</v>
      </c>
      <c r="M28" s="34" t="s">
        <v>507</v>
      </c>
      <c r="N28" s="35" t="s">
        <v>450</v>
      </c>
      <c r="O28" s="36"/>
      <c r="P28" s="37"/>
    </row>
    <row r="29" spans="1:16" s="38" customFormat="1" ht="30" x14ac:dyDescent="0.55000000000000004">
      <c r="A29" s="27">
        <v>319</v>
      </c>
      <c r="B29" s="28">
        <v>44370</v>
      </c>
      <c r="C29" s="29">
        <v>1</v>
      </c>
      <c r="D29" s="30" t="s">
        <v>453</v>
      </c>
      <c r="E29" s="31" t="s">
        <v>483</v>
      </c>
      <c r="F29" s="31" t="str">
        <f t="shared" si="2"/>
        <v>令和3年度落下試験供試体除却作業</v>
      </c>
      <c r="G29" s="31" t="s">
        <v>958</v>
      </c>
      <c r="H29" s="27">
        <v>319</v>
      </c>
      <c r="I29" s="29">
        <v>1</v>
      </c>
      <c r="J29" s="32" t="str">
        <f t="shared" si="0"/>
        <v>3</v>
      </c>
      <c r="K29" s="32" t="str">
        <f t="shared" si="1"/>
        <v>庁費</v>
      </c>
      <c r="L29" s="33" t="s">
        <v>448</v>
      </c>
      <c r="M29" s="34" t="s">
        <v>484</v>
      </c>
      <c r="N29" s="35" t="s">
        <v>450</v>
      </c>
      <c r="O29" s="36" t="s">
        <v>508</v>
      </c>
      <c r="P29" s="37"/>
    </row>
    <row r="30" spans="1:16" s="38" customFormat="1" ht="45" x14ac:dyDescent="0.55000000000000004">
      <c r="A30" s="27">
        <v>320</v>
      </c>
      <c r="B30" s="28">
        <v>44376</v>
      </c>
      <c r="C30" s="29">
        <v>1</v>
      </c>
      <c r="D30" s="30" t="s">
        <v>509</v>
      </c>
      <c r="E30" s="31" t="s">
        <v>510</v>
      </c>
      <c r="F30" s="31" t="str">
        <f t="shared" si="2"/>
        <v>令和3年度Python 言語用 Thermo-Calc向けｲﾝﾀﾌｪｰｽTC-Pythonの購入</v>
      </c>
      <c r="G30" s="31" t="s">
        <v>970</v>
      </c>
      <c r="H30" s="27">
        <v>320</v>
      </c>
      <c r="I30" s="29">
        <v>1</v>
      </c>
      <c r="J30" s="32" t="str">
        <f t="shared" si="0"/>
        <v>3</v>
      </c>
      <c r="K30" s="32" t="str">
        <f t="shared" si="1"/>
        <v>庁費</v>
      </c>
      <c r="L30" s="33" t="s">
        <v>448</v>
      </c>
      <c r="M30" s="34" t="s">
        <v>511</v>
      </c>
      <c r="N30" s="35" t="s">
        <v>450</v>
      </c>
      <c r="O30" s="36"/>
      <c r="P30" s="37"/>
    </row>
    <row r="31" spans="1:16" s="38" customFormat="1" ht="75" x14ac:dyDescent="0.55000000000000004">
      <c r="A31" s="27">
        <v>320</v>
      </c>
      <c r="B31" s="28">
        <v>44376</v>
      </c>
      <c r="C31" s="29">
        <v>2</v>
      </c>
      <c r="D31" s="30" t="s">
        <v>453</v>
      </c>
      <c r="E31" s="31" t="s">
        <v>512</v>
      </c>
      <c r="F31" s="31" t="str">
        <f t="shared" si="2"/>
        <v>令和3年度地震･津波等の新知見ﾃﾞｰﾀﾍﾞｰｽの改修</v>
      </c>
      <c r="G31" s="31" t="s">
        <v>971</v>
      </c>
      <c r="H31" s="27">
        <v>320</v>
      </c>
      <c r="I31" s="29">
        <v>2</v>
      </c>
      <c r="J31" s="32" t="str">
        <f t="shared" si="0"/>
        <v>3</v>
      </c>
      <c r="K31" s="32" t="str">
        <f t="shared" si="1"/>
        <v>庁費</v>
      </c>
      <c r="L31" s="33" t="s">
        <v>448</v>
      </c>
      <c r="M31" s="34" t="s">
        <v>513</v>
      </c>
      <c r="N31" s="35" t="s">
        <v>450</v>
      </c>
      <c r="O31" s="36" t="s">
        <v>514</v>
      </c>
      <c r="P31" s="37"/>
    </row>
    <row r="32" spans="1:16" s="38" customFormat="1" ht="30" x14ac:dyDescent="0.55000000000000004">
      <c r="A32" s="27">
        <v>321</v>
      </c>
      <c r="B32" s="28">
        <v>44383</v>
      </c>
      <c r="C32" s="29">
        <v>1</v>
      </c>
      <c r="D32" s="30" t="s">
        <v>515</v>
      </c>
      <c r="E32" s="31" t="s">
        <v>516</v>
      </c>
      <c r="F32" s="31" t="str">
        <f t="shared" si="2"/>
        <v>令和3年度階休養室ﾚｲｱｳﾄ変更工事(建築､電気設備)</v>
      </c>
      <c r="G32" s="31" t="s">
        <v>972</v>
      </c>
      <c r="H32" s="27">
        <v>321</v>
      </c>
      <c r="I32" s="29">
        <v>1</v>
      </c>
      <c r="J32" s="32" t="str">
        <f t="shared" si="0"/>
        <v>3</v>
      </c>
      <c r="K32" s="32" t="str">
        <f t="shared" si="1"/>
        <v>庁費</v>
      </c>
      <c r="L32" s="33" t="s">
        <v>448</v>
      </c>
      <c r="M32" s="34"/>
      <c r="N32" s="35" t="s">
        <v>450</v>
      </c>
      <c r="O32" s="36"/>
      <c r="P32" s="37"/>
    </row>
    <row r="33" spans="1:16" s="38" customFormat="1" ht="75" x14ac:dyDescent="0.55000000000000004">
      <c r="A33" s="27">
        <v>321</v>
      </c>
      <c r="B33" s="28">
        <v>44383</v>
      </c>
      <c r="C33" s="29">
        <v>2</v>
      </c>
      <c r="D33" s="30" t="s">
        <v>517</v>
      </c>
      <c r="E33" s="31" t="s">
        <v>518</v>
      </c>
      <c r="F33" s="31" t="str">
        <f t="shared" si="2"/>
        <v>令和3年度緊急事態対応要員(官邸)に係る施設の借り上げ(追加)</v>
      </c>
      <c r="G33" s="31" t="s">
        <v>973</v>
      </c>
      <c r="H33" s="27">
        <v>321</v>
      </c>
      <c r="I33" s="29">
        <v>2</v>
      </c>
      <c r="J33" s="32" t="str">
        <f t="shared" si="0"/>
        <v>3</v>
      </c>
      <c r="K33" s="32" t="str">
        <f t="shared" si="1"/>
        <v>庁費</v>
      </c>
      <c r="L33" s="33" t="s">
        <v>448</v>
      </c>
      <c r="M33" s="34" t="s">
        <v>519</v>
      </c>
      <c r="N33" s="35" t="s">
        <v>480</v>
      </c>
      <c r="O33" s="36" t="s">
        <v>520</v>
      </c>
      <c r="P33" s="37"/>
    </row>
    <row r="34" spans="1:16" s="38" customFormat="1" ht="30" x14ac:dyDescent="0.55000000000000004">
      <c r="A34" s="27">
        <v>321</v>
      </c>
      <c r="B34" s="28">
        <v>44383</v>
      </c>
      <c r="C34" s="29">
        <v>3</v>
      </c>
      <c r="D34" s="30" t="s">
        <v>453</v>
      </c>
      <c r="E34" s="31" t="s">
        <v>521</v>
      </c>
      <c r="F34" s="31" t="str">
        <f t="shared" si="2"/>
        <v>令和3年度鞍岳断層群の浅層反射法地震探査</v>
      </c>
      <c r="G34" s="31" t="s">
        <v>974</v>
      </c>
      <c r="H34" s="27">
        <v>321</v>
      </c>
      <c r="I34" s="29">
        <v>3</v>
      </c>
      <c r="J34" s="32" t="str">
        <f t="shared" si="0"/>
        <v>3</v>
      </c>
      <c r="K34" s="32" t="str">
        <f t="shared" si="1"/>
        <v>庁費</v>
      </c>
      <c r="L34" s="33" t="s">
        <v>448</v>
      </c>
      <c r="M34" s="34" t="s">
        <v>522</v>
      </c>
      <c r="N34" s="35" t="s">
        <v>480</v>
      </c>
      <c r="O34" s="36" t="s">
        <v>523</v>
      </c>
      <c r="P34" s="37"/>
    </row>
    <row r="35" spans="1:16" s="38" customFormat="1" ht="45" x14ac:dyDescent="0.55000000000000004">
      <c r="A35" s="27">
        <v>322</v>
      </c>
      <c r="B35" s="28">
        <v>44404</v>
      </c>
      <c r="C35" s="29">
        <v>1</v>
      </c>
      <c r="D35" s="30" t="s">
        <v>489</v>
      </c>
      <c r="E35" s="31" t="s">
        <v>524</v>
      </c>
      <c r="F35" s="31" t="str">
        <f t="shared" si="2"/>
        <v>令和3年度原子力利用安全対策等業務委託費(新核物質防護ｼｽﾃﾑ確率調査(ﾄﾞﾛｰﾝ関係調査))事業</v>
      </c>
      <c r="G35" s="31" t="s">
        <v>975</v>
      </c>
      <c r="H35" s="27">
        <v>322</v>
      </c>
      <c r="I35" s="29">
        <v>1</v>
      </c>
      <c r="J35" s="32" t="str">
        <f t="shared" si="0"/>
        <v>3</v>
      </c>
      <c r="K35" s="32" t="str">
        <f t="shared" si="1"/>
        <v>委託</v>
      </c>
      <c r="L35" s="33" t="s">
        <v>448</v>
      </c>
      <c r="M35" s="34" t="s">
        <v>491</v>
      </c>
      <c r="N35" s="35"/>
      <c r="O35" s="36"/>
      <c r="P35" s="37" t="s">
        <v>525</v>
      </c>
    </row>
    <row r="36" spans="1:16" s="38" customFormat="1" ht="45" x14ac:dyDescent="0.55000000000000004">
      <c r="A36" s="27">
        <v>322</v>
      </c>
      <c r="B36" s="28">
        <v>44404</v>
      </c>
      <c r="C36" s="29">
        <v>2</v>
      </c>
      <c r="D36" s="30" t="s">
        <v>489</v>
      </c>
      <c r="E36" s="31" t="s">
        <v>526</v>
      </c>
      <c r="F36" s="31" t="str">
        <f t="shared" si="2"/>
        <v>令和3年度原子力発電施設等核物質防護対策事業委託費(核物質防護設備の性能評価試験(ﾄﾞﾛｰﾝ関係調査))事業</v>
      </c>
      <c r="G36" s="31" t="s">
        <v>976</v>
      </c>
      <c r="H36" s="27">
        <v>322</v>
      </c>
      <c r="I36" s="29">
        <v>2</v>
      </c>
      <c r="J36" s="32" t="str">
        <f t="shared" si="0"/>
        <v>3</v>
      </c>
      <c r="K36" s="32" t="str">
        <f t="shared" si="1"/>
        <v>委託</v>
      </c>
      <c r="L36" s="33" t="s">
        <v>448</v>
      </c>
      <c r="M36" s="34" t="s">
        <v>491</v>
      </c>
      <c r="N36" s="35"/>
      <c r="O36" s="36"/>
      <c r="P36" s="37" t="s">
        <v>525</v>
      </c>
    </row>
    <row r="37" spans="1:16" s="38" customFormat="1" ht="30" x14ac:dyDescent="0.55000000000000004">
      <c r="A37" s="27">
        <v>322</v>
      </c>
      <c r="B37" s="28">
        <v>44404</v>
      </c>
      <c r="C37" s="29">
        <v>3</v>
      </c>
      <c r="D37" s="30" t="s">
        <v>486</v>
      </c>
      <c r="E37" s="31" t="s">
        <v>527</v>
      </c>
      <c r="F37" s="31" t="str">
        <f t="shared" si="2"/>
        <v>令和3年度放射性同位元素等規制法に係る運用管理ｼｽﾃﾑにおけるｸﾛｰｽﾞﾄﾞLAN機器の保守延長</v>
      </c>
      <c r="G37" s="31" t="s">
        <v>977</v>
      </c>
      <c r="H37" s="27">
        <v>322</v>
      </c>
      <c r="I37" s="29">
        <v>3</v>
      </c>
      <c r="J37" s="32" t="str">
        <f t="shared" si="0"/>
        <v>3</v>
      </c>
      <c r="K37" s="32" t="str">
        <f t="shared" si="1"/>
        <v>庁費</v>
      </c>
      <c r="L37" s="33" t="s">
        <v>448</v>
      </c>
      <c r="M37" s="34" t="s">
        <v>528</v>
      </c>
      <c r="N37" s="35" t="s">
        <v>450</v>
      </c>
      <c r="O37" s="36"/>
      <c r="P37" s="37"/>
    </row>
    <row r="38" spans="1:16" s="38" customFormat="1" ht="45" x14ac:dyDescent="0.55000000000000004">
      <c r="A38" s="27">
        <v>322</v>
      </c>
      <c r="B38" s="28">
        <v>44404</v>
      </c>
      <c r="C38" s="29">
        <v>4</v>
      </c>
      <c r="D38" s="30" t="s">
        <v>456</v>
      </c>
      <c r="E38" s="31" t="s">
        <v>529</v>
      </c>
      <c r="F38" s="31" t="str">
        <f t="shared" si="2"/>
        <v>令和3年度緊急時対策支援ｼｽﾃﾑ･ﾌﾟﾗﾝﾄ情報表示機能のEdgeへの対応</v>
      </c>
      <c r="G38" s="31" t="s">
        <v>978</v>
      </c>
      <c r="H38" s="27">
        <v>322</v>
      </c>
      <c r="I38" s="29">
        <v>4</v>
      </c>
      <c r="J38" s="32" t="str">
        <f t="shared" si="0"/>
        <v>3</v>
      </c>
      <c r="K38" s="32" t="str">
        <f t="shared" si="1"/>
        <v>庁費</v>
      </c>
      <c r="L38" s="33" t="s">
        <v>448</v>
      </c>
      <c r="M38" s="34" t="s">
        <v>530</v>
      </c>
      <c r="N38" s="35" t="s">
        <v>450</v>
      </c>
      <c r="O38" s="36"/>
      <c r="P38" s="37"/>
    </row>
    <row r="39" spans="1:16" s="38" customFormat="1" ht="76.5" customHeight="1" x14ac:dyDescent="0.55000000000000004">
      <c r="A39" s="27">
        <v>323</v>
      </c>
      <c r="B39" s="28">
        <v>44411</v>
      </c>
      <c r="C39" s="29">
        <v>1</v>
      </c>
      <c r="D39" s="30" t="s">
        <v>467</v>
      </c>
      <c r="E39" s="31" t="s">
        <v>531</v>
      </c>
      <c r="F39" s="31" t="str">
        <f t="shared" si="2"/>
        <v>令和3年度岩盤の力学状態と水理特性評価のための連成試験機等の設計製作</v>
      </c>
      <c r="G39" s="31" t="s">
        <v>979</v>
      </c>
      <c r="H39" s="27">
        <v>323</v>
      </c>
      <c r="I39" s="29">
        <v>1</v>
      </c>
      <c r="J39" s="32" t="str">
        <f t="shared" si="0"/>
        <v>3</v>
      </c>
      <c r="K39" s="32" t="str">
        <f t="shared" si="1"/>
        <v>庁費</v>
      </c>
      <c r="L39" s="33" t="s">
        <v>448</v>
      </c>
      <c r="M39" s="34" t="s">
        <v>532</v>
      </c>
      <c r="N39" s="35" t="s">
        <v>450</v>
      </c>
      <c r="O39" s="36" t="s">
        <v>533</v>
      </c>
      <c r="P39" s="37" t="s">
        <v>534</v>
      </c>
    </row>
    <row r="40" spans="1:16" s="38" customFormat="1" ht="30" x14ac:dyDescent="0.55000000000000004">
      <c r="A40" s="27">
        <v>323</v>
      </c>
      <c r="B40" s="28">
        <v>44411</v>
      </c>
      <c r="C40" s="29">
        <v>2</v>
      </c>
      <c r="D40" s="30" t="s">
        <v>453</v>
      </c>
      <c r="E40" s="31" t="s">
        <v>535</v>
      </c>
      <c r="F40" s="31" t="str">
        <f t="shared" si="2"/>
        <v>令和3年度東京電機大学との共同研究に係る振動試験ｼｽﾃﾑの機能拡張及び運用に係る業務</v>
      </c>
      <c r="G40" s="31" t="s">
        <v>980</v>
      </c>
      <c r="H40" s="27">
        <v>323</v>
      </c>
      <c r="I40" s="29">
        <v>2</v>
      </c>
      <c r="J40" s="32" t="str">
        <f t="shared" si="0"/>
        <v>3</v>
      </c>
      <c r="K40" s="32" t="str">
        <f t="shared" si="1"/>
        <v>庁費</v>
      </c>
      <c r="L40" s="33" t="s">
        <v>448</v>
      </c>
      <c r="M40" s="34" t="s">
        <v>536</v>
      </c>
      <c r="N40" s="35" t="s">
        <v>450</v>
      </c>
      <c r="O40" s="39" t="s">
        <v>537</v>
      </c>
      <c r="P40" s="37" t="s">
        <v>537</v>
      </c>
    </row>
    <row r="41" spans="1:16" s="38" customFormat="1" ht="45" x14ac:dyDescent="0.55000000000000004">
      <c r="A41" s="27">
        <v>324</v>
      </c>
      <c r="B41" s="28">
        <v>44439</v>
      </c>
      <c r="C41" s="29">
        <v>1</v>
      </c>
      <c r="D41" s="30" t="s">
        <v>497</v>
      </c>
      <c r="E41" s="31" t="s">
        <v>538</v>
      </c>
      <c r="F41" s="31" t="str">
        <f t="shared" si="2"/>
        <v>令和3年度原子力発電施設等安全技術対策委託費(ﾌﾟﾗﾝﾄｼﾐｭﾚｰﾀの機能強化(BWR5､ABWR及び4ﾙｰﾌﾟPWR))事業</v>
      </c>
      <c r="G41" s="31" t="s">
        <v>981</v>
      </c>
      <c r="H41" s="27">
        <v>324</v>
      </c>
      <c r="I41" s="29">
        <v>1</v>
      </c>
      <c r="J41" s="32" t="str">
        <f t="shared" si="0"/>
        <v>3</v>
      </c>
      <c r="K41" s="32" t="str">
        <f t="shared" si="1"/>
        <v>委託</v>
      </c>
      <c r="L41" s="33" t="s">
        <v>448</v>
      </c>
      <c r="M41" s="34" t="s">
        <v>539</v>
      </c>
      <c r="N41" s="35" t="s">
        <v>450</v>
      </c>
      <c r="O41" s="36"/>
      <c r="P41" s="37"/>
    </row>
    <row r="42" spans="1:16" s="38" customFormat="1" ht="45" x14ac:dyDescent="0.55000000000000004">
      <c r="A42" s="27">
        <v>324</v>
      </c>
      <c r="B42" s="28">
        <v>44439</v>
      </c>
      <c r="C42" s="29">
        <v>2</v>
      </c>
      <c r="D42" s="30" t="s">
        <v>497</v>
      </c>
      <c r="E42" s="31" t="s">
        <v>540</v>
      </c>
      <c r="F42" s="31" t="str">
        <f t="shared" si="2"/>
        <v>令和3年度原子力発電施設等安全技術対策委託費(ﾌﾟﾗﾝﾄｼﾐｭﾚｰﾀの機能強化(3ﾙｰﾌﾟPWR))事業</v>
      </c>
      <c r="G42" s="31" t="s">
        <v>982</v>
      </c>
      <c r="H42" s="27">
        <v>324</v>
      </c>
      <c r="I42" s="29">
        <v>2</v>
      </c>
      <c r="J42" s="32" t="str">
        <f t="shared" si="0"/>
        <v>3</v>
      </c>
      <c r="K42" s="32" t="str">
        <f t="shared" si="1"/>
        <v>委託</v>
      </c>
      <c r="L42" s="33" t="s">
        <v>448</v>
      </c>
      <c r="M42" s="34" t="s">
        <v>541</v>
      </c>
      <c r="N42" s="35" t="s">
        <v>450</v>
      </c>
      <c r="O42" s="36"/>
      <c r="P42" s="37"/>
    </row>
    <row r="43" spans="1:16" s="38" customFormat="1" ht="30" x14ac:dyDescent="0.55000000000000004">
      <c r="A43" s="27">
        <v>324</v>
      </c>
      <c r="B43" s="28">
        <v>44439</v>
      </c>
      <c r="C43" s="29">
        <v>3</v>
      </c>
      <c r="D43" s="30" t="s">
        <v>459</v>
      </c>
      <c r="E43" s="31" t="s">
        <v>542</v>
      </c>
      <c r="F43" s="31" t="str">
        <f t="shared" si="2"/>
        <v>令和3年度福島県内等ﾓﾆﾀﾘﾝｸﾞﾎﾟｽﾄ(富士電機株式会社製)の修理</v>
      </c>
      <c r="G43" s="31" t="s">
        <v>983</v>
      </c>
      <c r="H43" s="27">
        <v>324</v>
      </c>
      <c r="I43" s="29">
        <v>3</v>
      </c>
      <c r="J43" s="32" t="str">
        <f t="shared" si="0"/>
        <v>3</v>
      </c>
      <c r="K43" s="32" t="str">
        <f t="shared" si="1"/>
        <v>庁費</v>
      </c>
      <c r="L43" s="33" t="s">
        <v>448</v>
      </c>
      <c r="M43" s="34" t="s">
        <v>464</v>
      </c>
      <c r="N43" s="35" t="s">
        <v>450</v>
      </c>
      <c r="O43" s="36"/>
      <c r="P43" s="37"/>
    </row>
    <row r="44" spans="1:16" s="38" customFormat="1" ht="30" x14ac:dyDescent="0.55000000000000004">
      <c r="A44" s="27">
        <v>324</v>
      </c>
      <c r="B44" s="28">
        <v>44439</v>
      </c>
      <c r="C44" s="29">
        <v>4</v>
      </c>
      <c r="D44" s="30" t="s">
        <v>462</v>
      </c>
      <c r="E44" s="31" t="s">
        <v>543</v>
      </c>
      <c r="F44" s="31" t="str">
        <f t="shared" si="2"/>
        <v>令和3年度放射線ﾓﾆﾀﾘﾝｸﾞﾃﾞｰﾀ統合ｼｽﾃﾑの機能改修作業</v>
      </c>
      <c r="G44" s="31" t="s">
        <v>984</v>
      </c>
      <c r="H44" s="27">
        <v>324</v>
      </c>
      <c r="I44" s="29">
        <v>4</v>
      </c>
      <c r="J44" s="32" t="str">
        <f t="shared" si="0"/>
        <v>3</v>
      </c>
      <c r="K44" s="32" t="str">
        <f t="shared" si="1"/>
        <v>庁費</v>
      </c>
      <c r="L44" s="33" t="s">
        <v>448</v>
      </c>
      <c r="M44" s="34" t="s">
        <v>482</v>
      </c>
      <c r="N44" s="35" t="s">
        <v>450</v>
      </c>
      <c r="O44" s="36"/>
      <c r="P44" s="37"/>
    </row>
    <row r="45" spans="1:16" s="38" customFormat="1" ht="30" x14ac:dyDescent="0.55000000000000004">
      <c r="A45" s="27">
        <v>325</v>
      </c>
      <c r="B45" s="28">
        <v>44446</v>
      </c>
      <c r="C45" s="29">
        <v>1</v>
      </c>
      <c r="D45" s="30" t="s">
        <v>456</v>
      </c>
      <c r="E45" s="31" t="s">
        <v>544</v>
      </c>
      <c r="F45" s="31" t="str">
        <f t="shared" si="2"/>
        <v>令和3年度原子力規制委員会ﾈｯﾄﾜｰｸｼｽﾃﾑ移行に係わる回線増速</v>
      </c>
      <c r="G45" s="31" t="s">
        <v>985</v>
      </c>
      <c r="H45" s="27">
        <v>325</v>
      </c>
      <c r="I45" s="29">
        <v>1</v>
      </c>
      <c r="J45" s="32" t="str">
        <f t="shared" si="0"/>
        <v>3</v>
      </c>
      <c r="K45" s="32" t="str">
        <f t="shared" si="1"/>
        <v>庁費</v>
      </c>
      <c r="L45" s="33" t="s">
        <v>448</v>
      </c>
      <c r="M45" s="34" t="s">
        <v>545</v>
      </c>
      <c r="N45" s="35" t="s">
        <v>450</v>
      </c>
      <c r="O45" s="36"/>
      <c r="P45" s="37"/>
    </row>
    <row r="46" spans="1:16" s="38" customFormat="1" ht="30" x14ac:dyDescent="0.55000000000000004">
      <c r="A46" s="27">
        <v>325</v>
      </c>
      <c r="B46" s="28">
        <v>44446</v>
      </c>
      <c r="C46" s="29">
        <v>2</v>
      </c>
      <c r="D46" s="30" t="s">
        <v>456</v>
      </c>
      <c r="E46" s="31" t="s">
        <v>546</v>
      </c>
      <c r="F46" s="31" t="str">
        <f t="shared" si="2"/>
        <v>令和3年度原子力規制委員会ﾈｯﾄﾜｰｸｼｽﾃﾑ移行に係わる支援業務</v>
      </c>
      <c r="G46" s="31" t="s">
        <v>986</v>
      </c>
      <c r="H46" s="27">
        <v>325</v>
      </c>
      <c r="I46" s="29">
        <v>2</v>
      </c>
      <c r="J46" s="32" t="str">
        <f t="shared" si="0"/>
        <v>3</v>
      </c>
      <c r="K46" s="32" t="str">
        <f t="shared" si="1"/>
        <v>庁費</v>
      </c>
      <c r="L46" s="33" t="s">
        <v>448</v>
      </c>
      <c r="M46" s="34" t="s">
        <v>547</v>
      </c>
      <c r="N46" s="35" t="s">
        <v>450</v>
      </c>
      <c r="O46" s="36"/>
      <c r="P46" s="37"/>
    </row>
    <row r="47" spans="1:16" s="38" customFormat="1" x14ac:dyDescent="0.55000000000000004">
      <c r="A47" s="27">
        <v>325</v>
      </c>
      <c r="B47" s="28">
        <v>44446</v>
      </c>
      <c r="C47" s="29">
        <v>3</v>
      </c>
      <c r="D47" s="30" t="s">
        <v>515</v>
      </c>
      <c r="E47" s="31" t="s">
        <v>548</v>
      </c>
      <c r="F47" s="31" t="str">
        <f t="shared" si="2"/>
        <v>令和3年度SEABIS物品登録支援業務</v>
      </c>
      <c r="G47" s="31" t="s">
        <v>987</v>
      </c>
      <c r="H47" s="27">
        <v>325</v>
      </c>
      <c r="I47" s="29">
        <v>3</v>
      </c>
      <c r="J47" s="32" t="str">
        <f t="shared" si="0"/>
        <v>3</v>
      </c>
      <c r="K47" s="32" t="str">
        <f t="shared" si="1"/>
        <v>庁費</v>
      </c>
      <c r="L47" s="33" t="s">
        <v>448</v>
      </c>
      <c r="M47" s="34" t="s">
        <v>482</v>
      </c>
      <c r="N47" s="35" t="s">
        <v>450</v>
      </c>
      <c r="O47" s="36"/>
      <c r="P47" s="37"/>
    </row>
    <row r="48" spans="1:16" s="38" customFormat="1" ht="39.75" customHeight="1" x14ac:dyDescent="0.55000000000000004">
      <c r="A48" s="27">
        <v>326</v>
      </c>
      <c r="B48" s="28">
        <v>44460</v>
      </c>
      <c r="C48" s="29">
        <v>1</v>
      </c>
      <c r="D48" s="30" t="s">
        <v>489</v>
      </c>
      <c r="E48" s="31" t="s">
        <v>549</v>
      </c>
      <c r="F48" s="31" t="str">
        <f t="shared" si="2"/>
        <v>令和3年度原子力施設等防災対策等委託費(原子力施設等のｻｲﾊﾞｰ攻撃対処訓練及びｻｲﾊﾞｰ攻撃事案調査)事業</v>
      </c>
      <c r="G48" s="31" t="s">
        <v>988</v>
      </c>
      <c r="H48" s="27">
        <v>326</v>
      </c>
      <c r="I48" s="29">
        <v>1</v>
      </c>
      <c r="J48" s="32" t="str">
        <f t="shared" si="0"/>
        <v>3</v>
      </c>
      <c r="K48" s="32" t="str">
        <f t="shared" si="1"/>
        <v>委託</v>
      </c>
      <c r="L48" s="33" t="s">
        <v>448</v>
      </c>
      <c r="M48" s="34" t="s">
        <v>550</v>
      </c>
      <c r="N48" s="35" t="s">
        <v>450</v>
      </c>
      <c r="O48" s="36"/>
      <c r="P48" s="37"/>
    </row>
    <row r="49" spans="1:16" s="38" customFormat="1" ht="45" x14ac:dyDescent="0.55000000000000004">
      <c r="A49" s="27">
        <v>326</v>
      </c>
      <c r="B49" s="28">
        <v>44460</v>
      </c>
      <c r="C49" s="29">
        <v>2</v>
      </c>
      <c r="D49" s="30" t="s">
        <v>551</v>
      </c>
      <c r="E49" s="31" t="s">
        <v>552</v>
      </c>
      <c r="F49" s="31" t="str">
        <f t="shared" si="2"/>
        <v>令和3年度原子力規制委員会ﾎｰﾑﾍﾟｰｼﾞ･CMSﾃﾞｰﾀｾﾝﾀｰ移転対応に伴う移設･構築業務</v>
      </c>
      <c r="G49" s="31" t="s">
        <v>989</v>
      </c>
      <c r="H49" s="27">
        <v>326</v>
      </c>
      <c r="I49" s="29">
        <v>2</v>
      </c>
      <c r="J49" s="32" t="str">
        <f t="shared" si="0"/>
        <v>3</v>
      </c>
      <c r="K49" s="32" t="str">
        <f t="shared" si="1"/>
        <v>庁費</v>
      </c>
      <c r="L49" s="33" t="s">
        <v>448</v>
      </c>
      <c r="M49" s="34" t="s">
        <v>553</v>
      </c>
      <c r="N49" s="35" t="s">
        <v>450</v>
      </c>
      <c r="O49" s="36"/>
      <c r="P49" s="37"/>
    </row>
    <row r="50" spans="1:16" s="38" customFormat="1" ht="45" x14ac:dyDescent="0.55000000000000004">
      <c r="A50" s="27">
        <v>327</v>
      </c>
      <c r="B50" s="28">
        <v>44467</v>
      </c>
      <c r="C50" s="29">
        <v>1</v>
      </c>
      <c r="D50" s="30" t="s">
        <v>497</v>
      </c>
      <c r="E50" s="31" t="s">
        <v>554</v>
      </c>
      <c r="F50" s="31" t="str">
        <f t="shared" si="2"/>
        <v>令和3年度研修･力量管理ｼｽﾃﾑの新ｻｰﾊﾞへの移行業務</v>
      </c>
      <c r="G50" s="31" t="s">
        <v>990</v>
      </c>
      <c r="H50" s="27">
        <v>327</v>
      </c>
      <c r="I50" s="29">
        <v>1</v>
      </c>
      <c r="J50" s="32" t="str">
        <f t="shared" si="0"/>
        <v>3</v>
      </c>
      <c r="K50" s="32" t="str">
        <f t="shared" si="1"/>
        <v>庁費</v>
      </c>
      <c r="L50" s="33" t="s">
        <v>448</v>
      </c>
      <c r="M50" s="34" t="s">
        <v>555</v>
      </c>
      <c r="N50" s="35" t="s">
        <v>450</v>
      </c>
      <c r="O50" s="36"/>
      <c r="P50" s="37"/>
    </row>
    <row r="51" spans="1:16" s="38" customFormat="1" ht="45" x14ac:dyDescent="0.55000000000000004">
      <c r="A51" s="27">
        <v>328</v>
      </c>
      <c r="B51" s="28">
        <v>44474</v>
      </c>
      <c r="C51" s="29">
        <v>1</v>
      </c>
      <c r="D51" s="30" t="s">
        <v>456</v>
      </c>
      <c r="E51" s="31" t="s">
        <v>556</v>
      </c>
      <c r="F51" s="31" t="str">
        <f t="shared" si="2"/>
        <v>令和3年度統合原子力防災ﾈｯﾄﾜｰｸｼｽﾃﾑにおける仮想ﾃﾞｽｸﾄｯﾌﾟへのｾｶﾝﾄﾞﾌﾟﾗｳｻﾞ導入及び帯域制御変更作業</v>
      </c>
      <c r="G51" s="31" t="s">
        <v>991</v>
      </c>
      <c r="H51" s="27">
        <v>328</v>
      </c>
      <c r="I51" s="29">
        <v>1</v>
      </c>
      <c r="J51" s="32" t="str">
        <f t="shared" si="0"/>
        <v>3</v>
      </c>
      <c r="K51" s="32" t="str">
        <f t="shared" si="1"/>
        <v>庁費</v>
      </c>
      <c r="L51" s="33" t="s">
        <v>448</v>
      </c>
      <c r="M51" s="34" t="s">
        <v>458</v>
      </c>
      <c r="N51" s="35" t="s">
        <v>450</v>
      </c>
      <c r="O51" s="36"/>
      <c r="P51" s="37"/>
    </row>
    <row r="52" spans="1:16" s="38" customFormat="1" ht="135" x14ac:dyDescent="0.55000000000000004">
      <c r="A52" s="27">
        <v>328</v>
      </c>
      <c r="B52" s="28">
        <v>44474</v>
      </c>
      <c r="C52" s="29">
        <v>2</v>
      </c>
      <c r="D52" s="30" t="s">
        <v>446</v>
      </c>
      <c r="E52" s="31" t="s">
        <v>557</v>
      </c>
      <c r="F52" s="31" t="str">
        <f t="shared" si="2"/>
        <v>令和3年度MOX燃料微細組織評価試験</v>
      </c>
      <c r="G52" s="31" t="s">
        <v>992</v>
      </c>
      <c r="H52" s="27">
        <v>328</v>
      </c>
      <c r="I52" s="29">
        <v>2</v>
      </c>
      <c r="J52" s="32" t="str">
        <f t="shared" si="0"/>
        <v>3</v>
      </c>
      <c r="K52" s="32" t="str">
        <f t="shared" si="1"/>
        <v>庁費</v>
      </c>
      <c r="L52" s="33" t="s">
        <v>448</v>
      </c>
      <c r="M52" s="34" t="s">
        <v>558</v>
      </c>
      <c r="N52" s="35" t="s">
        <v>450</v>
      </c>
      <c r="O52" s="36"/>
      <c r="P52" s="37"/>
    </row>
    <row r="53" spans="1:16" s="38" customFormat="1" ht="30" x14ac:dyDescent="0.55000000000000004">
      <c r="A53" s="27">
        <v>329</v>
      </c>
      <c r="B53" s="28">
        <v>44481</v>
      </c>
      <c r="C53" s="29">
        <v>1</v>
      </c>
      <c r="D53" s="30" t="s">
        <v>459</v>
      </c>
      <c r="E53" s="31" t="s">
        <v>559</v>
      </c>
      <c r="F53" s="31" t="str">
        <f t="shared" si="2"/>
        <v>令和3年度原子力艦環境放射能ﾓﾆﾀﾘﾝｸﾞｼｽﾃﾑ改修業務</v>
      </c>
      <c r="G53" s="31" t="s">
        <v>993</v>
      </c>
      <c r="H53" s="27">
        <v>329</v>
      </c>
      <c r="I53" s="29">
        <v>1</v>
      </c>
      <c r="J53" s="32" t="str">
        <f t="shared" si="0"/>
        <v>3</v>
      </c>
      <c r="K53" s="32" t="str">
        <f t="shared" si="1"/>
        <v>庁費</v>
      </c>
      <c r="L53" s="33" t="s">
        <v>448</v>
      </c>
      <c r="M53" s="34" t="s">
        <v>560</v>
      </c>
      <c r="N53" s="35" t="s">
        <v>450</v>
      </c>
      <c r="O53" s="36"/>
      <c r="P53" s="37"/>
    </row>
    <row r="54" spans="1:16" s="38" customFormat="1" ht="45" x14ac:dyDescent="0.55000000000000004">
      <c r="A54" s="27">
        <v>329</v>
      </c>
      <c r="B54" s="28">
        <v>44481</v>
      </c>
      <c r="C54" s="29">
        <v>2</v>
      </c>
      <c r="D54" s="30" t="s">
        <v>459</v>
      </c>
      <c r="E54" s="31" t="s">
        <v>561</v>
      </c>
      <c r="F54" s="31" t="str">
        <f t="shared" si="2"/>
        <v>令和3年度原子力艦環境放射能ﾓﾆﾀﾘﾝｸﾞｼｽﾃﾑ用燃料電池電源ｼｽﾃﾑの現地設置調整､及び換気制御盤改造業務</v>
      </c>
      <c r="G54" s="31" t="s">
        <v>994</v>
      </c>
      <c r="H54" s="27">
        <v>329</v>
      </c>
      <c r="I54" s="29">
        <v>2</v>
      </c>
      <c r="J54" s="32" t="str">
        <f t="shared" si="0"/>
        <v>3</v>
      </c>
      <c r="K54" s="32" t="str">
        <f t="shared" si="1"/>
        <v>庁費</v>
      </c>
      <c r="L54" s="33" t="s">
        <v>448</v>
      </c>
      <c r="M54" s="34" t="s">
        <v>560</v>
      </c>
      <c r="N54" s="35" t="s">
        <v>450</v>
      </c>
      <c r="O54" s="36"/>
      <c r="P54" s="37"/>
    </row>
    <row r="55" spans="1:16" s="38" customFormat="1" ht="45" x14ac:dyDescent="0.55000000000000004">
      <c r="A55" s="27">
        <v>329</v>
      </c>
      <c r="B55" s="28">
        <v>44481</v>
      </c>
      <c r="C55" s="29">
        <v>3</v>
      </c>
      <c r="D55" s="30" t="s">
        <v>497</v>
      </c>
      <c r="E55" s="31" t="s">
        <v>562</v>
      </c>
      <c r="F55" s="31" t="str">
        <f t="shared" si="2"/>
        <v>令和3原子力発電運転管理専門技能習得研修(BWR/ﾊｲﾚﾍﾞﾙ人材育成のためのｼﾐｭﾚｰﾀ長期派遣研修)</v>
      </c>
      <c r="G55" s="31" t="s">
        <v>995</v>
      </c>
      <c r="H55" s="27">
        <v>329</v>
      </c>
      <c r="I55" s="29">
        <v>3</v>
      </c>
      <c r="J55" s="32" t="str">
        <f t="shared" si="0"/>
        <v>3</v>
      </c>
      <c r="K55" s="32" t="str">
        <f t="shared" si="1"/>
        <v>庁費</v>
      </c>
      <c r="L55" s="33" t="s">
        <v>448</v>
      </c>
      <c r="M55" s="34" t="s">
        <v>563</v>
      </c>
      <c r="N55" s="35" t="s">
        <v>480</v>
      </c>
      <c r="O55" s="36" t="s">
        <v>564</v>
      </c>
      <c r="P55" s="37"/>
    </row>
    <row r="56" spans="1:16" s="38" customFormat="1" ht="45" x14ac:dyDescent="0.55000000000000004">
      <c r="A56" s="27">
        <v>329</v>
      </c>
      <c r="B56" s="28">
        <v>44481</v>
      </c>
      <c r="C56" s="29">
        <v>4</v>
      </c>
      <c r="D56" s="30" t="s">
        <v>497</v>
      </c>
      <c r="E56" s="31" t="s">
        <v>565</v>
      </c>
      <c r="F56" s="31" t="str">
        <f t="shared" si="2"/>
        <v>令和3原子力発電運転管理専門技能習得研修(PWR/ﾊｲﾚﾍﾞﾙ人材育成のためのｼﾐｭﾚｰﾀ長期派遣研修)</v>
      </c>
      <c r="G56" s="31" t="s">
        <v>996</v>
      </c>
      <c r="H56" s="27">
        <v>329</v>
      </c>
      <c r="I56" s="29">
        <v>4</v>
      </c>
      <c r="J56" s="32" t="str">
        <f t="shared" si="0"/>
        <v>3</v>
      </c>
      <c r="K56" s="32" t="str">
        <f t="shared" si="1"/>
        <v>庁費</v>
      </c>
      <c r="L56" s="33" t="s">
        <v>448</v>
      </c>
      <c r="M56" s="34" t="s">
        <v>566</v>
      </c>
      <c r="N56" s="35" t="s">
        <v>480</v>
      </c>
      <c r="O56" s="36" t="s">
        <v>564</v>
      </c>
      <c r="P56" s="37"/>
    </row>
    <row r="57" spans="1:16" s="38" customFormat="1" ht="30" x14ac:dyDescent="0.55000000000000004">
      <c r="A57" s="27">
        <v>330</v>
      </c>
      <c r="B57" s="28">
        <v>44488</v>
      </c>
      <c r="C57" s="29">
        <v>1</v>
      </c>
      <c r="D57" s="30" t="s">
        <v>446</v>
      </c>
      <c r="E57" s="31" t="s">
        <v>567</v>
      </c>
      <c r="F57" s="31" t="str">
        <f t="shared" si="2"/>
        <v>令和3年度照射済ｽﾃﾝﾚｽ鋼試験片の状態確認</v>
      </c>
      <c r="G57" s="31" t="s">
        <v>997</v>
      </c>
      <c r="H57" s="27">
        <v>330</v>
      </c>
      <c r="I57" s="29">
        <v>1</v>
      </c>
      <c r="J57" s="32" t="str">
        <f t="shared" si="0"/>
        <v>3</v>
      </c>
      <c r="K57" s="32" t="str">
        <f t="shared" si="1"/>
        <v>庁費</v>
      </c>
      <c r="L57" s="33" t="s">
        <v>448</v>
      </c>
      <c r="M57" s="34" t="s">
        <v>568</v>
      </c>
      <c r="N57" s="35" t="s">
        <v>450</v>
      </c>
      <c r="O57" s="36"/>
      <c r="P57" s="37"/>
    </row>
    <row r="58" spans="1:16" s="38" customFormat="1" ht="30" x14ac:dyDescent="0.55000000000000004">
      <c r="A58" s="27">
        <v>331</v>
      </c>
      <c r="B58" s="28">
        <v>44495</v>
      </c>
      <c r="C58" s="29">
        <v>1</v>
      </c>
      <c r="D58" s="30" t="s">
        <v>456</v>
      </c>
      <c r="E58" s="31" t="s">
        <v>569</v>
      </c>
      <c r="F58" s="31" t="str">
        <f t="shared" si="2"/>
        <v>令和3年度原子力規制委員会ﾃﾚﾋﾞ会議ｼｽﾃﾑに係わる移行業務</v>
      </c>
      <c r="G58" s="31" t="s">
        <v>998</v>
      </c>
      <c r="H58" s="27">
        <v>331</v>
      </c>
      <c r="I58" s="29">
        <v>1</v>
      </c>
      <c r="J58" s="32" t="str">
        <f t="shared" si="0"/>
        <v>3</v>
      </c>
      <c r="K58" s="32" t="str">
        <f t="shared" si="1"/>
        <v>庁費</v>
      </c>
      <c r="L58" s="33" t="s">
        <v>448</v>
      </c>
      <c r="M58" s="34" t="s">
        <v>570</v>
      </c>
      <c r="N58" s="35" t="s">
        <v>450</v>
      </c>
      <c r="O58" s="36"/>
      <c r="P58" s="37"/>
    </row>
    <row r="59" spans="1:16" s="38" customFormat="1" ht="30" x14ac:dyDescent="0.55000000000000004">
      <c r="A59" s="27">
        <v>331</v>
      </c>
      <c r="B59" s="28">
        <v>44495</v>
      </c>
      <c r="C59" s="29">
        <v>2</v>
      </c>
      <c r="D59" s="30" t="s">
        <v>456</v>
      </c>
      <c r="E59" s="31" t="s">
        <v>571</v>
      </c>
      <c r="F59" s="31" t="str">
        <f t="shared" si="2"/>
        <v>令和3年度原子力規制委員会ﾈｯﾄﾜｰｸｼｽﾃﾑ更改に係わる旧機器の撤去作業</v>
      </c>
      <c r="G59" s="31" t="s">
        <v>999</v>
      </c>
      <c r="H59" s="27">
        <v>331</v>
      </c>
      <c r="I59" s="29">
        <v>2</v>
      </c>
      <c r="J59" s="32" t="str">
        <f t="shared" si="0"/>
        <v>3</v>
      </c>
      <c r="K59" s="32" t="str">
        <f t="shared" si="1"/>
        <v>庁費</v>
      </c>
      <c r="L59" s="33" t="s">
        <v>448</v>
      </c>
      <c r="M59" s="34" t="s">
        <v>547</v>
      </c>
      <c r="N59" s="35" t="s">
        <v>450</v>
      </c>
      <c r="O59" s="36"/>
      <c r="P59" s="37"/>
    </row>
    <row r="60" spans="1:16" s="38" customFormat="1" ht="45" x14ac:dyDescent="0.55000000000000004">
      <c r="A60" s="27">
        <v>331</v>
      </c>
      <c r="B60" s="28">
        <v>44495</v>
      </c>
      <c r="C60" s="29">
        <v>3</v>
      </c>
      <c r="D60" s="30" t="s">
        <v>497</v>
      </c>
      <c r="E60" s="31" t="s">
        <v>572</v>
      </c>
      <c r="F60" s="31" t="str">
        <f t="shared" si="2"/>
        <v>令和3年度研修･力量管理ｼｽﾃﾑの機能強化</v>
      </c>
      <c r="G60" s="31" t="s">
        <v>1000</v>
      </c>
      <c r="H60" s="27">
        <v>331</v>
      </c>
      <c r="I60" s="29">
        <v>3</v>
      </c>
      <c r="J60" s="32" t="str">
        <f t="shared" si="0"/>
        <v>3</v>
      </c>
      <c r="K60" s="32" t="str">
        <f t="shared" si="1"/>
        <v>庁費</v>
      </c>
      <c r="L60" s="33" t="s">
        <v>448</v>
      </c>
      <c r="M60" s="40" t="s">
        <v>555</v>
      </c>
      <c r="N60" s="35" t="s">
        <v>450</v>
      </c>
      <c r="O60" s="36"/>
      <c r="P60" s="37"/>
    </row>
    <row r="61" spans="1:16" s="38" customFormat="1" ht="45" x14ac:dyDescent="0.55000000000000004">
      <c r="A61" s="27">
        <v>331</v>
      </c>
      <c r="B61" s="28">
        <v>44495</v>
      </c>
      <c r="C61" s="29">
        <v>4</v>
      </c>
      <c r="D61" s="30" t="s">
        <v>453</v>
      </c>
      <c r="E61" s="31" t="s">
        <v>573</v>
      </c>
      <c r="F61" s="31" t="str">
        <f t="shared" si="2"/>
        <v>令和3年度衝撃荷重に対する機器耐力試験</v>
      </c>
      <c r="G61" s="31" t="s">
        <v>1001</v>
      </c>
      <c r="H61" s="27">
        <v>331</v>
      </c>
      <c r="I61" s="29">
        <v>4</v>
      </c>
      <c r="J61" s="32" t="str">
        <f t="shared" si="0"/>
        <v>3</v>
      </c>
      <c r="K61" s="32" t="str">
        <f t="shared" si="1"/>
        <v>庁費</v>
      </c>
      <c r="L61" s="33" t="s">
        <v>448</v>
      </c>
      <c r="M61" s="34" t="s">
        <v>550</v>
      </c>
      <c r="N61" s="35" t="s">
        <v>450</v>
      </c>
      <c r="O61" s="36"/>
      <c r="P61" s="37"/>
    </row>
    <row r="62" spans="1:16" s="38" customFormat="1" ht="45" x14ac:dyDescent="0.55000000000000004">
      <c r="A62" s="27">
        <v>331</v>
      </c>
      <c r="B62" s="28">
        <v>44495</v>
      </c>
      <c r="C62" s="29">
        <v>5</v>
      </c>
      <c r="D62" s="30" t="s">
        <v>446</v>
      </c>
      <c r="E62" s="31" t="s">
        <v>574</v>
      </c>
      <c r="F62" s="31" t="str">
        <f t="shared" si="2"/>
        <v>令和3年度原子炉格納容器鋼材の三軸破壊特性試験の破損解析</v>
      </c>
      <c r="G62" s="31" t="s">
        <v>1002</v>
      </c>
      <c r="H62" s="27">
        <v>331</v>
      </c>
      <c r="I62" s="29">
        <v>5</v>
      </c>
      <c r="J62" s="32" t="str">
        <f t="shared" si="0"/>
        <v>3</v>
      </c>
      <c r="K62" s="32" t="str">
        <f t="shared" si="1"/>
        <v>庁費</v>
      </c>
      <c r="L62" s="33" t="s">
        <v>448</v>
      </c>
      <c r="M62" s="34" t="s">
        <v>530</v>
      </c>
      <c r="N62" s="35" t="s">
        <v>450</v>
      </c>
      <c r="O62" s="36"/>
      <c r="P62" s="37"/>
    </row>
    <row r="63" spans="1:16" s="38" customFormat="1" ht="45" x14ac:dyDescent="0.55000000000000004">
      <c r="A63" s="27">
        <v>331</v>
      </c>
      <c r="B63" s="28">
        <v>44495</v>
      </c>
      <c r="C63" s="29">
        <v>6</v>
      </c>
      <c r="D63" s="30" t="s">
        <v>497</v>
      </c>
      <c r="E63" s="31" t="s">
        <v>562</v>
      </c>
      <c r="F63" s="31" t="str">
        <f t="shared" si="2"/>
        <v>令和3原子力発電運転管理専門技能習得研修(BWR/ﾊｲﾚﾍﾞﾙ人材育成のためのｼﾐｭﾚｰﾀ長期派遣研修)</v>
      </c>
      <c r="G63" s="31" t="s">
        <v>995</v>
      </c>
      <c r="H63" s="27">
        <v>331</v>
      </c>
      <c r="I63" s="29">
        <v>6</v>
      </c>
      <c r="J63" s="32" t="str">
        <f t="shared" si="0"/>
        <v>3</v>
      </c>
      <c r="K63" s="32" t="str">
        <f t="shared" si="1"/>
        <v>庁費</v>
      </c>
      <c r="L63" s="33" t="s">
        <v>575</v>
      </c>
      <c r="M63" s="34" t="s">
        <v>563</v>
      </c>
      <c r="N63" s="35" t="s">
        <v>450</v>
      </c>
      <c r="O63" s="36"/>
      <c r="P63" s="37"/>
    </row>
    <row r="64" spans="1:16" s="38" customFormat="1" ht="45" x14ac:dyDescent="0.55000000000000004">
      <c r="A64" s="27">
        <v>331</v>
      </c>
      <c r="B64" s="28">
        <v>44495</v>
      </c>
      <c r="C64" s="29">
        <v>7</v>
      </c>
      <c r="D64" s="30" t="s">
        <v>497</v>
      </c>
      <c r="E64" s="31" t="s">
        <v>565</v>
      </c>
      <c r="F64" s="31" t="str">
        <f t="shared" si="2"/>
        <v>令和3原子力発電運転管理専門技能習得研修(PWR/ﾊｲﾚﾍﾞﾙ人材育成のためのｼﾐｭﾚｰﾀ長期派遣研修)</v>
      </c>
      <c r="G64" s="31" t="s">
        <v>996</v>
      </c>
      <c r="H64" s="27">
        <v>331</v>
      </c>
      <c r="I64" s="29">
        <v>7</v>
      </c>
      <c r="J64" s="32" t="str">
        <f t="shared" si="0"/>
        <v>3</v>
      </c>
      <c r="K64" s="32" t="str">
        <f t="shared" si="1"/>
        <v>庁費</v>
      </c>
      <c r="L64" s="33" t="s">
        <v>575</v>
      </c>
      <c r="M64" s="34" t="s">
        <v>566</v>
      </c>
      <c r="N64" s="35" t="s">
        <v>450</v>
      </c>
      <c r="O64" s="36"/>
      <c r="P64" s="37"/>
    </row>
    <row r="65" spans="1:16" s="38" customFormat="1" ht="30.75" customHeight="1" x14ac:dyDescent="0.55000000000000004">
      <c r="A65" s="27">
        <v>332</v>
      </c>
      <c r="B65" s="28">
        <v>44502</v>
      </c>
      <c r="C65" s="29">
        <v>1</v>
      </c>
      <c r="D65" s="30" t="s">
        <v>509</v>
      </c>
      <c r="E65" s="31" t="s">
        <v>576</v>
      </c>
      <c r="F65" s="31" t="str">
        <f t="shared" si="2"/>
        <v>令和3年度~令和6年度 確率論的ﾘｽｸ評価解析ｺｰﾄﾞCAFTA等の保守権の調達</v>
      </c>
      <c r="G65" s="31" t="s">
        <v>1003</v>
      </c>
      <c r="H65" s="27">
        <v>332</v>
      </c>
      <c r="I65" s="29">
        <v>1</v>
      </c>
      <c r="J65" s="32" t="str">
        <f t="shared" si="0"/>
        <v>3</v>
      </c>
      <c r="K65" s="32" t="str">
        <f t="shared" si="1"/>
        <v>庁費</v>
      </c>
      <c r="L65" s="33" t="s">
        <v>448</v>
      </c>
      <c r="M65" s="34" t="s">
        <v>577</v>
      </c>
      <c r="N65" s="35" t="s">
        <v>450</v>
      </c>
      <c r="O65" s="36"/>
      <c r="P65" s="37"/>
    </row>
    <row r="66" spans="1:16" s="38" customFormat="1" ht="45" x14ac:dyDescent="0.55000000000000004">
      <c r="A66" s="27">
        <v>332</v>
      </c>
      <c r="B66" s="28">
        <v>44502</v>
      </c>
      <c r="C66" s="29">
        <v>2</v>
      </c>
      <c r="D66" s="30" t="s">
        <v>509</v>
      </c>
      <c r="E66" s="31" t="s">
        <v>578</v>
      </c>
      <c r="F66" s="31" t="str">
        <f t="shared" si="2"/>
        <v>令和3年度~令和6年度 人間信頼性解析ｺｰﾄﾞHRA calculatorの保守権の調達</v>
      </c>
      <c r="G66" s="31" t="s">
        <v>1004</v>
      </c>
      <c r="H66" s="27">
        <v>332</v>
      </c>
      <c r="I66" s="29">
        <v>2</v>
      </c>
      <c r="J66" s="32" t="str">
        <f t="shared" si="0"/>
        <v>3</v>
      </c>
      <c r="K66" s="32" t="str">
        <f t="shared" si="1"/>
        <v>庁費</v>
      </c>
      <c r="L66" s="33" t="s">
        <v>448</v>
      </c>
      <c r="M66" s="34" t="s">
        <v>579</v>
      </c>
      <c r="N66" s="35" t="s">
        <v>450</v>
      </c>
      <c r="O66" s="36"/>
      <c r="P66" s="37"/>
    </row>
    <row r="67" spans="1:16" s="38" customFormat="1" ht="45" x14ac:dyDescent="0.55000000000000004">
      <c r="A67" s="27">
        <v>332</v>
      </c>
      <c r="B67" s="28">
        <v>44502</v>
      </c>
      <c r="C67" s="29">
        <v>3</v>
      </c>
      <c r="D67" s="30" t="s">
        <v>459</v>
      </c>
      <c r="E67" s="31" t="s">
        <v>580</v>
      </c>
      <c r="F67" s="31" t="str">
        <f t="shared" si="2"/>
        <v>令和3年度原子力艦環境放射能設備の管理台帳ｼｽﾃﾑの保守･更新業務</v>
      </c>
      <c r="G67" s="31" t="s">
        <v>1005</v>
      </c>
      <c r="H67" s="27">
        <v>332</v>
      </c>
      <c r="I67" s="29">
        <v>3</v>
      </c>
      <c r="J67" s="32" t="str">
        <f t="shared" si="0"/>
        <v>3</v>
      </c>
      <c r="K67" s="32" t="str">
        <f t="shared" si="1"/>
        <v>庁費</v>
      </c>
      <c r="L67" s="33" t="s">
        <v>581</v>
      </c>
      <c r="M67" s="34" t="s">
        <v>582</v>
      </c>
      <c r="N67" s="35" t="s">
        <v>450</v>
      </c>
      <c r="O67" s="36"/>
      <c r="P67" s="37"/>
    </row>
    <row r="68" spans="1:16" s="38" customFormat="1" ht="30" x14ac:dyDescent="0.55000000000000004">
      <c r="A68" s="27">
        <v>333</v>
      </c>
      <c r="B68" s="28">
        <v>44516</v>
      </c>
      <c r="C68" s="29">
        <v>1</v>
      </c>
      <c r="D68" s="30" t="s">
        <v>462</v>
      </c>
      <c r="E68" s="31" t="s">
        <v>583</v>
      </c>
      <c r="F68" s="31" t="str">
        <f t="shared" si="2"/>
        <v>令和3年度福島県内ﾓﾆﾀﾘﾝｸﾞﾎﾟｽﾄ(日立製作所製)の修理及び移設作業</v>
      </c>
      <c r="G68" s="31" t="s">
        <v>1006</v>
      </c>
      <c r="H68" s="27">
        <v>333</v>
      </c>
      <c r="I68" s="29">
        <v>1</v>
      </c>
      <c r="J68" s="32" t="str">
        <f t="shared" si="0"/>
        <v>3</v>
      </c>
      <c r="K68" s="32" t="str">
        <f t="shared" ref="K68:K131" si="3">IF(G68="","",IF(COUNTIF(G68,"*委託費*"),"委託","庁費"))</f>
        <v>庁費</v>
      </c>
      <c r="L68" s="33" t="s">
        <v>448</v>
      </c>
      <c r="M68" s="34" t="s">
        <v>461</v>
      </c>
      <c r="N68" s="35" t="s">
        <v>450</v>
      </c>
      <c r="O68" s="36"/>
      <c r="P68" s="37"/>
    </row>
    <row r="69" spans="1:16" s="38" customFormat="1" ht="54" x14ac:dyDescent="0.55000000000000004">
      <c r="A69" s="27">
        <v>333</v>
      </c>
      <c r="B69" s="28">
        <v>44516</v>
      </c>
      <c r="C69" s="29">
        <v>2</v>
      </c>
      <c r="D69" s="30" t="s">
        <v>486</v>
      </c>
      <c r="E69" s="31" t="s">
        <v>584</v>
      </c>
      <c r="F69" s="31" t="str">
        <f t="shared" ref="F69:F132" si="4">ASC(G69)</f>
        <v>令和3年度放射線源登録管理ｼｽﾃﾑﾃﾞｰﾀｾﾝﾀｰ移設に係る情報ｼｽﾃﾑ整備</v>
      </c>
      <c r="G69" s="31" t="s">
        <v>1007</v>
      </c>
      <c r="H69" s="27">
        <v>333</v>
      </c>
      <c r="I69" s="29">
        <v>2</v>
      </c>
      <c r="J69" s="32" t="str">
        <f t="shared" ref="J69:J132" si="5">ASC(MID($G69,3,1))</f>
        <v>3</v>
      </c>
      <c r="K69" s="32" t="str">
        <f t="shared" si="3"/>
        <v>庁費</v>
      </c>
      <c r="L69" s="33" t="s">
        <v>448</v>
      </c>
      <c r="M69" s="34" t="s">
        <v>528</v>
      </c>
      <c r="N69" s="35" t="s">
        <v>450</v>
      </c>
      <c r="O69" s="36"/>
      <c r="P69" s="37" t="s">
        <v>585</v>
      </c>
    </row>
    <row r="70" spans="1:16" s="38" customFormat="1" ht="60" x14ac:dyDescent="0.55000000000000004">
      <c r="A70" s="27">
        <v>333</v>
      </c>
      <c r="B70" s="28">
        <v>44516</v>
      </c>
      <c r="C70" s="29">
        <v>3</v>
      </c>
      <c r="D70" s="30" t="s">
        <v>467</v>
      </c>
      <c r="E70" s="31" t="s">
        <v>586</v>
      </c>
      <c r="F70" s="31" t="str">
        <f t="shared" si="4"/>
        <v>令和3年度原子力発電施設等安全技術対策委託費(廃棄物埋設におけるｾﾒﾝﾄ硬化体の長期物質移行評価に関する調査)事業</v>
      </c>
      <c r="G70" s="31" t="s">
        <v>1008</v>
      </c>
      <c r="H70" s="27">
        <v>333</v>
      </c>
      <c r="I70" s="29">
        <v>3</v>
      </c>
      <c r="J70" s="32" t="str">
        <f t="shared" si="5"/>
        <v>3</v>
      </c>
      <c r="K70" s="32" t="str">
        <f t="shared" si="3"/>
        <v>委託</v>
      </c>
      <c r="L70" s="33" t="s">
        <v>587</v>
      </c>
      <c r="M70" s="40" t="s">
        <v>588</v>
      </c>
      <c r="N70" s="35" t="s">
        <v>450</v>
      </c>
      <c r="O70" s="36"/>
      <c r="P70" s="36" t="s">
        <v>589</v>
      </c>
    </row>
    <row r="71" spans="1:16" s="38" customFormat="1" ht="30" x14ac:dyDescent="0.55000000000000004">
      <c r="A71" s="27">
        <v>333</v>
      </c>
      <c r="B71" s="28">
        <v>44516</v>
      </c>
      <c r="C71" s="29">
        <v>4</v>
      </c>
      <c r="D71" s="30" t="s">
        <v>467</v>
      </c>
      <c r="E71" s="31" t="s">
        <v>590</v>
      </c>
      <c r="F71" s="31" t="str">
        <f t="shared" si="4"/>
        <v>令和3年度ｾﾒﾝﾄ硬化体の物質移行評価を行うための供試体製作</v>
      </c>
      <c r="G71" s="31" t="s">
        <v>1009</v>
      </c>
      <c r="H71" s="27">
        <v>333</v>
      </c>
      <c r="I71" s="29">
        <v>4</v>
      </c>
      <c r="J71" s="32" t="str">
        <f t="shared" si="5"/>
        <v>3</v>
      </c>
      <c r="K71" s="32" t="str">
        <f t="shared" si="3"/>
        <v>庁費</v>
      </c>
      <c r="L71" s="33" t="s">
        <v>587</v>
      </c>
      <c r="M71" s="34" t="s">
        <v>591</v>
      </c>
      <c r="N71" s="35" t="s">
        <v>450</v>
      </c>
      <c r="O71" s="36"/>
      <c r="P71" s="36" t="s">
        <v>589</v>
      </c>
    </row>
    <row r="72" spans="1:16" s="38" customFormat="1" ht="45" x14ac:dyDescent="0.55000000000000004">
      <c r="A72" s="27">
        <v>333</v>
      </c>
      <c r="B72" s="28">
        <v>44516</v>
      </c>
      <c r="C72" s="29">
        <v>5</v>
      </c>
      <c r="D72" s="30" t="s">
        <v>459</v>
      </c>
      <c r="E72" s="31" t="s">
        <v>580</v>
      </c>
      <c r="F72" s="31" t="str">
        <f t="shared" si="4"/>
        <v>令和3年度原子力艦環境放射能設備の管理台帳ｼｽﾃﾑの保守･更新業務</v>
      </c>
      <c r="G72" s="31" t="s">
        <v>1005</v>
      </c>
      <c r="H72" s="27">
        <v>333</v>
      </c>
      <c r="I72" s="29">
        <v>5</v>
      </c>
      <c r="J72" s="32" t="str">
        <f t="shared" si="5"/>
        <v>3</v>
      </c>
      <c r="K72" s="32" t="str">
        <f t="shared" si="3"/>
        <v>庁費</v>
      </c>
      <c r="L72" s="33" t="s">
        <v>575</v>
      </c>
      <c r="M72" s="34" t="s">
        <v>582</v>
      </c>
      <c r="N72" s="35" t="s">
        <v>450</v>
      </c>
      <c r="O72" s="36"/>
      <c r="P72" s="37"/>
    </row>
    <row r="73" spans="1:16" s="38" customFormat="1" ht="30" x14ac:dyDescent="0.55000000000000004">
      <c r="A73" s="27">
        <v>334</v>
      </c>
      <c r="B73" s="28">
        <v>44530</v>
      </c>
      <c r="C73" s="29">
        <v>1</v>
      </c>
      <c r="D73" s="30" t="s">
        <v>551</v>
      </c>
      <c r="E73" s="31" t="s">
        <v>592</v>
      </c>
      <c r="F73" s="31" t="str">
        <f t="shared" si="4"/>
        <v>令和3年度記者会見室撮影配信機器等の配備</v>
      </c>
      <c r="G73" s="31" t="s">
        <v>1010</v>
      </c>
      <c r="H73" s="27">
        <v>334</v>
      </c>
      <c r="I73" s="29">
        <v>1</v>
      </c>
      <c r="J73" s="32" t="str">
        <f t="shared" si="5"/>
        <v>3</v>
      </c>
      <c r="K73" s="32" t="str">
        <f t="shared" si="3"/>
        <v>庁費</v>
      </c>
      <c r="L73" s="33" t="s">
        <v>448</v>
      </c>
      <c r="M73" s="34" t="s">
        <v>593</v>
      </c>
      <c r="N73" s="35" t="s">
        <v>450</v>
      </c>
      <c r="O73" s="36"/>
      <c r="P73" s="37"/>
    </row>
    <row r="74" spans="1:16" s="38" customFormat="1" ht="30" x14ac:dyDescent="0.55000000000000004">
      <c r="A74" s="27">
        <v>334</v>
      </c>
      <c r="B74" s="28">
        <v>44530</v>
      </c>
      <c r="C74" s="29">
        <v>2</v>
      </c>
      <c r="D74" s="30" t="s">
        <v>446</v>
      </c>
      <c r="E74" s="31" t="s">
        <v>594</v>
      </c>
      <c r="F74" s="31" t="str">
        <f t="shared" si="4"/>
        <v>令和3年度SIMULATE3Kの使用許諾権の調達</v>
      </c>
      <c r="G74" s="31" t="s">
        <v>1011</v>
      </c>
      <c r="H74" s="27">
        <v>334</v>
      </c>
      <c r="I74" s="29">
        <v>2</v>
      </c>
      <c r="J74" s="32" t="str">
        <f t="shared" si="5"/>
        <v>3</v>
      </c>
      <c r="K74" s="32" t="str">
        <f t="shared" si="3"/>
        <v>庁費</v>
      </c>
      <c r="L74" s="33" t="s">
        <v>448</v>
      </c>
      <c r="M74" s="34" t="s">
        <v>595</v>
      </c>
      <c r="N74" s="35" t="s">
        <v>450</v>
      </c>
      <c r="O74" s="36"/>
      <c r="P74" s="37"/>
    </row>
    <row r="75" spans="1:16" s="38" customFormat="1" ht="45" x14ac:dyDescent="0.55000000000000004">
      <c r="A75" s="27">
        <v>334</v>
      </c>
      <c r="B75" s="28">
        <v>44530</v>
      </c>
      <c r="C75" s="29">
        <v>3</v>
      </c>
      <c r="D75" s="30" t="s">
        <v>489</v>
      </c>
      <c r="E75" s="31" t="s">
        <v>596</v>
      </c>
      <c r="F75" s="31" t="str">
        <f t="shared" si="4"/>
        <v>令和3年度新たな脅威等を踏まえた防護措置の強化に係る技術動向調査及びﾃﾞｰﾀ収集(耐爆特性調査)</v>
      </c>
      <c r="G75" s="31" t="s">
        <v>1012</v>
      </c>
      <c r="H75" s="27">
        <v>334</v>
      </c>
      <c r="I75" s="29">
        <v>3</v>
      </c>
      <c r="J75" s="32" t="str">
        <f t="shared" si="5"/>
        <v>3</v>
      </c>
      <c r="K75" s="32" t="str">
        <f t="shared" si="3"/>
        <v>庁費</v>
      </c>
      <c r="L75" s="33" t="s">
        <v>448</v>
      </c>
      <c r="M75" s="34" t="s">
        <v>597</v>
      </c>
      <c r="N75" s="35" t="s">
        <v>450</v>
      </c>
      <c r="O75" s="36"/>
      <c r="P75" s="37"/>
    </row>
    <row r="76" spans="1:16" s="38" customFormat="1" ht="30" x14ac:dyDescent="0.55000000000000004">
      <c r="A76" s="27">
        <v>334</v>
      </c>
      <c r="B76" s="28">
        <v>44530</v>
      </c>
      <c r="C76" s="29">
        <v>4</v>
      </c>
      <c r="D76" s="30" t="s">
        <v>598</v>
      </c>
      <c r="E76" s="31" t="s">
        <v>599</v>
      </c>
      <c r="F76" s="31" t="str">
        <f t="shared" si="4"/>
        <v>令和3年度諸外国の放射性液体廃棄物の排出規制に係る調査分析報告書作成業務</v>
      </c>
      <c r="G76" s="31" t="s">
        <v>1013</v>
      </c>
      <c r="H76" s="27">
        <v>334</v>
      </c>
      <c r="I76" s="29">
        <v>4</v>
      </c>
      <c r="J76" s="32" t="str">
        <f t="shared" si="5"/>
        <v>3</v>
      </c>
      <c r="K76" s="32" t="str">
        <f t="shared" si="3"/>
        <v>庁費</v>
      </c>
      <c r="L76" s="33" t="s">
        <v>448</v>
      </c>
      <c r="M76" s="34" t="s">
        <v>600</v>
      </c>
      <c r="N76" s="35" t="s">
        <v>480</v>
      </c>
      <c r="O76" s="36" t="s">
        <v>601</v>
      </c>
      <c r="P76" s="37"/>
    </row>
    <row r="77" spans="1:16" s="38" customFormat="1" ht="45" x14ac:dyDescent="0.55000000000000004">
      <c r="A77" s="27">
        <v>335</v>
      </c>
      <c r="B77" s="28">
        <v>44537</v>
      </c>
      <c r="C77" s="29">
        <v>1</v>
      </c>
      <c r="D77" s="30" t="s">
        <v>456</v>
      </c>
      <c r="E77" s="31" t="s">
        <v>602</v>
      </c>
      <c r="F77" s="31" t="str">
        <f t="shared" si="4"/>
        <v>令和3年度原子力施設等防災対策等委託費(RAMIS 向けﾓﾆﾀﾘﾝｸﾞﾃﾞｰﾀ伝送に係る原子力艦ｼｽﾃﾑの改修)事業</v>
      </c>
      <c r="G77" s="31" t="s">
        <v>1014</v>
      </c>
      <c r="H77" s="27">
        <v>335</v>
      </c>
      <c r="I77" s="29">
        <v>1</v>
      </c>
      <c r="J77" s="32" t="str">
        <f t="shared" si="5"/>
        <v>3</v>
      </c>
      <c r="K77" s="32" t="str">
        <f t="shared" si="3"/>
        <v>委託</v>
      </c>
      <c r="L77" s="33" t="s">
        <v>448</v>
      </c>
      <c r="M77" s="34" t="s">
        <v>603</v>
      </c>
      <c r="N77" s="35" t="s">
        <v>450</v>
      </c>
      <c r="O77" s="36"/>
      <c r="P77" s="37"/>
    </row>
    <row r="78" spans="1:16" s="38" customFormat="1" ht="45" x14ac:dyDescent="0.55000000000000004">
      <c r="A78" s="27">
        <v>335</v>
      </c>
      <c r="B78" s="28">
        <v>44537</v>
      </c>
      <c r="C78" s="29">
        <v>2</v>
      </c>
      <c r="D78" s="30" t="s">
        <v>456</v>
      </c>
      <c r="E78" s="31" t="s">
        <v>604</v>
      </c>
      <c r="F78" s="31" t="str">
        <f t="shared" si="4"/>
        <v>令和3年度原子力施設等防災対策等委託費(放射線ﾓﾆﾀﾘﾝｸﾞ情報共有･公表ｼｽﾃﾑで利用しているVPN網の管理運用)事業</v>
      </c>
      <c r="G78" s="31" t="s">
        <v>1015</v>
      </c>
      <c r="H78" s="27">
        <v>335</v>
      </c>
      <c r="I78" s="29">
        <v>2</v>
      </c>
      <c r="J78" s="32" t="str">
        <f t="shared" si="5"/>
        <v>3</v>
      </c>
      <c r="K78" s="32" t="str">
        <f t="shared" si="3"/>
        <v>委託</v>
      </c>
      <c r="L78" s="33" t="s">
        <v>448</v>
      </c>
      <c r="M78" s="34" t="s">
        <v>491</v>
      </c>
      <c r="N78" s="35"/>
      <c r="O78" s="36" t="s">
        <v>605</v>
      </c>
      <c r="P78" s="37"/>
    </row>
    <row r="79" spans="1:16" s="38" customFormat="1" ht="30" x14ac:dyDescent="0.55000000000000004">
      <c r="A79" s="27">
        <v>335</v>
      </c>
      <c r="B79" s="28">
        <v>44537</v>
      </c>
      <c r="C79" s="29">
        <v>3</v>
      </c>
      <c r="D79" s="30" t="s">
        <v>459</v>
      </c>
      <c r="E79" s="31" t="s">
        <v>606</v>
      </c>
      <c r="F79" s="31" t="str">
        <f t="shared" si="4"/>
        <v>令和3年度福島県内等ﾓﾆﾀﾘﾝｸﾞﾎﾟｽﾄ(富士電機株式会社製)の修理その2</v>
      </c>
      <c r="G79" s="31" t="s">
        <v>1016</v>
      </c>
      <c r="H79" s="27">
        <v>335</v>
      </c>
      <c r="I79" s="29">
        <v>3</v>
      </c>
      <c r="J79" s="32" t="str">
        <f t="shared" si="5"/>
        <v>3</v>
      </c>
      <c r="K79" s="32" t="str">
        <f t="shared" si="3"/>
        <v>庁費</v>
      </c>
      <c r="L79" s="33" t="s">
        <v>448</v>
      </c>
      <c r="M79" s="34" t="s">
        <v>464</v>
      </c>
      <c r="N79" s="35" t="s">
        <v>450</v>
      </c>
      <c r="O79" s="36"/>
      <c r="P79" s="37"/>
    </row>
    <row r="80" spans="1:16" s="38" customFormat="1" ht="30" x14ac:dyDescent="0.55000000000000004">
      <c r="A80" s="27">
        <v>336</v>
      </c>
      <c r="B80" s="28">
        <v>44543</v>
      </c>
      <c r="C80" s="29">
        <v>1</v>
      </c>
      <c r="D80" s="30" t="s">
        <v>607</v>
      </c>
      <c r="E80" s="31" t="s">
        <v>608</v>
      </c>
      <c r="F80" s="31" t="str">
        <f t="shared" si="4"/>
        <v>令和4年度原子力施設等防災対策等委託費(原子力規制委員会情報配信ｼｽﾃﾑ運用業務)事業</v>
      </c>
      <c r="G80" s="31" t="s">
        <v>1017</v>
      </c>
      <c r="H80" s="27">
        <v>336</v>
      </c>
      <c r="I80" s="29">
        <v>1</v>
      </c>
      <c r="J80" s="32" t="str">
        <f t="shared" si="5"/>
        <v>4</v>
      </c>
      <c r="K80" s="32" t="str">
        <f t="shared" si="3"/>
        <v>委託</v>
      </c>
      <c r="L80" s="33" t="s">
        <v>581</v>
      </c>
      <c r="M80" s="34" t="s">
        <v>609</v>
      </c>
      <c r="N80" s="35" t="s">
        <v>450</v>
      </c>
      <c r="O80" s="36"/>
      <c r="P80" s="37"/>
    </row>
    <row r="81" spans="1:16" s="38" customFormat="1" ht="45" x14ac:dyDescent="0.55000000000000004">
      <c r="A81" s="27">
        <v>336</v>
      </c>
      <c r="B81" s="28">
        <v>44543</v>
      </c>
      <c r="C81" s="29">
        <v>2</v>
      </c>
      <c r="D81" s="30" t="s">
        <v>446</v>
      </c>
      <c r="E81" s="31" t="s">
        <v>610</v>
      </c>
      <c r="F81" s="31" t="str">
        <f t="shared" si="4"/>
        <v>令和4年度原子力施設等防災対策等委託費(実機材料等を活用した経年劣化評価･検証(原子炉圧力容器の健全性評価研究))事業</v>
      </c>
      <c r="G81" s="31" t="s">
        <v>1018</v>
      </c>
      <c r="H81" s="27">
        <v>336</v>
      </c>
      <c r="I81" s="29">
        <v>2</v>
      </c>
      <c r="J81" s="32" t="str">
        <f t="shared" si="5"/>
        <v>4</v>
      </c>
      <c r="K81" s="32" t="str">
        <f t="shared" si="3"/>
        <v>委託</v>
      </c>
      <c r="L81" s="33" t="s">
        <v>581</v>
      </c>
      <c r="M81" s="34" t="s">
        <v>611</v>
      </c>
      <c r="N81" s="35" t="s">
        <v>450</v>
      </c>
      <c r="O81" s="36"/>
      <c r="P81" s="37"/>
    </row>
    <row r="82" spans="1:16" s="38" customFormat="1" ht="45" x14ac:dyDescent="0.55000000000000004">
      <c r="A82" s="27">
        <v>336</v>
      </c>
      <c r="B82" s="28">
        <v>44543</v>
      </c>
      <c r="C82" s="29">
        <v>3</v>
      </c>
      <c r="D82" s="30" t="s">
        <v>446</v>
      </c>
      <c r="E82" s="31" t="s">
        <v>612</v>
      </c>
      <c r="F82" s="31" t="str">
        <f t="shared" si="4"/>
        <v>令和4年度原子力施設等防災対策等委託費(実機材料等を活用した経年劣化評価･検証(実機材料を活用した健全性評価に係る研究))事業</v>
      </c>
      <c r="G82" s="31" t="s">
        <v>1019</v>
      </c>
      <c r="H82" s="27">
        <v>336</v>
      </c>
      <c r="I82" s="29">
        <v>3</v>
      </c>
      <c r="J82" s="32" t="str">
        <f t="shared" si="5"/>
        <v>4</v>
      </c>
      <c r="K82" s="32" t="str">
        <f t="shared" si="3"/>
        <v>委託</v>
      </c>
      <c r="L82" s="33" t="s">
        <v>581</v>
      </c>
      <c r="M82" s="34" t="s">
        <v>613</v>
      </c>
      <c r="N82" s="35" t="s">
        <v>450</v>
      </c>
      <c r="O82" s="36"/>
      <c r="P82" s="37"/>
    </row>
    <row r="83" spans="1:16" s="38" customFormat="1" ht="45" x14ac:dyDescent="0.55000000000000004">
      <c r="A83" s="27">
        <v>336</v>
      </c>
      <c r="B83" s="28">
        <v>44543</v>
      </c>
      <c r="C83" s="29">
        <v>4</v>
      </c>
      <c r="D83" s="30" t="s">
        <v>446</v>
      </c>
      <c r="E83" s="31" t="s">
        <v>614</v>
      </c>
      <c r="F83" s="31" t="str">
        <f t="shared" si="4"/>
        <v>令和4年度原子力施設等防災対策等委託費(実機材料等を活用した経年劣化評価･検証(電気･計装設備の健全性評価研究))事業</v>
      </c>
      <c r="G83" s="31" t="s">
        <v>1020</v>
      </c>
      <c r="H83" s="27">
        <v>336</v>
      </c>
      <c r="I83" s="29">
        <v>4</v>
      </c>
      <c r="J83" s="32" t="str">
        <f t="shared" si="5"/>
        <v>4</v>
      </c>
      <c r="K83" s="32" t="str">
        <f t="shared" si="3"/>
        <v>委託</v>
      </c>
      <c r="L83" s="33" t="s">
        <v>581</v>
      </c>
      <c r="M83" s="34" t="s">
        <v>615</v>
      </c>
      <c r="N83" s="35" t="s">
        <v>450</v>
      </c>
      <c r="O83" s="36"/>
      <c r="P83" s="37"/>
    </row>
    <row r="84" spans="1:16" s="38" customFormat="1" ht="45" x14ac:dyDescent="0.55000000000000004">
      <c r="A84" s="27">
        <v>336</v>
      </c>
      <c r="B84" s="28">
        <v>44543</v>
      </c>
      <c r="C84" s="29">
        <v>5</v>
      </c>
      <c r="D84" s="30" t="s">
        <v>509</v>
      </c>
      <c r="E84" s="31" t="s">
        <v>616</v>
      </c>
      <c r="F84" s="31" t="str">
        <f t="shared" si="4"/>
        <v>令和4年度原子力施設等防災対策等委託費(被ばく解析手法の整備)事業</v>
      </c>
      <c r="G84" s="31" t="s">
        <v>1021</v>
      </c>
      <c r="H84" s="27">
        <v>336</v>
      </c>
      <c r="I84" s="29">
        <v>5</v>
      </c>
      <c r="J84" s="32" t="str">
        <f t="shared" si="5"/>
        <v>4</v>
      </c>
      <c r="K84" s="32" t="str">
        <f t="shared" si="3"/>
        <v>委託</v>
      </c>
      <c r="L84" s="33" t="s">
        <v>581</v>
      </c>
      <c r="M84" s="34" t="s">
        <v>611</v>
      </c>
      <c r="N84" s="35" t="s">
        <v>450</v>
      </c>
      <c r="O84" s="36"/>
      <c r="P84" s="37"/>
    </row>
    <row r="85" spans="1:16" s="38" customFormat="1" ht="45" x14ac:dyDescent="0.55000000000000004">
      <c r="A85" s="27">
        <v>336</v>
      </c>
      <c r="B85" s="28">
        <v>44543</v>
      </c>
      <c r="C85" s="29">
        <v>6</v>
      </c>
      <c r="D85" s="30" t="s">
        <v>509</v>
      </c>
      <c r="E85" s="31" t="s">
        <v>617</v>
      </c>
      <c r="F85" s="31" t="str">
        <f t="shared" si="4"/>
        <v>令和4年度原子力施設等防災対策等委託費(東京電力福島第一原子力発電所ﾌﾟﾗﾝﾄ内核種移行に関する調査)事業</v>
      </c>
      <c r="G85" s="31" t="s">
        <v>1022</v>
      </c>
      <c r="H85" s="27">
        <v>336</v>
      </c>
      <c r="I85" s="29">
        <v>6</v>
      </c>
      <c r="J85" s="32" t="str">
        <f t="shared" si="5"/>
        <v>4</v>
      </c>
      <c r="K85" s="32" t="str">
        <f t="shared" si="3"/>
        <v>委託</v>
      </c>
      <c r="L85" s="33" t="s">
        <v>581</v>
      </c>
      <c r="M85" s="34" t="s">
        <v>611</v>
      </c>
      <c r="N85" s="35" t="s">
        <v>450</v>
      </c>
      <c r="O85" s="36"/>
      <c r="P85" s="37"/>
    </row>
    <row r="86" spans="1:16" s="38" customFormat="1" ht="45" x14ac:dyDescent="0.55000000000000004">
      <c r="A86" s="27">
        <v>336</v>
      </c>
      <c r="B86" s="28">
        <v>44543</v>
      </c>
      <c r="C86" s="29">
        <v>7</v>
      </c>
      <c r="D86" s="30" t="s">
        <v>509</v>
      </c>
      <c r="E86" s="31" t="s">
        <v>618</v>
      </c>
      <c r="F86" s="31" t="str">
        <f t="shared" si="4"/>
        <v>令和4年度原子力施設等防災対策等委託費(溶融炉心冷却性評価技術高度化)事業</v>
      </c>
      <c r="G86" s="31" t="s">
        <v>1023</v>
      </c>
      <c r="H86" s="27">
        <v>336</v>
      </c>
      <c r="I86" s="29">
        <v>7</v>
      </c>
      <c r="J86" s="32" t="str">
        <f t="shared" si="5"/>
        <v>4</v>
      </c>
      <c r="K86" s="32" t="str">
        <f t="shared" si="3"/>
        <v>委託</v>
      </c>
      <c r="L86" s="33" t="s">
        <v>581</v>
      </c>
      <c r="M86" s="34" t="s">
        <v>611</v>
      </c>
      <c r="N86" s="35" t="s">
        <v>450</v>
      </c>
      <c r="O86" s="36"/>
      <c r="P86" s="37"/>
    </row>
    <row r="87" spans="1:16" s="38" customFormat="1" ht="45" x14ac:dyDescent="0.55000000000000004">
      <c r="A87" s="27">
        <v>336</v>
      </c>
      <c r="B87" s="28">
        <v>44543</v>
      </c>
      <c r="C87" s="29">
        <v>8</v>
      </c>
      <c r="D87" s="30" t="s">
        <v>509</v>
      </c>
      <c r="E87" s="31" t="s">
        <v>619</v>
      </c>
      <c r="F87" s="31" t="str">
        <f t="shared" si="4"/>
        <v>令和4年度原子力施設等防災対策等委託費(ｼﾋﾞｱｱｸｼﾃﾞﾝﾄ時のｿｰｽﾀｰﾑ評価技術高度化事業)事業</v>
      </c>
      <c r="G87" s="31" t="s">
        <v>1024</v>
      </c>
      <c r="H87" s="27">
        <v>336</v>
      </c>
      <c r="I87" s="29">
        <v>8</v>
      </c>
      <c r="J87" s="32" t="str">
        <f t="shared" si="5"/>
        <v>4</v>
      </c>
      <c r="K87" s="32" t="str">
        <f t="shared" si="3"/>
        <v>委託</v>
      </c>
      <c r="L87" s="33" t="s">
        <v>581</v>
      </c>
      <c r="M87" s="34" t="s">
        <v>611</v>
      </c>
      <c r="N87" s="35" t="s">
        <v>450</v>
      </c>
      <c r="O87" s="36"/>
      <c r="P87" s="37"/>
    </row>
    <row r="88" spans="1:16" s="38" customFormat="1" ht="45" x14ac:dyDescent="0.55000000000000004">
      <c r="A88" s="27">
        <v>336</v>
      </c>
      <c r="B88" s="28">
        <v>44543</v>
      </c>
      <c r="C88" s="29">
        <v>9</v>
      </c>
      <c r="D88" s="30" t="s">
        <v>509</v>
      </c>
      <c r="E88" s="31" t="s">
        <v>620</v>
      </c>
      <c r="F88" s="31" t="str">
        <f t="shared" si="4"/>
        <v>令和4年度原子力施設等防災対策等委託費(軽水炉のｼﾋﾞｱｱｸｼﾃﾞﾝﾄ時格納容器熱流動調査)事業</v>
      </c>
      <c r="G88" s="31" t="s">
        <v>1025</v>
      </c>
      <c r="H88" s="27">
        <v>336</v>
      </c>
      <c r="I88" s="29">
        <v>9</v>
      </c>
      <c r="J88" s="32" t="str">
        <f t="shared" si="5"/>
        <v>4</v>
      </c>
      <c r="K88" s="32" t="str">
        <f t="shared" si="3"/>
        <v>委託</v>
      </c>
      <c r="L88" s="33" t="s">
        <v>581</v>
      </c>
      <c r="M88" s="34" t="s">
        <v>611</v>
      </c>
      <c r="N88" s="35" t="s">
        <v>450</v>
      </c>
      <c r="O88" s="36"/>
      <c r="P88" s="37"/>
    </row>
    <row r="89" spans="1:16" s="38" customFormat="1" ht="30" x14ac:dyDescent="0.55000000000000004">
      <c r="A89" s="27">
        <v>336</v>
      </c>
      <c r="B89" s="28">
        <v>44543</v>
      </c>
      <c r="C89" s="29">
        <v>10</v>
      </c>
      <c r="D89" s="30" t="s">
        <v>509</v>
      </c>
      <c r="E89" s="31" t="s">
        <v>621</v>
      </c>
      <c r="F89" s="31" t="str">
        <f t="shared" si="4"/>
        <v>令和4年度原子力施設等防災対策等委託費(ｽｸﾗﾋﾞﾝｸﾞ個別効果試験)事業</v>
      </c>
      <c r="G89" s="31" t="s">
        <v>1026</v>
      </c>
      <c r="H89" s="27">
        <v>336</v>
      </c>
      <c r="I89" s="29">
        <v>10</v>
      </c>
      <c r="J89" s="32" t="str">
        <f t="shared" si="5"/>
        <v>4</v>
      </c>
      <c r="K89" s="32" t="str">
        <f t="shared" si="3"/>
        <v>委託</v>
      </c>
      <c r="L89" s="33" t="s">
        <v>581</v>
      </c>
      <c r="M89" s="34" t="s">
        <v>622</v>
      </c>
      <c r="N89" s="35" t="s">
        <v>450</v>
      </c>
      <c r="O89" s="36"/>
      <c r="P89" s="37"/>
    </row>
    <row r="90" spans="1:16" s="38" customFormat="1" ht="45" x14ac:dyDescent="0.55000000000000004">
      <c r="A90" s="27">
        <v>336</v>
      </c>
      <c r="B90" s="28">
        <v>44543</v>
      </c>
      <c r="C90" s="29">
        <v>11</v>
      </c>
      <c r="D90" s="30" t="s">
        <v>509</v>
      </c>
      <c r="E90" s="31" t="s">
        <v>623</v>
      </c>
      <c r="F90" s="31" t="str">
        <f t="shared" si="4"/>
        <v>令和4年度原子力施設等防災対策等委託費(動的ﾚﾍﾞﾙ1確率論的ﾘｽｸ評価手法の改良及び活用方法の検討)事業</v>
      </c>
      <c r="G90" s="31" t="s">
        <v>1027</v>
      </c>
      <c r="H90" s="27">
        <v>336</v>
      </c>
      <c r="I90" s="29">
        <v>11</v>
      </c>
      <c r="J90" s="32" t="str">
        <f t="shared" si="5"/>
        <v>4</v>
      </c>
      <c r="K90" s="32" t="str">
        <f t="shared" si="3"/>
        <v>委託</v>
      </c>
      <c r="L90" s="33" t="s">
        <v>581</v>
      </c>
      <c r="M90" s="34" t="s">
        <v>611</v>
      </c>
      <c r="N90" s="35" t="s">
        <v>450</v>
      </c>
      <c r="O90" s="36"/>
      <c r="P90" s="37"/>
    </row>
    <row r="91" spans="1:16" s="38" customFormat="1" ht="45" x14ac:dyDescent="0.55000000000000004">
      <c r="A91" s="27">
        <v>336</v>
      </c>
      <c r="B91" s="28">
        <v>44543</v>
      </c>
      <c r="C91" s="29">
        <v>12</v>
      </c>
      <c r="D91" s="30" t="s">
        <v>467</v>
      </c>
      <c r="E91" s="31" t="s">
        <v>624</v>
      </c>
      <c r="F91" s="31" t="str">
        <f t="shared" si="4"/>
        <v>令和4年度原子力施設等防災対策等委託費(東京電力福島第一原子力発電所の放射性廃棄物の特性評価に関する検討)事業</v>
      </c>
      <c r="G91" s="31" t="s">
        <v>624</v>
      </c>
      <c r="H91" s="27">
        <v>336</v>
      </c>
      <c r="I91" s="29">
        <v>12</v>
      </c>
      <c r="J91" s="32" t="str">
        <f t="shared" si="5"/>
        <v>4</v>
      </c>
      <c r="K91" s="32" t="str">
        <f t="shared" si="3"/>
        <v>委託</v>
      </c>
      <c r="L91" s="33" t="s">
        <v>581</v>
      </c>
      <c r="M91" s="34" t="s">
        <v>625</v>
      </c>
      <c r="N91" s="35" t="s">
        <v>450</v>
      </c>
      <c r="O91" s="36"/>
      <c r="P91" s="37"/>
    </row>
    <row r="92" spans="1:16" s="38" customFormat="1" ht="45" x14ac:dyDescent="0.55000000000000004">
      <c r="A92" s="27">
        <v>336</v>
      </c>
      <c r="B92" s="28">
        <v>44543</v>
      </c>
      <c r="C92" s="29">
        <v>13</v>
      </c>
      <c r="D92" s="30" t="s">
        <v>467</v>
      </c>
      <c r="E92" s="31" t="s">
        <v>626</v>
      </c>
      <c r="F92" s="31" t="str">
        <f t="shared" si="4"/>
        <v>令和4年度原子力発電施設等安全技術対策委託費(放射性物質の国際輸送に係る動向調査)事業</v>
      </c>
      <c r="G92" s="31" t="s">
        <v>1028</v>
      </c>
      <c r="H92" s="27">
        <v>336</v>
      </c>
      <c r="I92" s="29">
        <v>13</v>
      </c>
      <c r="J92" s="32" t="str">
        <f t="shared" si="5"/>
        <v>4</v>
      </c>
      <c r="K92" s="32" t="str">
        <f t="shared" si="3"/>
        <v>委託</v>
      </c>
      <c r="L92" s="33" t="s">
        <v>581</v>
      </c>
      <c r="M92" s="34" t="s">
        <v>627</v>
      </c>
      <c r="N92" s="35" t="s">
        <v>450</v>
      </c>
      <c r="O92" s="36"/>
      <c r="P92" s="37"/>
    </row>
    <row r="93" spans="1:16" s="38" customFormat="1" ht="30" x14ac:dyDescent="0.55000000000000004">
      <c r="A93" s="27">
        <v>336</v>
      </c>
      <c r="B93" s="28">
        <v>44543</v>
      </c>
      <c r="C93" s="29">
        <v>14</v>
      </c>
      <c r="D93" s="30" t="s">
        <v>459</v>
      </c>
      <c r="E93" s="31" t="s">
        <v>628</v>
      </c>
      <c r="F93" s="31" t="str">
        <f t="shared" si="4"/>
        <v>令和4年度原子力施設等防災対策等委託費(環境放射能水準調査(放射能分析))事業</v>
      </c>
      <c r="G93" s="31" t="s">
        <v>1029</v>
      </c>
      <c r="H93" s="27">
        <v>336</v>
      </c>
      <c r="I93" s="29">
        <v>14</v>
      </c>
      <c r="J93" s="32" t="str">
        <f t="shared" si="5"/>
        <v>4</v>
      </c>
      <c r="K93" s="32" t="str">
        <f t="shared" si="3"/>
        <v>委託</v>
      </c>
      <c r="L93" s="33" t="s">
        <v>581</v>
      </c>
      <c r="M93" s="34" t="s">
        <v>629</v>
      </c>
      <c r="N93" s="35" t="s">
        <v>450</v>
      </c>
      <c r="O93" s="36"/>
      <c r="P93" s="37"/>
    </row>
    <row r="94" spans="1:16" s="38" customFormat="1" ht="30" x14ac:dyDescent="0.55000000000000004">
      <c r="A94" s="27">
        <v>336</v>
      </c>
      <c r="B94" s="28">
        <v>44543</v>
      </c>
      <c r="C94" s="29">
        <v>15</v>
      </c>
      <c r="D94" s="30" t="s">
        <v>459</v>
      </c>
      <c r="E94" s="31" t="s">
        <v>630</v>
      </c>
      <c r="F94" s="31" t="str">
        <f t="shared" si="4"/>
        <v>令和4年度原子力施設等防災対策等委託費(環境放射能分析研修)</v>
      </c>
      <c r="G94" s="31" t="s">
        <v>1030</v>
      </c>
      <c r="H94" s="27">
        <v>336</v>
      </c>
      <c r="I94" s="29">
        <v>15</v>
      </c>
      <c r="J94" s="32" t="str">
        <f t="shared" si="5"/>
        <v>4</v>
      </c>
      <c r="K94" s="32" t="str">
        <f t="shared" si="3"/>
        <v>委託</v>
      </c>
      <c r="L94" s="33" t="s">
        <v>581</v>
      </c>
      <c r="M94" s="34" t="s">
        <v>631</v>
      </c>
      <c r="N94" s="35" t="s">
        <v>450</v>
      </c>
      <c r="O94" s="36"/>
      <c r="P94" s="37"/>
    </row>
    <row r="95" spans="1:16" s="38" customFormat="1" ht="30" x14ac:dyDescent="0.55000000000000004">
      <c r="A95" s="27">
        <v>336</v>
      </c>
      <c r="B95" s="28">
        <v>44543</v>
      </c>
      <c r="C95" s="29">
        <v>16</v>
      </c>
      <c r="D95" s="30" t="s">
        <v>459</v>
      </c>
      <c r="E95" s="31" t="s">
        <v>632</v>
      </c>
      <c r="F95" s="31" t="str">
        <f t="shared" si="4"/>
        <v>令和4年度射能測定調査委託費(放射能測定調査)事業</v>
      </c>
      <c r="G95" s="31" t="s">
        <v>1031</v>
      </c>
      <c r="H95" s="27">
        <v>336</v>
      </c>
      <c r="I95" s="29">
        <v>16</v>
      </c>
      <c r="J95" s="32" t="str">
        <f t="shared" si="5"/>
        <v>4</v>
      </c>
      <c r="K95" s="32" t="str">
        <f t="shared" si="3"/>
        <v>委託</v>
      </c>
      <c r="L95" s="33" t="s">
        <v>581</v>
      </c>
      <c r="M95" s="34" t="s">
        <v>629</v>
      </c>
      <c r="N95" s="35" t="s">
        <v>450</v>
      </c>
      <c r="O95" s="36"/>
      <c r="P95" s="37"/>
    </row>
    <row r="96" spans="1:16" s="38" customFormat="1" ht="30" x14ac:dyDescent="0.55000000000000004">
      <c r="A96" s="27">
        <v>336</v>
      </c>
      <c r="B96" s="28">
        <v>44543</v>
      </c>
      <c r="C96" s="29">
        <v>17</v>
      </c>
      <c r="D96" s="30" t="s">
        <v>459</v>
      </c>
      <c r="E96" s="31" t="s">
        <v>633</v>
      </c>
      <c r="F96" s="31" t="str">
        <f t="shared" si="4"/>
        <v>令和4年度原子力施設等防災対策等委託費(海洋環境における放射能調査及び総合評価)事業</v>
      </c>
      <c r="G96" s="31" t="s">
        <v>1032</v>
      </c>
      <c r="H96" s="27">
        <v>336</v>
      </c>
      <c r="I96" s="29">
        <v>17</v>
      </c>
      <c r="J96" s="32" t="str">
        <f t="shared" si="5"/>
        <v>4</v>
      </c>
      <c r="K96" s="32" t="str">
        <f t="shared" si="3"/>
        <v>委託</v>
      </c>
      <c r="L96" s="33" t="s">
        <v>581</v>
      </c>
      <c r="M96" s="34" t="s">
        <v>634</v>
      </c>
      <c r="N96" s="35" t="s">
        <v>450</v>
      </c>
      <c r="O96" s="36"/>
      <c r="P96" s="37"/>
    </row>
    <row r="97" spans="1:16" s="38" customFormat="1" ht="30" x14ac:dyDescent="0.55000000000000004">
      <c r="A97" s="27">
        <v>336</v>
      </c>
      <c r="B97" s="28">
        <v>44543</v>
      </c>
      <c r="C97" s="29">
        <v>18</v>
      </c>
      <c r="D97" s="30" t="s">
        <v>515</v>
      </c>
      <c r="E97" s="5" t="s">
        <v>635</v>
      </c>
      <c r="F97" s="31" t="str">
        <f t="shared" si="4"/>
        <v>令和4年度ﾀｸｼｰﾁｹｯﾄ供給業務</v>
      </c>
      <c r="G97" s="31" t="s">
        <v>1033</v>
      </c>
      <c r="H97" s="27">
        <v>336</v>
      </c>
      <c r="I97" s="29">
        <v>18</v>
      </c>
      <c r="J97" s="32" t="str">
        <f t="shared" si="5"/>
        <v>4</v>
      </c>
      <c r="K97" s="32" t="str">
        <f t="shared" si="3"/>
        <v>庁費</v>
      </c>
      <c r="L97" s="33" t="s">
        <v>581</v>
      </c>
      <c r="M97" s="34" t="s">
        <v>636</v>
      </c>
      <c r="N97" s="35" t="s">
        <v>450</v>
      </c>
      <c r="O97" s="36"/>
      <c r="P97" s="37"/>
    </row>
    <row r="98" spans="1:16" s="38" customFormat="1" ht="36" x14ac:dyDescent="0.55000000000000004">
      <c r="A98" s="27">
        <v>336</v>
      </c>
      <c r="B98" s="28">
        <v>44543</v>
      </c>
      <c r="C98" s="29">
        <v>19</v>
      </c>
      <c r="D98" s="30" t="s">
        <v>515</v>
      </c>
      <c r="E98" s="5" t="s">
        <v>637</v>
      </c>
      <c r="F98" s="31" t="str">
        <f t="shared" si="4"/>
        <v>令和4年度ETCｶｰﾄﾞの使用に関する請負契約</v>
      </c>
      <c r="G98" s="31" t="s">
        <v>1034</v>
      </c>
      <c r="H98" s="27">
        <v>336</v>
      </c>
      <c r="I98" s="29">
        <v>19</v>
      </c>
      <c r="J98" s="32" t="str">
        <f t="shared" si="5"/>
        <v>4</v>
      </c>
      <c r="K98" s="32" t="str">
        <f t="shared" si="3"/>
        <v>庁費</v>
      </c>
      <c r="L98" s="33" t="s">
        <v>581</v>
      </c>
      <c r="M98" s="34" t="s">
        <v>636</v>
      </c>
      <c r="N98" s="35" t="s">
        <v>450</v>
      </c>
      <c r="O98" s="36"/>
      <c r="P98" s="37"/>
    </row>
    <row r="99" spans="1:16" s="38" customFormat="1" ht="45" x14ac:dyDescent="0.55000000000000004">
      <c r="A99" s="27">
        <v>336</v>
      </c>
      <c r="B99" s="28">
        <v>44543</v>
      </c>
      <c r="C99" s="29">
        <v>20</v>
      </c>
      <c r="D99" s="30" t="s">
        <v>638</v>
      </c>
      <c r="E99" s="5" t="s">
        <v>639</v>
      </c>
      <c r="F99" s="31" t="str">
        <f t="shared" si="4"/>
        <v>令和4年度米国機械学会(ASME)規格の電子媒体の提供業務</v>
      </c>
      <c r="G99" s="31" t="s">
        <v>1035</v>
      </c>
      <c r="H99" s="27">
        <v>336</v>
      </c>
      <c r="I99" s="29">
        <v>20</v>
      </c>
      <c r="J99" s="32" t="str">
        <f t="shared" si="5"/>
        <v>4</v>
      </c>
      <c r="K99" s="32" t="str">
        <f t="shared" si="3"/>
        <v>庁費</v>
      </c>
      <c r="L99" s="33" t="s">
        <v>581</v>
      </c>
      <c r="M99" s="34" t="s">
        <v>640</v>
      </c>
      <c r="N99" s="35" t="s">
        <v>450</v>
      </c>
      <c r="O99" s="36"/>
      <c r="P99" s="37"/>
    </row>
    <row r="100" spans="1:16" s="38" customFormat="1" ht="36" x14ac:dyDescent="0.55000000000000004">
      <c r="A100" s="27">
        <v>336</v>
      </c>
      <c r="B100" s="28">
        <v>44543</v>
      </c>
      <c r="C100" s="29">
        <v>21</v>
      </c>
      <c r="D100" s="30" t="s">
        <v>509</v>
      </c>
      <c r="E100" s="5" t="s">
        <v>641</v>
      </c>
      <c r="F100" s="31" t="str">
        <f t="shared" si="4"/>
        <v>令和4年度 汎用CFD解析ｺｰﾄﾞFLUENTの保守権の購入</v>
      </c>
      <c r="G100" s="31" t="s">
        <v>1036</v>
      </c>
      <c r="H100" s="27">
        <v>336</v>
      </c>
      <c r="I100" s="29">
        <v>21</v>
      </c>
      <c r="J100" s="32" t="str">
        <f t="shared" si="5"/>
        <v>4</v>
      </c>
      <c r="K100" s="32" t="str">
        <f t="shared" si="3"/>
        <v>庁費</v>
      </c>
      <c r="L100" s="33" t="s">
        <v>581</v>
      </c>
      <c r="M100" s="34" t="s">
        <v>642</v>
      </c>
      <c r="N100" s="35" t="s">
        <v>450</v>
      </c>
      <c r="O100" s="36"/>
      <c r="P100" s="37"/>
    </row>
    <row r="101" spans="1:16" s="38" customFormat="1" ht="45" x14ac:dyDescent="0.55000000000000004">
      <c r="A101" s="27">
        <v>336</v>
      </c>
      <c r="B101" s="28">
        <v>44543</v>
      </c>
      <c r="C101" s="29">
        <v>22</v>
      </c>
      <c r="D101" s="30" t="s">
        <v>509</v>
      </c>
      <c r="E101" s="5" t="s">
        <v>643</v>
      </c>
      <c r="F101" s="31" t="str">
        <f t="shared" si="4"/>
        <v>令和4年度 衝撃解析ｺｰﾄﾞAutodynの使用許諾権の購入</v>
      </c>
      <c r="G101" s="31" t="s">
        <v>1037</v>
      </c>
      <c r="H101" s="27">
        <v>336</v>
      </c>
      <c r="I101" s="29">
        <v>22</v>
      </c>
      <c r="J101" s="32" t="str">
        <f t="shared" si="5"/>
        <v>4</v>
      </c>
      <c r="K101" s="32" t="str">
        <f t="shared" si="3"/>
        <v>庁費</v>
      </c>
      <c r="L101" s="33" t="s">
        <v>581</v>
      </c>
      <c r="M101" s="34" t="s">
        <v>644</v>
      </c>
      <c r="N101" s="35" t="s">
        <v>450</v>
      </c>
      <c r="O101" s="36"/>
      <c r="P101" s="37"/>
    </row>
    <row r="102" spans="1:16" s="38" customFormat="1" ht="36" x14ac:dyDescent="0.55000000000000004">
      <c r="A102" s="27">
        <v>336</v>
      </c>
      <c r="B102" s="28">
        <v>44543</v>
      </c>
      <c r="C102" s="29">
        <v>23</v>
      </c>
      <c r="D102" s="30" t="s">
        <v>509</v>
      </c>
      <c r="E102" s="5" t="s">
        <v>645</v>
      </c>
      <c r="F102" s="31" t="str">
        <f t="shared" si="4"/>
        <v>令和4年度 燃焼解析ｺｰﾄﾞFLACSの使用許諾権の購入</v>
      </c>
      <c r="G102" s="31" t="s">
        <v>1038</v>
      </c>
      <c r="H102" s="27">
        <v>336</v>
      </c>
      <c r="I102" s="29">
        <v>23</v>
      </c>
      <c r="J102" s="32" t="str">
        <f t="shared" si="5"/>
        <v>4</v>
      </c>
      <c r="K102" s="32" t="str">
        <f t="shared" si="3"/>
        <v>庁費</v>
      </c>
      <c r="L102" s="33" t="s">
        <v>581</v>
      </c>
      <c r="M102" s="34" t="s">
        <v>646</v>
      </c>
      <c r="N102" s="35" t="s">
        <v>450</v>
      </c>
      <c r="O102" s="36"/>
      <c r="P102" s="37"/>
    </row>
    <row r="103" spans="1:16" s="38" customFormat="1" ht="72" x14ac:dyDescent="0.55000000000000004">
      <c r="A103" s="27">
        <v>336</v>
      </c>
      <c r="B103" s="28">
        <v>44543</v>
      </c>
      <c r="C103" s="29">
        <v>24</v>
      </c>
      <c r="D103" s="30" t="s">
        <v>497</v>
      </c>
      <c r="E103" s="5" t="s">
        <v>647</v>
      </c>
      <c r="F103" s="31" t="str">
        <f t="shared" si="4"/>
        <v>令和4年度原子力ｴﾝｼﾞﾆｱﾘﾝｸﾞⅠ(BP共通)原子炉物理､熱流動､水化学､機械･電気設備､計測制御の基礎､安全設計の基本的考え方</v>
      </c>
      <c r="G103" s="31" t="s">
        <v>647</v>
      </c>
      <c r="H103" s="27">
        <v>336</v>
      </c>
      <c r="I103" s="29">
        <v>24</v>
      </c>
      <c r="J103" s="32" t="str">
        <f t="shared" si="5"/>
        <v>4</v>
      </c>
      <c r="K103" s="32" t="str">
        <f t="shared" si="3"/>
        <v>庁費</v>
      </c>
      <c r="L103" s="33" t="s">
        <v>581</v>
      </c>
      <c r="M103" s="34" t="s">
        <v>648</v>
      </c>
      <c r="N103" s="35" t="s">
        <v>450</v>
      </c>
      <c r="O103" s="36"/>
      <c r="P103" s="37"/>
    </row>
    <row r="104" spans="1:16" s="38" customFormat="1" ht="54" x14ac:dyDescent="0.55000000000000004">
      <c r="A104" s="27">
        <v>336</v>
      </c>
      <c r="B104" s="28">
        <v>44543</v>
      </c>
      <c r="C104" s="29">
        <v>25</v>
      </c>
      <c r="D104" s="30" t="s">
        <v>497</v>
      </c>
      <c r="E104" s="5" t="s">
        <v>649</v>
      </c>
      <c r="F104" s="31" t="str">
        <f t="shared" si="4"/>
        <v>令和4年度原子力ｴﾝｼﾞﾆｱﾘﾝｸﾞⅡ(B)原子炉設備､ﾀｰﾋﾞﾝ設備他､安全設計･安全解析､燃料及び炉心</v>
      </c>
      <c r="G104" s="31" t="s">
        <v>649</v>
      </c>
      <c r="H104" s="27">
        <v>336</v>
      </c>
      <c r="I104" s="29">
        <v>25</v>
      </c>
      <c r="J104" s="32" t="str">
        <f t="shared" si="5"/>
        <v>4</v>
      </c>
      <c r="K104" s="32" t="str">
        <f t="shared" si="3"/>
        <v>庁費</v>
      </c>
      <c r="L104" s="33" t="s">
        <v>581</v>
      </c>
      <c r="M104" s="34" t="s">
        <v>648</v>
      </c>
      <c r="N104" s="35" t="s">
        <v>450</v>
      </c>
      <c r="O104" s="36"/>
      <c r="P104" s="37"/>
    </row>
    <row r="105" spans="1:16" s="38" customFormat="1" ht="54" x14ac:dyDescent="0.55000000000000004">
      <c r="A105" s="27">
        <v>336</v>
      </c>
      <c r="B105" s="28">
        <v>44543</v>
      </c>
      <c r="C105" s="29">
        <v>26</v>
      </c>
      <c r="D105" s="30" t="s">
        <v>497</v>
      </c>
      <c r="E105" s="5" t="s">
        <v>650</v>
      </c>
      <c r="F105" s="31" t="str">
        <f t="shared" si="4"/>
        <v>令和4年度原子力ｴﾝｼﾞﾆｱﾘﾝｸﾞⅡ(P)原子炉設備､ﾀｰﾋﾞﾝ設備他､安全設計及び安全解析､燃料及び炉心</v>
      </c>
      <c r="G105" s="31" t="s">
        <v>650</v>
      </c>
      <c r="H105" s="27">
        <v>336</v>
      </c>
      <c r="I105" s="29">
        <v>26</v>
      </c>
      <c r="J105" s="32" t="str">
        <f t="shared" si="5"/>
        <v>4</v>
      </c>
      <c r="K105" s="32" t="str">
        <f t="shared" si="3"/>
        <v>庁費</v>
      </c>
      <c r="L105" s="33" t="s">
        <v>581</v>
      </c>
      <c r="M105" s="34" t="s">
        <v>651</v>
      </c>
      <c r="N105" s="35" t="s">
        <v>450</v>
      </c>
      <c r="O105" s="36"/>
      <c r="P105" s="37"/>
    </row>
    <row r="106" spans="1:16" s="38" customFormat="1" ht="54" x14ac:dyDescent="0.55000000000000004">
      <c r="A106" s="27">
        <v>336</v>
      </c>
      <c r="B106" s="28">
        <v>44543</v>
      </c>
      <c r="C106" s="29">
        <v>27</v>
      </c>
      <c r="D106" s="30" t="s">
        <v>497</v>
      </c>
      <c r="E106" s="5" t="s">
        <v>652</v>
      </c>
      <c r="F106" s="31" t="str">
        <f t="shared" si="4"/>
        <v>令和4年度原子力発電運転管理専門技能習得研修(BWR/ﾊｲﾚﾍﾞﾙ人材育成のためのｼﾐｭﾚｰﾀ長期派遣研修)</v>
      </c>
      <c r="G106" s="31" t="s">
        <v>652</v>
      </c>
      <c r="H106" s="27">
        <v>336</v>
      </c>
      <c r="I106" s="29">
        <v>27</v>
      </c>
      <c r="J106" s="32" t="str">
        <f t="shared" si="5"/>
        <v>4</v>
      </c>
      <c r="K106" s="32" t="str">
        <f t="shared" si="3"/>
        <v>庁費</v>
      </c>
      <c r="L106" s="33" t="s">
        <v>581</v>
      </c>
      <c r="M106" s="34" t="s">
        <v>653</v>
      </c>
      <c r="N106" s="35" t="s">
        <v>450</v>
      </c>
      <c r="O106" s="36"/>
      <c r="P106" s="37"/>
    </row>
    <row r="107" spans="1:16" s="38" customFormat="1" ht="54" x14ac:dyDescent="0.55000000000000004">
      <c r="A107" s="27">
        <v>336</v>
      </c>
      <c r="B107" s="28">
        <v>44543</v>
      </c>
      <c r="C107" s="29">
        <v>28</v>
      </c>
      <c r="D107" s="30" t="s">
        <v>497</v>
      </c>
      <c r="E107" s="5" t="s">
        <v>654</v>
      </c>
      <c r="F107" s="31" t="str">
        <f t="shared" si="4"/>
        <v>令和4年度原子力発電運転管理専門技能習得研修(PWR/ﾊｲﾚﾍﾞﾙ人材育成のためのｼﾐｭﾚｰﾀ長期派遣研修)</v>
      </c>
      <c r="G107" s="31" t="s">
        <v>654</v>
      </c>
      <c r="H107" s="27">
        <v>336</v>
      </c>
      <c r="I107" s="29">
        <v>28</v>
      </c>
      <c r="J107" s="32" t="str">
        <f t="shared" si="5"/>
        <v>4</v>
      </c>
      <c r="K107" s="32" t="str">
        <f t="shared" si="3"/>
        <v>庁費</v>
      </c>
      <c r="L107" s="33" t="s">
        <v>581</v>
      </c>
      <c r="M107" s="34" t="s">
        <v>655</v>
      </c>
      <c r="N107" s="35" t="s">
        <v>450</v>
      </c>
      <c r="O107" s="36"/>
      <c r="P107" s="37"/>
    </row>
    <row r="108" spans="1:16" s="38" customFormat="1" ht="30" x14ac:dyDescent="0.55000000000000004">
      <c r="A108" s="27">
        <v>336</v>
      </c>
      <c r="B108" s="28">
        <v>44543</v>
      </c>
      <c r="C108" s="29">
        <v>29</v>
      </c>
      <c r="D108" s="30" t="s">
        <v>607</v>
      </c>
      <c r="E108" s="31" t="s">
        <v>656</v>
      </c>
      <c r="F108" s="31" t="str">
        <f t="shared" si="4"/>
        <v xml:space="preserve">令和4年度緊急時携帯端末情報発信等事業
</v>
      </c>
      <c r="G108" s="31" t="s">
        <v>1039</v>
      </c>
      <c r="H108" s="27">
        <v>336</v>
      </c>
      <c r="I108" s="29">
        <v>29</v>
      </c>
      <c r="J108" s="32" t="str">
        <f t="shared" si="5"/>
        <v>4</v>
      </c>
      <c r="K108" s="32" t="str">
        <f t="shared" si="3"/>
        <v>庁費</v>
      </c>
      <c r="L108" s="33" t="s">
        <v>581</v>
      </c>
      <c r="M108" s="34" t="s">
        <v>657</v>
      </c>
      <c r="N108" s="35" t="s">
        <v>450</v>
      </c>
      <c r="O108" s="36"/>
      <c r="P108" s="37"/>
    </row>
    <row r="109" spans="1:16" s="38" customFormat="1" ht="30" x14ac:dyDescent="0.55000000000000004">
      <c r="A109" s="27">
        <v>337</v>
      </c>
      <c r="B109" s="28">
        <v>44550</v>
      </c>
      <c r="C109" s="29">
        <v>1</v>
      </c>
      <c r="D109" s="30" t="s">
        <v>459</v>
      </c>
      <c r="E109" s="31" t="s">
        <v>658</v>
      </c>
      <c r="F109" s="31" t="str">
        <f t="shared" si="4"/>
        <v>令和4年度原子力施設等防災対策等委託費｢環境放射能水準調査｣事業</v>
      </c>
      <c r="G109" s="31" t="s">
        <v>1040</v>
      </c>
      <c r="H109" s="27">
        <v>337</v>
      </c>
      <c r="I109" s="29">
        <v>1</v>
      </c>
      <c r="J109" s="32" t="str">
        <f t="shared" si="5"/>
        <v>4</v>
      </c>
      <c r="K109" s="32" t="str">
        <f t="shared" si="3"/>
        <v>委託</v>
      </c>
      <c r="L109" s="33" t="s">
        <v>659</v>
      </c>
      <c r="M109" s="34" t="s">
        <v>660</v>
      </c>
      <c r="N109" s="35" t="s">
        <v>450</v>
      </c>
      <c r="O109" s="36"/>
      <c r="P109" s="37"/>
    </row>
    <row r="110" spans="1:16" s="38" customFormat="1" ht="30" x14ac:dyDescent="0.55000000000000004">
      <c r="A110" s="27">
        <v>337</v>
      </c>
      <c r="B110" s="28">
        <v>44550</v>
      </c>
      <c r="C110" s="29">
        <v>2</v>
      </c>
      <c r="D110" s="30" t="s">
        <v>459</v>
      </c>
      <c r="E110" s="31" t="s">
        <v>661</v>
      </c>
      <c r="F110" s="31" t="str">
        <f t="shared" si="4"/>
        <v>令和4年度原子力施設等防災対策等委託費｢環境放射能水準調査｣事業(令和3年度補正繰越分)</v>
      </c>
      <c r="G110" s="31" t="s">
        <v>1041</v>
      </c>
      <c r="H110" s="27">
        <v>337</v>
      </c>
      <c r="I110" s="29">
        <v>2</v>
      </c>
      <c r="J110" s="32" t="str">
        <f t="shared" si="5"/>
        <v>4</v>
      </c>
      <c r="K110" s="32" t="str">
        <f t="shared" si="3"/>
        <v>委託</v>
      </c>
      <c r="L110" s="33" t="s">
        <v>659</v>
      </c>
      <c r="M110" s="34" t="s">
        <v>660</v>
      </c>
      <c r="N110" s="35" t="s">
        <v>450</v>
      </c>
      <c r="O110" s="36"/>
      <c r="P110" s="37"/>
    </row>
    <row r="111" spans="1:16" s="38" customFormat="1" ht="30" x14ac:dyDescent="0.55000000000000004">
      <c r="A111" s="27">
        <v>337</v>
      </c>
      <c r="B111" s="28">
        <v>44550</v>
      </c>
      <c r="C111" s="29">
        <v>3</v>
      </c>
      <c r="D111" s="30" t="s">
        <v>459</v>
      </c>
      <c r="E111" s="31" t="s">
        <v>662</v>
      </c>
      <c r="F111" s="31" t="str">
        <f t="shared" si="4"/>
        <v>令和4年度放射能測定調査委託費(原子力艦寄港地放射能調査)事業(横須賀市)</v>
      </c>
      <c r="G111" s="31" t="s">
        <v>662</v>
      </c>
      <c r="H111" s="27">
        <v>337</v>
      </c>
      <c r="I111" s="29">
        <v>3</v>
      </c>
      <c r="J111" s="32" t="str">
        <f t="shared" si="5"/>
        <v>4</v>
      </c>
      <c r="K111" s="32" t="str">
        <f t="shared" si="3"/>
        <v>委託</v>
      </c>
      <c r="L111" s="33" t="s">
        <v>659</v>
      </c>
      <c r="M111" s="34" t="s">
        <v>663</v>
      </c>
      <c r="N111" s="35" t="s">
        <v>450</v>
      </c>
      <c r="O111" s="36"/>
      <c r="P111" s="37"/>
    </row>
    <row r="112" spans="1:16" s="38" customFormat="1" ht="30" x14ac:dyDescent="0.55000000000000004">
      <c r="A112" s="27">
        <v>337</v>
      </c>
      <c r="B112" s="28">
        <v>44550</v>
      </c>
      <c r="C112" s="29">
        <v>4</v>
      </c>
      <c r="D112" s="30" t="s">
        <v>459</v>
      </c>
      <c r="E112" s="31" t="s">
        <v>664</v>
      </c>
      <c r="F112" s="31" t="str">
        <f t="shared" si="4"/>
        <v>令和4年度放射能測定調査委託費(原子力艦寄港地放射能調査)事業(佐世保市)</v>
      </c>
      <c r="G112" s="31" t="s">
        <v>1042</v>
      </c>
      <c r="H112" s="27">
        <v>337</v>
      </c>
      <c r="I112" s="29">
        <v>4</v>
      </c>
      <c r="J112" s="32" t="str">
        <f t="shared" si="5"/>
        <v>4</v>
      </c>
      <c r="K112" s="32" t="str">
        <f t="shared" si="3"/>
        <v>委託</v>
      </c>
      <c r="L112" s="33" t="s">
        <v>659</v>
      </c>
      <c r="M112" s="34" t="s">
        <v>665</v>
      </c>
      <c r="N112" s="35" t="s">
        <v>450</v>
      </c>
      <c r="O112" s="36"/>
      <c r="P112" s="37"/>
    </row>
    <row r="113" spans="1:16" s="38" customFormat="1" ht="30" x14ac:dyDescent="0.55000000000000004">
      <c r="A113" s="27">
        <v>337</v>
      </c>
      <c r="B113" s="28">
        <v>44550</v>
      </c>
      <c r="C113" s="29">
        <v>5</v>
      </c>
      <c r="D113" s="30" t="s">
        <v>459</v>
      </c>
      <c r="E113" s="31" t="s">
        <v>666</v>
      </c>
      <c r="F113" s="31" t="str">
        <f t="shared" si="4"/>
        <v>令和4年度放射能測定調査委託費(原子力艦寄港地放射能調査)事業(沖縄県)</v>
      </c>
      <c r="G113" s="31" t="s">
        <v>1043</v>
      </c>
      <c r="H113" s="27">
        <v>337</v>
      </c>
      <c r="I113" s="29">
        <v>5</v>
      </c>
      <c r="J113" s="32" t="str">
        <f t="shared" si="5"/>
        <v>4</v>
      </c>
      <c r="K113" s="32" t="str">
        <f t="shared" si="3"/>
        <v>委託</v>
      </c>
      <c r="L113" s="33" t="s">
        <v>659</v>
      </c>
      <c r="M113" s="34" t="s">
        <v>667</v>
      </c>
      <c r="N113" s="35" t="s">
        <v>450</v>
      </c>
      <c r="O113" s="36"/>
      <c r="P113" s="37"/>
    </row>
    <row r="114" spans="1:16" s="38" customFormat="1" ht="45" x14ac:dyDescent="0.55000000000000004">
      <c r="A114" s="27">
        <v>337</v>
      </c>
      <c r="B114" s="28">
        <v>44550</v>
      </c>
      <c r="C114" s="29">
        <v>6</v>
      </c>
      <c r="D114" s="30" t="s">
        <v>668</v>
      </c>
      <c r="E114" s="31" t="s">
        <v>669</v>
      </c>
      <c r="F114" s="31" t="str">
        <f t="shared" si="4"/>
        <v xml:space="preserve">令和4年度 軽水炉等改良技術確証試験等委託費(保障措置環境分析調査)事業
</v>
      </c>
      <c r="G114" s="31" t="s">
        <v>1044</v>
      </c>
      <c r="H114" s="27">
        <v>337</v>
      </c>
      <c r="I114" s="29">
        <v>6</v>
      </c>
      <c r="J114" s="32" t="str">
        <f t="shared" si="5"/>
        <v>4</v>
      </c>
      <c r="K114" s="32" t="str">
        <f t="shared" si="3"/>
        <v>委託</v>
      </c>
      <c r="L114" s="33" t="s">
        <v>659</v>
      </c>
      <c r="M114" s="34" t="s">
        <v>611</v>
      </c>
      <c r="N114" s="35" t="s">
        <v>450</v>
      </c>
      <c r="O114" s="36"/>
      <c r="P114" s="37"/>
    </row>
    <row r="115" spans="1:16" s="38" customFormat="1" ht="30" x14ac:dyDescent="0.55000000000000004">
      <c r="A115" s="27">
        <v>337</v>
      </c>
      <c r="B115" s="28">
        <v>44550</v>
      </c>
      <c r="C115" s="29">
        <v>7</v>
      </c>
      <c r="D115" s="30" t="s">
        <v>668</v>
      </c>
      <c r="E115" s="31" t="s">
        <v>670</v>
      </c>
      <c r="F115" s="31" t="str">
        <f t="shared" si="4"/>
        <v>令和4年度 保障措置業務委託費(保障措置に関する情報処理業務)事業</v>
      </c>
      <c r="G115" s="31" t="s">
        <v>1045</v>
      </c>
      <c r="H115" s="27">
        <v>337</v>
      </c>
      <c r="I115" s="29">
        <v>7</v>
      </c>
      <c r="J115" s="32" t="str">
        <f t="shared" si="5"/>
        <v>4</v>
      </c>
      <c r="K115" s="32" t="str">
        <f t="shared" si="3"/>
        <v>委託</v>
      </c>
      <c r="L115" s="33" t="s">
        <v>659</v>
      </c>
      <c r="M115" s="34" t="s">
        <v>671</v>
      </c>
      <c r="N115" s="35" t="s">
        <v>450</v>
      </c>
      <c r="O115" s="36"/>
      <c r="P115" s="37"/>
    </row>
    <row r="116" spans="1:16" s="38" customFormat="1" ht="30" x14ac:dyDescent="0.55000000000000004">
      <c r="A116" s="27">
        <v>337</v>
      </c>
      <c r="B116" s="28">
        <v>44550</v>
      </c>
      <c r="C116" s="29">
        <v>8</v>
      </c>
      <c r="D116" s="30" t="s">
        <v>672</v>
      </c>
      <c r="E116" s="31" t="s">
        <v>673</v>
      </c>
      <c r="F116" s="31" t="str">
        <f t="shared" si="4"/>
        <v>令和4年度原子力発電施設等安全技術対策委託費
(原子力安全の提供･運営)事業</v>
      </c>
      <c r="G116" s="31" t="s">
        <v>1046</v>
      </c>
      <c r="H116" s="27">
        <v>337</v>
      </c>
      <c r="I116" s="29">
        <v>8</v>
      </c>
      <c r="J116" s="32" t="str">
        <f t="shared" si="5"/>
        <v>4</v>
      </c>
      <c r="K116" s="32" t="str">
        <f t="shared" si="3"/>
        <v>委託</v>
      </c>
      <c r="L116" s="33" t="s">
        <v>659</v>
      </c>
      <c r="M116" s="34" t="s">
        <v>674</v>
      </c>
      <c r="N116" s="35" t="s">
        <v>450</v>
      </c>
      <c r="O116" s="36"/>
      <c r="P116" s="37"/>
    </row>
    <row r="117" spans="1:16" s="38" customFormat="1" ht="30" x14ac:dyDescent="0.55000000000000004">
      <c r="A117" s="27">
        <v>337</v>
      </c>
      <c r="B117" s="28">
        <v>44550</v>
      </c>
      <c r="C117" s="29">
        <v>9</v>
      </c>
      <c r="D117" s="30" t="s">
        <v>456</v>
      </c>
      <c r="E117" s="31" t="s">
        <v>675</v>
      </c>
      <c r="F117" s="31" t="str">
        <f t="shared" si="4"/>
        <v>令和4年度統合原子力防災ﾈｯﾄﾜｰｸｼｽﾃﾑ保守他作業</v>
      </c>
      <c r="G117" s="31" t="s">
        <v>675</v>
      </c>
      <c r="H117" s="27">
        <v>337</v>
      </c>
      <c r="I117" s="29">
        <v>9</v>
      </c>
      <c r="J117" s="32" t="str">
        <f t="shared" si="5"/>
        <v>4</v>
      </c>
      <c r="K117" s="32" t="str">
        <f t="shared" si="3"/>
        <v>庁費</v>
      </c>
      <c r="L117" s="33" t="s">
        <v>659</v>
      </c>
      <c r="M117" s="34" t="s">
        <v>391</v>
      </c>
      <c r="N117" s="35" t="s">
        <v>450</v>
      </c>
      <c r="O117" s="36"/>
      <c r="P117" s="37"/>
    </row>
    <row r="118" spans="1:16" s="38" customFormat="1" ht="30" x14ac:dyDescent="0.55000000000000004">
      <c r="A118" s="27">
        <v>337</v>
      </c>
      <c r="B118" s="28">
        <v>44550</v>
      </c>
      <c r="C118" s="29">
        <v>10</v>
      </c>
      <c r="D118" s="30" t="s">
        <v>456</v>
      </c>
      <c r="E118" s="31" t="s">
        <v>676</v>
      </c>
      <c r="F118" s="31" t="str">
        <f t="shared" si="4"/>
        <v>令和4年度緊急事態応急対策拠点施設等の広域通信回線網の賃借</v>
      </c>
      <c r="G118" s="31" t="s">
        <v>676</v>
      </c>
      <c r="H118" s="27">
        <v>337</v>
      </c>
      <c r="I118" s="29">
        <v>10</v>
      </c>
      <c r="J118" s="32" t="str">
        <f t="shared" si="5"/>
        <v>4</v>
      </c>
      <c r="K118" s="32" t="str">
        <f t="shared" si="3"/>
        <v>庁費</v>
      </c>
      <c r="L118" s="33" t="s">
        <v>659</v>
      </c>
      <c r="M118" s="34" t="s">
        <v>677</v>
      </c>
      <c r="N118" s="35" t="s">
        <v>450</v>
      </c>
      <c r="O118" s="36"/>
      <c r="P118" s="37"/>
    </row>
    <row r="119" spans="1:16" s="38" customFormat="1" ht="30" x14ac:dyDescent="0.55000000000000004">
      <c r="A119" s="27">
        <v>337</v>
      </c>
      <c r="B119" s="28">
        <v>44550</v>
      </c>
      <c r="C119" s="29">
        <v>11</v>
      </c>
      <c r="D119" s="30" t="s">
        <v>456</v>
      </c>
      <c r="E119" s="31" t="s">
        <v>678</v>
      </c>
      <c r="F119" s="31" t="str">
        <f t="shared" si="4"/>
        <v>令和4年度緊急事態応急対策等拠点施設等の広域通信回線網(冗長)の賃借</v>
      </c>
      <c r="G119" s="31" t="s">
        <v>678</v>
      </c>
      <c r="H119" s="27">
        <v>337</v>
      </c>
      <c r="I119" s="29">
        <v>11</v>
      </c>
      <c r="J119" s="32" t="str">
        <f t="shared" si="5"/>
        <v>4</v>
      </c>
      <c r="K119" s="32" t="str">
        <f t="shared" si="3"/>
        <v>庁費</v>
      </c>
      <c r="L119" s="33" t="s">
        <v>659</v>
      </c>
      <c r="M119" s="34" t="s">
        <v>677</v>
      </c>
      <c r="N119" s="35" t="s">
        <v>450</v>
      </c>
      <c r="O119" s="36"/>
      <c r="P119" s="37"/>
    </row>
    <row r="120" spans="1:16" s="38" customFormat="1" ht="60" x14ac:dyDescent="0.55000000000000004">
      <c r="A120" s="27">
        <v>337</v>
      </c>
      <c r="B120" s="28">
        <v>44550</v>
      </c>
      <c r="C120" s="29">
        <v>12</v>
      </c>
      <c r="D120" s="30" t="s">
        <v>456</v>
      </c>
      <c r="E120" s="31" t="s">
        <v>679</v>
      </c>
      <c r="F120" s="31" t="str">
        <f t="shared" si="4"/>
        <v>令和4年度固定型衛星通信回線の帯域保証ｻｰﾋﾞｽ及び設備機器の保守</v>
      </c>
      <c r="G120" s="31" t="s">
        <v>1047</v>
      </c>
      <c r="H120" s="27">
        <v>337</v>
      </c>
      <c r="I120" s="29">
        <v>12</v>
      </c>
      <c r="J120" s="32" t="str">
        <f t="shared" si="5"/>
        <v>4</v>
      </c>
      <c r="K120" s="32" t="str">
        <f t="shared" si="3"/>
        <v>庁費</v>
      </c>
      <c r="L120" s="33" t="s">
        <v>659</v>
      </c>
      <c r="M120" s="34" t="s">
        <v>381</v>
      </c>
      <c r="N120" s="35" t="s">
        <v>450</v>
      </c>
      <c r="O120" s="36"/>
      <c r="P120" s="37"/>
    </row>
    <row r="121" spans="1:16" s="38" customFormat="1" ht="30" x14ac:dyDescent="0.55000000000000004">
      <c r="A121" s="27">
        <v>337</v>
      </c>
      <c r="B121" s="28">
        <v>44550</v>
      </c>
      <c r="C121" s="29">
        <v>13</v>
      </c>
      <c r="D121" s="30" t="s">
        <v>456</v>
      </c>
      <c r="E121" s="31" t="s">
        <v>680</v>
      </c>
      <c r="F121" s="31" t="str">
        <f t="shared" si="4"/>
        <v>令和4年度統合原子力防災ﾈｯﾄﾜｰｸ第2ﾃﾞｰﾀｾﾝﾀｰの賃借</v>
      </c>
      <c r="G121" s="31" t="s">
        <v>1048</v>
      </c>
      <c r="H121" s="27">
        <v>337</v>
      </c>
      <c r="I121" s="29">
        <v>13</v>
      </c>
      <c r="J121" s="32" t="str">
        <f t="shared" si="5"/>
        <v>4</v>
      </c>
      <c r="K121" s="32" t="str">
        <f t="shared" si="3"/>
        <v>庁費</v>
      </c>
      <c r="L121" s="33" t="s">
        <v>659</v>
      </c>
      <c r="M121" s="34" t="s">
        <v>681</v>
      </c>
      <c r="N121" s="35" t="s">
        <v>450</v>
      </c>
      <c r="O121" s="36"/>
      <c r="P121" s="37"/>
    </row>
    <row r="122" spans="1:16" s="38" customFormat="1" ht="30" x14ac:dyDescent="0.55000000000000004">
      <c r="A122" s="27">
        <v>337</v>
      </c>
      <c r="B122" s="28">
        <v>44550</v>
      </c>
      <c r="C122" s="29">
        <v>14</v>
      </c>
      <c r="D122" s="30" t="s">
        <v>456</v>
      </c>
      <c r="E122" s="31" t="s">
        <v>682</v>
      </c>
      <c r="F122" s="31" t="str">
        <f t="shared" si="4"/>
        <v>令和4年度統合原子力防災ﾈｯﾄﾜｰｸの第1ﾃﾞｰﾀｾﾝﾀｰの賃借</v>
      </c>
      <c r="G122" s="31" t="s">
        <v>1049</v>
      </c>
      <c r="H122" s="27">
        <v>337</v>
      </c>
      <c r="I122" s="29">
        <v>14</v>
      </c>
      <c r="J122" s="32" t="str">
        <f t="shared" si="5"/>
        <v>4</v>
      </c>
      <c r="K122" s="32" t="str">
        <f t="shared" si="3"/>
        <v>庁費</v>
      </c>
      <c r="L122" s="33" t="s">
        <v>659</v>
      </c>
      <c r="M122" s="34" t="s">
        <v>683</v>
      </c>
      <c r="N122" s="35" t="s">
        <v>450</v>
      </c>
      <c r="O122" s="36"/>
      <c r="P122" s="37"/>
    </row>
    <row r="123" spans="1:16" s="38" customFormat="1" ht="30" x14ac:dyDescent="0.55000000000000004">
      <c r="A123" s="27">
        <v>337</v>
      </c>
      <c r="B123" s="28">
        <v>44550</v>
      </c>
      <c r="C123" s="29">
        <v>15</v>
      </c>
      <c r="D123" s="30" t="s">
        <v>456</v>
      </c>
      <c r="E123" s="31" t="s">
        <v>684</v>
      </c>
      <c r="F123" s="31" t="str">
        <f t="shared" si="4"/>
        <v>令和4年度第1ﾃﾞｰﾀｾﾝﾀｰにおけるｱﾝﾃﾅの設置場所の賃借</v>
      </c>
      <c r="G123" s="31" t="s">
        <v>684</v>
      </c>
      <c r="H123" s="27">
        <v>337</v>
      </c>
      <c r="I123" s="29">
        <v>15</v>
      </c>
      <c r="J123" s="32" t="str">
        <f t="shared" si="5"/>
        <v>4</v>
      </c>
      <c r="K123" s="32" t="str">
        <f t="shared" si="3"/>
        <v>庁費</v>
      </c>
      <c r="L123" s="33" t="s">
        <v>659</v>
      </c>
      <c r="M123" s="34" t="s">
        <v>685</v>
      </c>
      <c r="N123" s="35" t="s">
        <v>450</v>
      </c>
      <c r="O123" s="36"/>
      <c r="P123" s="37"/>
    </row>
    <row r="124" spans="1:16" s="38" customFormat="1" ht="30" x14ac:dyDescent="0.55000000000000004">
      <c r="A124" s="27">
        <v>337</v>
      </c>
      <c r="B124" s="28">
        <v>44550</v>
      </c>
      <c r="C124" s="29">
        <v>16</v>
      </c>
      <c r="D124" s="30" t="s">
        <v>456</v>
      </c>
      <c r="E124" s="31" t="s">
        <v>686</v>
      </c>
      <c r="F124" s="31" t="str">
        <f t="shared" si="4"/>
        <v>令和4年度福井ﾃﾞｰﾀｾﾝﾀｰの賃借</v>
      </c>
      <c r="G124" s="31" t="s">
        <v>1050</v>
      </c>
      <c r="H124" s="27">
        <v>337</v>
      </c>
      <c r="I124" s="29">
        <v>16</v>
      </c>
      <c r="J124" s="32" t="str">
        <f t="shared" si="5"/>
        <v>4</v>
      </c>
      <c r="K124" s="32" t="str">
        <f t="shared" si="3"/>
        <v>庁費</v>
      </c>
      <c r="L124" s="33" t="s">
        <v>659</v>
      </c>
      <c r="M124" s="34" t="s">
        <v>687</v>
      </c>
      <c r="N124" s="35" t="s">
        <v>450</v>
      </c>
      <c r="O124" s="36"/>
      <c r="P124" s="37"/>
    </row>
    <row r="125" spans="1:16" s="38" customFormat="1" ht="45" x14ac:dyDescent="0.55000000000000004">
      <c r="A125" s="27">
        <v>337</v>
      </c>
      <c r="B125" s="28">
        <v>44550</v>
      </c>
      <c r="C125" s="29">
        <v>17</v>
      </c>
      <c r="D125" s="30" t="s">
        <v>688</v>
      </c>
      <c r="E125" s="31" t="s">
        <v>689</v>
      </c>
      <c r="F125" s="31" t="str">
        <f t="shared" si="4"/>
        <v>令和4年度六ヶ所原子力規制事務所賃貸借契約</v>
      </c>
      <c r="G125" s="31" t="s">
        <v>1051</v>
      </c>
      <c r="H125" s="27">
        <v>337</v>
      </c>
      <c r="I125" s="29">
        <v>17</v>
      </c>
      <c r="J125" s="32" t="str">
        <f t="shared" si="5"/>
        <v>4</v>
      </c>
      <c r="K125" s="32" t="str">
        <f t="shared" si="3"/>
        <v>庁費</v>
      </c>
      <c r="L125" s="33" t="s">
        <v>659</v>
      </c>
      <c r="M125" s="34" t="s">
        <v>690</v>
      </c>
      <c r="N125" s="35" t="s">
        <v>450</v>
      </c>
      <c r="O125" s="36"/>
      <c r="P125" s="37"/>
    </row>
    <row r="126" spans="1:16" s="38" customFormat="1" ht="30" x14ac:dyDescent="0.55000000000000004">
      <c r="A126" s="27">
        <v>337</v>
      </c>
      <c r="B126" s="28">
        <v>44550</v>
      </c>
      <c r="C126" s="29">
        <v>18</v>
      </c>
      <c r="D126" s="30" t="s">
        <v>688</v>
      </c>
      <c r="E126" s="31" t="s">
        <v>691</v>
      </c>
      <c r="F126" s="31" t="str">
        <f t="shared" si="4"/>
        <v>令和4年度東海･大洗原子力規制事務所賃貸借契約</v>
      </c>
      <c r="G126" s="31" t="s">
        <v>1052</v>
      </c>
      <c r="H126" s="27">
        <v>337</v>
      </c>
      <c r="I126" s="29">
        <v>18</v>
      </c>
      <c r="J126" s="32" t="str">
        <f t="shared" si="5"/>
        <v>4</v>
      </c>
      <c r="K126" s="32" t="str">
        <f t="shared" si="3"/>
        <v>庁費</v>
      </c>
      <c r="L126" s="33" t="s">
        <v>659</v>
      </c>
      <c r="M126" s="34" t="s">
        <v>692</v>
      </c>
      <c r="N126" s="35" t="s">
        <v>450</v>
      </c>
      <c r="O126" s="36"/>
      <c r="P126" s="37"/>
    </row>
    <row r="127" spans="1:16" s="38" customFormat="1" ht="30" x14ac:dyDescent="0.55000000000000004">
      <c r="A127" s="27">
        <v>337</v>
      </c>
      <c r="B127" s="28">
        <v>44550</v>
      </c>
      <c r="C127" s="29">
        <v>19</v>
      </c>
      <c r="D127" s="30" t="s">
        <v>688</v>
      </c>
      <c r="E127" s="31" t="s">
        <v>693</v>
      </c>
      <c r="F127" s="31" t="str">
        <f t="shared" si="4"/>
        <v>令和4年度原子力発電施設等の原子力運転検査官室及び原子力専門検査官室等の施設使用契約</v>
      </c>
      <c r="G127" s="31" t="s">
        <v>1053</v>
      </c>
      <c r="H127" s="27">
        <v>337</v>
      </c>
      <c r="I127" s="29">
        <v>19</v>
      </c>
      <c r="J127" s="32" t="str">
        <f t="shared" si="5"/>
        <v>4</v>
      </c>
      <c r="K127" s="32" t="str">
        <f t="shared" si="3"/>
        <v>庁費</v>
      </c>
      <c r="L127" s="33" t="s">
        <v>659</v>
      </c>
      <c r="M127" s="34" t="s">
        <v>694</v>
      </c>
      <c r="N127" s="35" t="s">
        <v>450</v>
      </c>
      <c r="O127" s="36"/>
      <c r="P127" s="37"/>
    </row>
    <row r="128" spans="1:16" s="38" customFormat="1" ht="90" x14ac:dyDescent="0.55000000000000004">
      <c r="A128" s="27">
        <v>337</v>
      </c>
      <c r="B128" s="28">
        <v>44550</v>
      </c>
      <c r="C128" s="29">
        <v>20</v>
      </c>
      <c r="D128" s="30" t="s">
        <v>695</v>
      </c>
      <c r="E128" s="31" t="s">
        <v>696</v>
      </c>
      <c r="F128" s="31" t="str">
        <f t="shared" si="4"/>
        <v>令和4年度原子力規制事務所等の職員のための宿舎の賃貸借契約
(20物件)</v>
      </c>
      <c r="G128" s="31" t="s">
        <v>1054</v>
      </c>
      <c r="H128" s="27">
        <v>337</v>
      </c>
      <c r="I128" s="29">
        <v>20</v>
      </c>
      <c r="J128" s="32" t="str">
        <f t="shared" si="5"/>
        <v>4</v>
      </c>
      <c r="K128" s="32" t="str">
        <f t="shared" si="3"/>
        <v>庁費</v>
      </c>
      <c r="L128" s="33" t="s">
        <v>659</v>
      </c>
      <c r="M128" s="34" t="s">
        <v>697</v>
      </c>
      <c r="N128" s="35" t="s">
        <v>450</v>
      </c>
      <c r="O128" s="36"/>
      <c r="P128" s="37"/>
    </row>
    <row r="129" spans="1:17" s="38" customFormat="1" ht="45" x14ac:dyDescent="0.55000000000000004">
      <c r="A129" s="27">
        <v>337</v>
      </c>
      <c r="B129" s="28">
        <v>44550</v>
      </c>
      <c r="C129" s="29">
        <v>21</v>
      </c>
      <c r="D129" s="30" t="s">
        <v>486</v>
      </c>
      <c r="E129" s="31" t="s">
        <v>698</v>
      </c>
      <c r="F129" s="31" t="str">
        <f t="shared" si="4"/>
        <v>令和4年度放射性同位元素等規制法に係る運用管理ｼｽﾃﾑにおけるOracle Java SE Subscription年間ｻﾎﾟｰﾄ</v>
      </c>
      <c r="G129" s="31" t="s">
        <v>1055</v>
      </c>
      <c r="H129" s="27">
        <v>337</v>
      </c>
      <c r="I129" s="29">
        <v>21</v>
      </c>
      <c r="J129" s="32" t="str">
        <f t="shared" si="5"/>
        <v>4</v>
      </c>
      <c r="K129" s="32" t="str">
        <f t="shared" si="3"/>
        <v>庁費</v>
      </c>
      <c r="L129" s="33" t="s">
        <v>659</v>
      </c>
      <c r="M129" s="34" t="s">
        <v>699</v>
      </c>
      <c r="N129" s="35" t="s">
        <v>450</v>
      </c>
      <c r="O129" s="36"/>
      <c r="P129" s="37"/>
    </row>
    <row r="130" spans="1:17" s="38" customFormat="1" ht="30" x14ac:dyDescent="0.55000000000000004">
      <c r="A130" s="27">
        <v>337</v>
      </c>
      <c r="B130" s="28">
        <v>44550</v>
      </c>
      <c r="C130" s="29">
        <v>22</v>
      </c>
      <c r="D130" s="30" t="s">
        <v>551</v>
      </c>
      <c r="E130" s="31" t="s">
        <v>700</v>
      </c>
      <c r="F130" s="31" t="str">
        <f t="shared" si="4"/>
        <v>令和4年度原子力規制委員会ﾎｰﾑﾍﾟｰｼﾞの運用に関するｺﾝｻﾙﾃｨﾝｸﾞ業務</v>
      </c>
      <c r="G130" s="31" t="s">
        <v>1056</v>
      </c>
      <c r="H130" s="27">
        <v>337</v>
      </c>
      <c r="I130" s="29">
        <v>22</v>
      </c>
      <c r="J130" s="32" t="str">
        <f t="shared" si="5"/>
        <v>4</v>
      </c>
      <c r="K130" s="32" t="str">
        <f t="shared" si="3"/>
        <v>庁費</v>
      </c>
      <c r="L130" s="33" t="s">
        <v>701</v>
      </c>
      <c r="M130" s="34" t="s">
        <v>702</v>
      </c>
      <c r="N130" s="35" t="s">
        <v>450</v>
      </c>
      <c r="O130" s="36"/>
      <c r="P130" s="37"/>
    </row>
    <row r="131" spans="1:17" s="38" customFormat="1" x14ac:dyDescent="0.55000000000000004">
      <c r="A131" s="27">
        <v>337</v>
      </c>
      <c r="B131" s="28">
        <v>44550</v>
      </c>
      <c r="C131" s="29">
        <v>23</v>
      </c>
      <c r="D131" s="30" t="s">
        <v>695</v>
      </c>
      <c r="E131" s="31" t="s">
        <v>703</v>
      </c>
      <c r="F131" s="31" t="str">
        <f t="shared" si="4"/>
        <v>令和4年度ﾀｸｼｰ供給契約</v>
      </c>
      <c r="G131" s="31" t="s">
        <v>1057</v>
      </c>
      <c r="H131" s="27">
        <v>337</v>
      </c>
      <c r="I131" s="29">
        <v>23</v>
      </c>
      <c r="J131" s="32" t="str">
        <f t="shared" si="5"/>
        <v>4</v>
      </c>
      <c r="K131" s="32" t="str">
        <f t="shared" si="3"/>
        <v>庁費</v>
      </c>
      <c r="L131" s="33" t="s">
        <v>701</v>
      </c>
      <c r="M131" s="34" t="s">
        <v>702</v>
      </c>
      <c r="N131" s="35" t="s">
        <v>450</v>
      </c>
      <c r="O131" s="36"/>
      <c r="P131" s="37"/>
    </row>
    <row r="132" spans="1:17" s="38" customFormat="1" ht="45" x14ac:dyDescent="0.55000000000000004">
      <c r="A132" s="27">
        <v>338</v>
      </c>
      <c r="B132" s="28">
        <v>44551</v>
      </c>
      <c r="C132" s="29">
        <v>1</v>
      </c>
      <c r="D132" s="30" t="s">
        <v>459</v>
      </c>
      <c r="E132" s="31" t="s">
        <v>704</v>
      </c>
      <c r="F132" s="31" t="str">
        <f t="shared" si="4"/>
        <v>令和3年度 原子力艦環境放射能調査設備(横須賀港)放射線測定装置のうち放射線波高分析装置等の更新(令和2年度第3次補正)</v>
      </c>
      <c r="G132" s="31" t="s">
        <v>1058</v>
      </c>
      <c r="H132" s="27">
        <v>338</v>
      </c>
      <c r="I132" s="29">
        <v>1</v>
      </c>
      <c r="J132" s="32" t="str">
        <f t="shared" si="5"/>
        <v>3</v>
      </c>
      <c r="K132" s="32" t="str">
        <f t="shared" ref="K132:K227" si="6">IF(G132="","",IF(COUNTIF(G132,"*委託費*"),"委託","庁費"))</f>
        <v>庁費</v>
      </c>
      <c r="L132" s="33" t="s">
        <v>448</v>
      </c>
      <c r="M132" s="34" t="s">
        <v>705</v>
      </c>
      <c r="N132" s="35" t="s">
        <v>450</v>
      </c>
      <c r="O132" s="36"/>
      <c r="P132" s="37"/>
    </row>
    <row r="133" spans="1:17" s="38" customFormat="1" ht="45" x14ac:dyDescent="0.55000000000000004">
      <c r="A133" s="27">
        <v>338</v>
      </c>
      <c r="B133" s="28">
        <v>44551</v>
      </c>
      <c r="C133" s="29">
        <v>2</v>
      </c>
      <c r="D133" s="30" t="s">
        <v>459</v>
      </c>
      <c r="E133" s="31" t="s">
        <v>706</v>
      </c>
      <c r="F133" s="31" t="str">
        <f t="shared" ref="F133:F196" si="7">ASC(G133)</f>
        <v>令和3年度 原子力艦環境放射能調査設備(三港)放射線測定装置のうち放射線波高分析装置等の更新(令和2年度第3次補正)</v>
      </c>
      <c r="G133" s="31" t="s">
        <v>1059</v>
      </c>
      <c r="H133" s="27">
        <v>338</v>
      </c>
      <c r="I133" s="29">
        <v>2</v>
      </c>
      <c r="J133" s="32" t="str">
        <f t="shared" ref="J133:J224" si="8">ASC(MID($G133,3,1))</f>
        <v>3</v>
      </c>
      <c r="K133" s="32" t="str">
        <f t="shared" si="6"/>
        <v>庁費</v>
      </c>
      <c r="L133" s="33" t="s">
        <v>448</v>
      </c>
      <c r="M133" s="34" t="s">
        <v>707</v>
      </c>
      <c r="N133" s="35" t="s">
        <v>450</v>
      </c>
      <c r="O133" s="36"/>
      <c r="P133" s="37"/>
    </row>
    <row r="134" spans="1:17" s="38" customFormat="1" ht="52" x14ac:dyDescent="0.55000000000000004">
      <c r="A134" s="27">
        <v>338</v>
      </c>
      <c r="B134" s="28">
        <v>44551</v>
      </c>
      <c r="C134" s="29">
        <v>3</v>
      </c>
      <c r="D134" s="30" t="s">
        <v>446</v>
      </c>
      <c r="E134" s="31" t="s">
        <v>708</v>
      </c>
      <c r="F134" s="31" t="str">
        <f t="shared" si="7"/>
        <v>令和3年度STAR-CCM+の保守及び調達</v>
      </c>
      <c r="G134" s="31" t="s">
        <v>1060</v>
      </c>
      <c r="H134" s="27">
        <v>338</v>
      </c>
      <c r="I134" s="29">
        <v>3</v>
      </c>
      <c r="J134" s="32" t="str">
        <f t="shared" si="8"/>
        <v>3</v>
      </c>
      <c r="K134" s="32" t="str">
        <f t="shared" si="6"/>
        <v>庁費</v>
      </c>
      <c r="L134" s="33" t="s">
        <v>448</v>
      </c>
      <c r="M134" s="34" t="s">
        <v>709</v>
      </c>
      <c r="N134" s="35" t="s">
        <v>450</v>
      </c>
      <c r="O134" s="36"/>
      <c r="P134" s="41" t="s">
        <v>710</v>
      </c>
    </row>
    <row r="135" spans="1:17" s="38" customFormat="1" ht="45" x14ac:dyDescent="0.55000000000000004">
      <c r="A135" s="27">
        <v>338</v>
      </c>
      <c r="B135" s="28">
        <v>44551</v>
      </c>
      <c r="C135" s="29">
        <v>4</v>
      </c>
      <c r="D135" s="30" t="s">
        <v>467</v>
      </c>
      <c r="E135" s="31" t="s">
        <v>711</v>
      </c>
      <c r="F135" s="31" t="str">
        <f t="shared" si="7"/>
        <v>令和4年度原子力施設等防災対策等委託費(再処理施設内での蒸発乾固事象に関する試験等)事業</v>
      </c>
      <c r="G135" s="31" t="s">
        <v>711</v>
      </c>
      <c r="H135" s="27">
        <v>338</v>
      </c>
      <c r="I135" s="29">
        <v>4</v>
      </c>
      <c r="J135" s="32" t="str">
        <f t="shared" si="8"/>
        <v>4</v>
      </c>
      <c r="K135" s="32" t="str">
        <f t="shared" si="6"/>
        <v>委託</v>
      </c>
      <c r="L135" s="33" t="s">
        <v>448</v>
      </c>
      <c r="M135" s="34" t="s">
        <v>479</v>
      </c>
      <c r="N135" s="35" t="s">
        <v>450</v>
      </c>
      <c r="O135" s="36"/>
      <c r="P135" s="37"/>
    </row>
    <row r="136" spans="1:17" s="38" customFormat="1" ht="45" x14ac:dyDescent="0.55000000000000004">
      <c r="A136" s="27">
        <v>338</v>
      </c>
      <c r="B136" s="28">
        <v>44551</v>
      </c>
      <c r="C136" s="29">
        <v>5</v>
      </c>
      <c r="D136" s="30" t="s">
        <v>477</v>
      </c>
      <c r="E136" s="31" t="s">
        <v>712</v>
      </c>
      <c r="F136" s="31" t="str">
        <f t="shared" si="7"/>
        <v>令和4年度放射線対策委託費(被ばく線量評価ｺｰﾄﾞの開発)事業</v>
      </c>
      <c r="G136" s="31" t="s">
        <v>712</v>
      </c>
      <c r="H136" s="27">
        <v>338</v>
      </c>
      <c r="I136" s="29">
        <v>5</v>
      </c>
      <c r="J136" s="32" t="str">
        <f t="shared" si="8"/>
        <v>4</v>
      </c>
      <c r="K136" s="32" t="str">
        <f t="shared" si="6"/>
        <v>委託</v>
      </c>
      <c r="L136" s="33" t="s">
        <v>448</v>
      </c>
      <c r="M136" s="34" t="s">
        <v>713</v>
      </c>
      <c r="N136" s="35" t="s">
        <v>450</v>
      </c>
      <c r="O136" s="36"/>
      <c r="P136" s="37"/>
    </row>
    <row r="137" spans="1:17" s="38" customFormat="1" ht="45" x14ac:dyDescent="0.55000000000000004">
      <c r="A137" s="27">
        <v>338</v>
      </c>
      <c r="B137" s="28">
        <v>44551</v>
      </c>
      <c r="C137" s="29">
        <v>6</v>
      </c>
      <c r="D137" s="30" t="s">
        <v>453</v>
      </c>
      <c r="E137" s="31" t="s">
        <v>714</v>
      </c>
      <c r="F137" s="31" t="str">
        <f t="shared" si="7"/>
        <v>令和4年度原子力施設等防災対策等委託費(衝撃作用を受ける構造物の設置状況及び形状特性を考慮した安全性評価)事業</v>
      </c>
      <c r="G137" s="31" t="s">
        <v>1061</v>
      </c>
      <c r="H137" s="27">
        <v>338</v>
      </c>
      <c r="I137" s="29">
        <v>6</v>
      </c>
      <c r="J137" s="32" t="str">
        <f t="shared" si="8"/>
        <v>4</v>
      </c>
      <c r="K137" s="32" t="str">
        <f t="shared" si="6"/>
        <v>委託</v>
      </c>
      <c r="L137" s="33" t="s">
        <v>448</v>
      </c>
      <c r="M137" s="34" t="s">
        <v>715</v>
      </c>
      <c r="N137" s="35" t="s">
        <v>450</v>
      </c>
      <c r="O137" s="36"/>
      <c r="P137" s="37"/>
    </row>
    <row r="138" spans="1:17" s="38" customFormat="1" ht="30" x14ac:dyDescent="0.55000000000000004">
      <c r="A138" s="27">
        <v>338</v>
      </c>
      <c r="B138" s="28">
        <v>44551</v>
      </c>
      <c r="C138" s="29">
        <v>7</v>
      </c>
      <c r="D138" s="30" t="s">
        <v>509</v>
      </c>
      <c r="E138" s="31" t="s">
        <v>716</v>
      </c>
      <c r="F138" s="31" t="str">
        <f t="shared" si="7"/>
        <v>令和4年度原子力施設等防災対策等委託費(粒子状ﾃﾞﾌﾞﾘ冷却性実験)事業</v>
      </c>
      <c r="G138" s="31" t="s">
        <v>1062</v>
      </c>
      <c r="H138" s="27">
        <v>338</v>
      </c>
      <c r="I138" s="29">
        <v>7</v>
      </c>
      <c r="J138" s="32" t="str">
        <f t="shared" si="8"/>
        <v>4</v>
      </c>
      <c r="K138" s="32" t="str">
        <f t="shared" si="6"/>
        <v>委託</v>
      </c>
      <c r="L138" s="33" t="s">
        <v>448</v>
      </c>
      <c r="M138" s="34" t="s">
        <v>717</v>
      </c>
      <c r="N138" s="35" t="s">
        <v>450</v>
      </c>
      <c r="O138" s="36"/>
      <c r="P138" s="42"/>
    </row>
    <row r="139" spans="1:17" s="38" customFormat="1" ht="135" x14ac:dyDescent="0.55000000000000004">
      <c r="A139" s="27">
        <v>339</v>
      </c>
      <c r="B139" s="28">
        <v>44572</v>
      </c>
      <c r="C139" s="29">
        <v>1</v>
      </c>
      <c r="D139" s="30" t="s">
        <v>509</v>
      </c>
      <c r="E139" s="31" t="s">
        <v>718</v>
      </c>
      <c r="F139" s="31" t="str">
        <f t="shared" si="7"/>
        <v>令和3年度 RiskSpectrum SDPｺｰﾄﾞの使用許諾権の購入</v>
      </c>
      <c r="G139" s="31" t="s">
        <v>1063</v>
      </c>
      <c r="H139" s="27">
        <v>339</v>
      </c>
      <c r="I139" s="29">
        <v>1</v>
      </c>
      <c r="J139" s="32" t="str">
        <f t="shared" si="8"/>
        <v>3</v>
      </c>
      <c r="K139" s="32" t="str">
        <f t="shared" si="6"/>
        <v>庁費</v>
      </c>
      <c r="L139" s="33" t="s">
        <v>448</v>
      </c>
      <c r="M139" s="34" t="s">
        <v>719</v>
      </c>
      <c r="N139" s="35" t="s">
        <v>450</v>
      </c>
      <c r="O139" s="36"/>
      <c r="P139" s="37"/>
      <c r="Q139" s="18" t="s">
        <v>720</v>
      </c>
    </row>
    <row r="140" spans="1:17" s="38" customFormat="1" ht="180" x14ac:dyDescent="0.55000000000000004">
      <c r="A140" s="27">
        <v>339</v>
      </c>
      <c r="B140" s="28">
        <v>44572</v>
      </c>
      <c r="C140" s="29">
        <v>2</v>
      </c>
      <c r="D140" s="30" t="s">
        <v>459</v>
      </c>
      <c r="E140" s="31" t="s">
        <v>721</v>
      </c>
      <c r="F140" s="31" t="str">
        <f t="shared" si="7"/>
        <v xml:space="preserve">令和3年度 沖縄原子力艦ﾓﾆﾀﾘﾝｸﾞｾﾝﾀｰ統合原子力防災ﾈｯﾄﾜｰｸｼｽﾃﾑ用TV会議ｼｽﾃﾑの移設
</v>
      </c>
      <c r="G140" s="31" t="s">
        <v>1064</v>
      </c>
      <c r="H140" s="27">
        <v>339</v>
      </c>
      <c r="I140" s="29">
        <v>2</v>
      </c>
      <c r="J140" s="32" t="str">
        <f t="shared" si="8"/>
        <v>3</v>
      </c>
      <c r="K140" s="32" t="str">
        <f t="shared" si="6"/>
        <v>庁費</v>
      </c>
      <c r="L140" s="33" t="s">
        <v>448</v>
      </c>
      <c r="M140" s="34" t="s">
        <v>722</v>
      </c>
      <c r="N140" s="35" t="s">
        <v>450</v>
      </c>
      <c r="O140" s="36"/>
      <c r="P140" s="37"/>
      <c r="Q140" s="18" t="s">
        <v>723</v>
      </c>
    </row>
    <row r="141" spans="1:17" s="38" customFormat="1" ht="409.5" x14ac:dyDescent="0.55000000000000004">
      <c r="A141" s="27">
        <v>339</v>
      </c>
      <c r="B141" s="28">
        <v>44572</v>
      </c>
      <c r="C141" s="29">
        <v>3</v>
      </c>
      <c r="D141" s="30" t="s">
        <v>668</v>
      </c>
      <c r="E141" s="31" t="s">
        <v>724</v>
      </c>
      <c r="F141" s="31" t="str">
        <f t="shared" si="7"/>
        <v>令和3年度軽水炉等改良技術確証試験等委託費(保障措置環境分析調査のうち保障措置環境分析設備の充実･強化)事業
【令和3年度第1次補正予算】</v>
      </c>
      <c r="G141" s="31" t="s">
        <v>1065</v>
      </c>
      <c r="H141" s="27">
        <v>339</v>
      </c>
      <c r="I141" s="29">
        <v>3</v>
      </c>
      <c r="J141" s="32" t="str">
        <f t="shared" si="8"/>
        <v>3</v>
      </c>
      <c r="K141" s="32" t="str">
        <f t="shared" si="6"/>
        <v>委託</v>
      </c>
      <c r="L141" s="33" t="s">
        <v>448</v>
      </c>
      <c r="M141" s="34" t="s">
        <v>725</v>
      </c>
      <c r="N141" s="35" t="s">
        <v>450</v>
      </c>
      <c r="O141" s="36"/>
      <c r="P141" s="37"/>
      <c r="Q141" s="18" t="s">
        <v>726</v>
      </c>
    </row>
    <row r="142" spans="1:17" s="38" customFormat="1" ht="315" x14ac:dyDescent="0.55000000000000004">
      <c r="A142" s="27">
        <v>339</v>
      </c>
      <c r="B142" s="28">
        <v>44572</v>
      </c>
      <c r="C142" s="29">
        <v>4</v>
      </c>
      <c r="D142" s="30" t="s">
        <v>459</v>
      </c>
      <c r="E142" s="31" t="s">
        <v>727</v>
      </c>
      <c r="F142" s="31" t="str">
        <f t="shared" si="7"/>
        <v>令和4年度 原子力艦施設設置用海水系検出器保護具の購入</v>
      </c>
      <c r="G142" s="31" t="s">
        <v>1066</v>
      </c>
      <c r="H142" s="27">
        <v>339</v>
      </c>
      <c r="I142" s="29">
        <v>4</v>
      </c>
      <c r="J142" s="32" t="str">
        <f t="shared" si="8"/>
        <v>4</v>
      </c>
      <c r="K142" s="32" t="str">
        <f t="shared" si="6"/>
        <v>庁費</v>
      </c>
      <c r="L142" s="33" t="s">
        <v>448</v>
      </c>
      <c r="M142" s="34" t="s">
        <v>728</v>
      </c>
      <c r="N142" s="35" t="s">
        <v>450</v>
      </c>
      <c r="O142" s="36"/>
      <c r="P142" s="37"/>
      <c r="Q142" s="18" t="s">
        <v>729</v>
      </c>
    </row>
    <row r="143" spans="1:17" s="38" customFormat="1" ht="29.5" customHeight="1" x14ac:dyDescent="0.55000000000000004">
      <c r="A143" s="27">
        <v>339</v>
      </c>
      <c r="B143" s="28">
        <v>44572</v>
      </c>
      <c r="C143" s="29">
        <v>5</v>
      </c>
      <c r="D143" s="30" t="s">
        <v>453</v>
      </c>
      <c r="E143" s="31" t="s">
        <v>730</v>
      </c>
      <c r="F143" s="31" t="str">
        <f t="shared" si="7"/>
        <v>令和4年度衝撃･構造解析ｿﾌﾄｳｪｱLS-DYNAの保守</v>
      </c>
      <c r="G143" s="31" t="s">
        <v>1067</v>
      </c>
      <c r="H143" s="27">
        <v>339</v>
      </c>
      <c r="I143" s="29">
        <v>5</v>
      </c>
      <c r="J143" s="32" t="str">
        <f t="shared" si="8"/>
        <v>4</v>
      </c>
      <c r="K143" s="32" t="str">
        <f t="shared" si="6"/>
        <v>庁費</v>
      </c>
      <c r="L143" s="33" t="s">
        <v>448</v>
      </c>
      <c r="M143" s="43" t="s">
        <v>731</v>
      </c>
      <c r="N143" s="35" t="s">
        <v>480</v>
      </c>
      <c r="O143" s="36" t="s">
        <v>732</v>
      </c>
      <c r="P143" s="37"/>
      <c r="Q143" s="18" t="s">
        <v>733</v>
      </c>
    </row>
    <row r="144" spans="1:17" s="38" customFormat="1" ht="210" x14ac:dyDescent="0.55000000000000004">
      <c r="A144" s="27">
        <v>339</v>
      </c>
      <c r="B144" s="28">
        <v>44572</v>
      </c>
      <c r="C144" s="29">
        <v>6</v>
      </c>
      <c r="D144" s="30" t="s">
        <v>467</v>
      </c>
      <c r="E144" s="31" t="s">
        <v>408</v>
      </c>
      <c r="F144" s="31" t="str">
        <f t="shared" si="7"/>
        <v>令和4年度衝撃解析ｿﾌﾄAUTODYNの年間使用許諾権の調達</v>
      </c>
      <c r="G144" s="31" t="s">
        <v>1068</v>
      </c>
      <c r="H144" s="27">
        <v>339</v>
      </c>
      <c r="I144" s="29">
        <v>6</v>
      </c>
      <c r="J144" s="32" t="str">
        <f t="shared" si="8"/>
        <v>4</v>
      </c>
      <c r="K144" s="32" t="str">
        <f t="shared" si="6"/>
        <v>庁費</v>
      </c>
      <c r="L144" s="33" t="s">
        <v>448</v>
      </c>
      <c r="M144" s="34" t="s">
        <v>114</v>
      </c>
      <c r="N144" s="35" t="s">
        <v>480</v>
      </c>
      <c r="O144" s="36" t="s">
        <v>732</v>
      </c>
      <c r="P144" s="37"/>
      <c r="Q144" s="18" t="s">
        <v>734</v>
      </c>
    </row>
    <row r="145" spans="1:17" s="38" customFormat="1" ht="255" x14ac:dyDescent="0.55000000000000004">
      <c r="A145" s="27">
        <v>339</v>
      </c>
      <c r="B145" s="28">
        <v>44572</v>
      </c>
      <c r="C145" s="29">
        <v>7</v>
      </c>
      <c r="D145" s="30" t="s">
        <v>456</v>
      </c>
      <c r="E145" s="31" t="s">
        <v>735</v>
      </c>
      <c r="F145" s="31" t="str">
        <f t="shared" si="7"/>
        <v>令和4年度緊急時対策支援ｼｽﾃﾑの改修(ﾒｲﾝｼｽﾃﾑ)</v>
      </c>
      <c r="G145" s="31" t="s">
        <v>735</v>
      </c>
      <c r="H145" s="27">
        <v>339</v>
      </c>
      <c r="I145" s="29">
        <v>7</v>
      </c>
      <c r="J145" s="32" t="str">
        <f t="shared" si="8"/>
        <v>4</v>
      </c>
      <c r="K145" s="32" t="str">
        <f t="shared" si="6"/>
        <v>庁費</v>
      </c>
      <c r="L145" s="33" t="s">
        <v>448</v>
      </c>
      <c r="M145" s="34" t="s">
        <v>114</v>
      </c>
      <c r="N145" s="35" t="s">
        <v>450</v>
      </c>
      <c r="O145" s="36"/>
      <c r="P145" s="37"/>
      <c r="Q145" s="18" t="s">
        <v>736</v>
      </c>
    </row>
    <row r="146" spans="1:17" s="38" customFormat="1" ht="150" x14ac:dyDescent="0.55000000000000004">
      <c r="A146" s="27">
        <v>339</v>
      </c>
      <c r="B146" s="28">
        <v>44572</v>
      </c>
      <c r="C146" s="29">
        <v>8</v>
      </c>
      <c r="D146" s="30" t="s">
        <v>695</v>
      </c>
      <c r="E146" s="31" t="s">
        <v>737</v>
      </c>
      <c r="F146" s="31" t="str">
        <f t="shared" si="7"/>
        <v>令和4年度原子力規制事務所等に設置する複合機の賃貸借及び保守業務</v>
      </c>
      <c r="G146" s="31" t="s">
        <v>1069</v>
      </c>
      <c r="H146" s="27">
        <v>339</v>
      </c>
      <c r="I146" s="29">
        <v>8</v>
      </c>
      <c r="J146" s="32" t="str">
        <f t="shared" si="8"/>
        <v>4</v>
      </c>
      <c r="K146" s="32" t="str">
        <f t="shared" si="6"/>
        <v>庁費</v>
      </c>
      <c r="L146" s="33" t="s">
        <v>448</v>
      </c>
      <c r="M146" s="34" t="s">
        <v>738</v>
      </c>
      <c r="N146" s="35" t="s">
        <v>450</v>
      </c>
      <c r="O146" s="36"/>
      <c r="P146" s="37"/>
      <c r="Q146" s="18" t="s">
        <v>739</v>
      </c>
    </row>
    <row r="147" spans="1:17" s="38" customFormat="1" ht="225" x14ac:dyDescent="0.55000000000000004">
      <c r="A147" s="27">
        <v>339</v>
      </c>
      <c r="B147" s="28">
        <v>44572</v>
      </c>
      <c r="C147" s="29">
        <v>9</v>
      </c>
      <c r="D147" s="30" t="s">
        <v>695</v>
      </c>
      <c r="E147" s="31" t="s">
        <v>740</v>
      </c>
      <c r="F147" s="31" t="str">
        <f t="shared" si="7"/>
        <v>令和4年度勤怠人事管理ｼｽﾃﾑに係る保守及び運用支援業務</v>
      </c>
      <c r="G147" s="31" t="s">
        <v>1070</v>
      </c>
      <c r="H147" s="27">
        <v>339</v>
      </c>
      <c r="I147" s="29">
        <v>9</v>
      </c>
      <c r="J147" s="32" t="str">
        <f t="shared" si="8"/>
        <v>4</v>
      </c>
      <c r="K147" s="32" t="str">
        <f t="shared" si="6"/>
        <v>庁費</v>
      </c>
      <c r="L147" s="33" t="s">
        <v>448</v>
      </c>
      <c r="M147" s="34" t="s">
        <v>741</v>
      </c>
      <c r="N147" s="35" t="s">
        <v>450</v>
      </c>
      <c r="O147" s="36"/>
      <c r="P147" s="37"/>
      <c r="Q147" s="18" t="s">
        <v>742</v>
      </c>
    </row>
    <row r="148" spans="1:17" s="38" customFormat="1" ht="409.5" x14ac:dyDescent="0.55000000000000004">
      <c r="A148" s="27">
        <v>339</v>
      </c>
      <c r="B148" s="28">
        <v>44572</v>
      </c>
      <c r="C148" s="29">
        <v>10</v>
      </c>
      <c r="D148" s="30" t="s">
        <v>668</v>
      </c>
      <c r="E148" s="31" t="s">
        <v>743</v>
      </c>
      <c r="F148" s="31" t="str">
        <f t="shared" si="7"/>
        <v>令和4年度軽水炉等改良技術確証試験等委託費(大型混合酸化物
燃料加工施設保障措置機器性能確認試験)事業</v>
      </c>
      <c r="G148" s="31" t="s">
        <v>743</v>
      </c>
      <c r="H148" s="27">
        <v>339</v>
      </c>
      <c r="I148" s="29">
        <v>10</v>
      </c>
      <c r="J148" s="32" t="str">
        <f t="shared" si="8"/>
        <v>4</v>
      </c>
      <c r="K148" s="32" t="str">
        <f t="shared" si="6"/>
        <v>委託</v>
      </c>
      <c r="L148" s="33" t="s">
        <v>448</v>
      </c>
      <c r="M148" s="34" t="s">
        <v>725</v>
      </c>
      <c r="N148" s="35" t="s">
        <v>450</v>
      </c>
      <c r="O148" s="36"/>
      <c r="P148" s="37"/>
      <c r="Q148" s="18" t="s">
        <v>744</v>
      </c>
    </row>
    <row r="149" spans="1:17" s="38" customFormat="1" ht="315" x14ac:dyDescent="0.55000000000000004">
      <c r="A149" s="27">
        <v>339</v>
      </c>
      <c r="B149" s="28">
        <v>44572</v>
      </c>
      <c r="C149" s="29">
        <v>11</v>
      </c>
      <c r="D149" s="30" t="s">
        <v>477</v>
      </c>
      <c r="E149" s="31" t="s">
        <v>745</v>
      </c>
      <c r="F149" s="31" t="str">
        <f t="shared" si="7"/>
        <v>令和4年度原子力施設等防災対策等委託費(低線量放射線による人体への影響に関する疫学的調査)事業</v>
      </c>
      <c r="G149" s="31" t="s">
        <v>1071</v>
      </c>
      <c r="H149" s="27">
        <v>339</v>
      </c>
      <c r="I149" s="29">
        <v>11</v>
      </c>
      <c r="J149" s="32" t="str">
        <f t="shared" si="8"/>
        <v>4</v>
      </c>
      <c r="K149" s="32" t="str">
        <f t="shared" si="6"/>
        <v>委託</v>
      </c>
      <c r="L149" s="33" t="s">
        <v>448</v>
      </c>
      <c r="M149" s="34" t="s">
        <v>746</v>
      </c>
      <c r="N149" s="35" t="s">
        <v>450</v>
      </c>
      <c r="O149" s="36"/>
      <c r="P149" s="37"/>
      <c r="Q149" s="18" t="s">
        <v>747</v>
      </c>
    </row>
    <row r="150" spans="1:17" s="38" customFormat="1" ht="225" x14ac:dyDescent="0.55000000000000004">
      <c r="A150" s="27">
        <v>339</v>
      </c>
      <c r="B150" s="28">
        <v>44572</v>
      </c>
      <c r="C150" s="29">
        <v>12</v>
      </c>
      <c r="D150" s="30" t="s">
        <v>453</v>
      </c>
      <c r="E150" s="31" t="s">
        <v>748</v>
      </c>
      <c r="F150" s="31" t="str">
        <f t="shared" si="7"/>
        <v>令和4年度原子力施設等防災対策等委託費(巨大噴火ﾌﾟﾛｾｽ等の知見整備に係る研究)事業</v>
      </c>
      <c r="G150" s="31" t="s">
        <v>1072</v>
      </c>
      <c r="H150" s="27">
        <v>339</v>
      </c>
      <c r="I150" s="29">
        <v>12</v>
      </c>
      <c r="J150" s="32" t="str">
        <f t="shared" si="8"/>
        <v>4</v>
      </c>
      <c r="K150" s="32" t="str">
        <f t="shared" si="6"/>
        <v>委託</v>
      </c>
      <c r="L150" s="33" t="s">
        <v>448</v>
      </c>
      <c r="M150" s="34" t="s">
        <v>749</v>
      </c>
      <c r="N150" s="35" t="s">
        <v>450</v>
      </c>
      <c r="O150" s="36"/>
      <c r="P150" s="37"/>
      <c r="Q150" s="18" t="s">
        <v>750</v>
      </c>
    </row>
    <row r="151" spans="1:17" s="38" customFormat="1" ht="150" x14ac:dyDescent="0.55000000000000004">
      <c r="A151" s="27">
        <v>339</v>
      </c>
      <c r="B151" s="28">
        <v>44572</v>
      </c>
      <c r="C151" s="29">
        <v>13</v>
      </c>
      <c r="D151" s="30" t="s">
        <v>453</v>
      </c>
      <c r="E151" s="31" t="s">
        <v>751</v>
      </c>
      <c r="F151" s="31" t="str">
        <f t="shared" si="7"/>
        <v>令和4年度原子力施設等防災対策等委託費(火山性地殻変動と地下構造及びﾏｸﾞﾏ活動に関する研究)事業</v>
      </c>
      <c r="G151" s="31" t="s">
        <v>1073</v>
      </c>
      <c r="H151" s="27">
        <v>339</v>
      </c>
      <c r="I151" s="29">
        <v>13</v>
      </c>
      <c r="J151" s="32" t="str">
        <f t="shared" si="8"/>
        <v>4</v>
      </c>
      <c r="K151" s="32" t="str">
        <f t="shared" si="6"/>
        <v>委託</v>
      </c>
      <c r="L151" s="33" t="s">
        <v>448</v>
      </c>
      <c r="M151" s="34" t="s">
        <v>752</v>
      </c>
      <c r="N151" s="35" t="s">
        <v>450</v>
      </c>
      <c r="O151" s="36"/>
      <c r="P151" s="37"/>
      <c r="Q151" s="18" t="s">
        <v>753</v>
      </c>
    </row>
    <row r="152" spans="1:17" s="38" customFormat="1" ht="270" x14ac:dyDescent="0.55000000000000004">
      <c r="A152" s="27">
        <v>339</v>
      </c>
      <c r="B152" s="28">
        <v>44572</v>
      </c>
      <c r="C152" s="29">
        <v>14</v>
      </c>
      <c r="D152" s="30" t="s">
        <v>462</v>
      </c>
      <c r="E152" s="31" t="s">
        <v>754</v>
      </c>
      <c r="F152" s="31" t="str">
        <f t="shared" si="7"/>
        <v>令和4年度原子力施設等防災対策等委託費(緊急時ﾓﾆﾀﾘﾝｸﾞ要員育成)事業</v>
      </c>
      <c r="G152" s="31" t="s">
        <v>1074</v>
      </c>
      <c r="H152" s="27">
        <v>339</v>
      </c>
      <c r="I152" s="29">
        <v>14</v>
      </c>
      <c r="J152" s="32" t="str">
        <f t="shared" si="8"/>
        <v>4</v>
      </c>
      <c r="K152" s="32" t="str">
        <f t="shared" si="6"/>
        <v>委託</v>
      </c>
      <c r="L152" s="33" t="s">
        <v>755</v>
      </c>
      <c r="M152" s="34" t="s">
        <v>702</v>
      </c>
      <c r="N152" s="35" t="s">
        <v>450</v>
      </c>
      <c r="O152" s="36"/>
      <c r="P152" s="37"/>
      <c r="Q152" s="18" t="s">
        <v>756</v>
      </c>
    </row>
    <row r="153" spans="1:17" s="38" customFormat="1" ht="180" x14ac:dyDescent="0.55000000000000004">
      <c r="A153" s="27">
        <v>339</v>
      </c>
      <c r="B153" s="28">
        <v>44572</v>
      </c>
      <c r="C153" s="29">
        <v>15</v>
      </c>
      <c r="D153" s="30" t="s">
        <v>509</v>
      </c>
      <c r="E153" s="31" t="s">
        <v>757</v>
      </c>
      <c r="F153" s="31" t="str">
        <f t="shared" si="7"/>
        <v>令和4年度原子力施設等防災対策等委託費(軽水炉のｼﾋﾞｱｱｸｼﾃﾞﾝﾄ時格納容器熱流動調査)事業</v>
      </c>
      <c r="G153" s="31" t="s">
        <v>1025</v>
      </c>
      <c r="H153" s="27">
        <v>339</v>
      </c>
      <c r="I153" s="29">
        <v>15</v>
      </c>
      <c r="J153" s="32" t="str">
        <f t="shared" si="8"/>
        <v>4</v>
      </c>
      <c r="K153" s="32" t="str">
        <f t="shared" si="6"/>
        <v>委託</v>
      </c>
      <c r="L153" s="33" t="s">
        <v>758</v>
      </c>
      <c r="M153" s="34" t="s">
        <v>611</v>
      </c>
      <c r="N153" s="35" t="s">
        <v>450</v>
      </c>
      <c r="O153" s="36"/>
      <c r="P153" s="37"/>
      <c r="Q153" s="18" t="s">
        <v>759</v>
      </c>
    </row>
    <row r="154" spans="1:17" s="38" customFormat="1" ht="135" x14ac:dyDescent="0.55000000000000004">
      <c r="A154" s="27">
        <v>340</v>
      </c>
      <c r="B154" s="28">
        <v>44579</v>
      </c>
      <c r="C154" s="29">
        <v>1</v>
      </c>
      <c r="D154" s="30" t="s">
        <v>456</v>
      </c>
      <c r="E154" s="31" t="s">
        <v>760</v>
      </c>
      <c r="F154" s="31" t="str">
        <f t="shared" si="7"/>
        <v>令和3年度統合原子力防災ﾈｯﾄﾜｰｸｼｽﾃﾑのﾎﾟｰﾀﾙWebｻｲﾄｱｸｾｽ管理業務</v>
      </c>
      <c r="G154" s="31" t="s">
        <v>1075</v>
      </c>
      <c r="H154" s="27">
        <v>340</v>
      </c>
      <c r="I154" s="29">
        <v>1</v>
      </c>
      <c r="J154" s="32" t="str">
        <f t="shared" si="8"/>
        <v>3</v>
      </c>
      <c r="K154" s="32" t="str">
        <f t="shared" si="6"/>
        <v>庁費</v>
      </c>
      <c r="L154" s="33" t="s">
        <v>448</v>
      </c>
      <c r="M154" s="34" t="s">
        <v>681</v>
      </c>
      <c r="N154" s="35" t="s">
        <v>450</v>
      </c>
      <c r="O154" s="36"/>
      <c r="P154" s="37"/>
      <c r="Q154" s="18" t="s">
        <v>761</v>
      </c>
    </row>
    <row r="155" spans="1:17" s="38" customFormat="1" ht="135" x14ac:dyDescent="0.55000000000000004">
      <c r="A155" s="27">
        <v>340</v>
      </c>
      <c r="B155" s="28">
        <v>44579</v>
      </c>
      <c r="C155" s="29">
        <v>2</v>
      </c>
      <c r="D155" s="30" t="s">
        <v>462</v>
      </c>
      <c r="E155" s="31" t="s">
        <v>762</v>
      </c>
      <c r="F155" s="31" t="str">
        <f t="shared" si="7"/>
        <v>令和4年度射能測定調査委託費(原子力艦放射能調査支援)事業(通信系)</v>
      </c>
      <c r="G155" s="31" t="s">
        <v>1076</v>
      </c>
      <c r="H155" s="27">
        <v>340</v>
      </c>
      <c r="I155" s="29">
        <v>2</v>
      </c>
      <c r="J155" s="32" t="str">
        <f t="shared" si="8"/>
        <v>4</v>
      </c>
      <c r="K155" s="32" t="str">
        <f t="shared" si="6"/>
        <v>委託</v>
      </c>
      <c r="L155" s="33" t="s">
        <v>448</v>
      </c>
      <c r="M155" s="34" t="s">
        <v>763</v>
      </c>
      <c r="N155" s="35" t="s">
        <v>450</v>
      </c>
      <c r="O155" s="36"/>
      <c r="P155" s="37"/>
      <c r="Q155" s="18" t="s">
        <v>764</v>
      </c>
    </row>
    <row r="156" spans="1:17" s="38" customFormat="1" ht="225" x14ac:dyDescent="0.55000000000000004">
      <c r="A156" s="27">
        <v>340</v>
      </c>
      <c r="B156" s="28">
        <v>44579</v>
      </c>
      <c r="C156" s="29">
        <v>3</v>
      </c>
      <c r="D156" s="30" t="s">
        <v>462</v>
      </c>
      <c r="E156" s="31" t="s">
        <v>765</v>
      </c>
      <c r="F156" s="31" t="str">
        <f t="shared" si="7"/>
        <v>令和4年度原子力施設等防災対策等委託費(航空機ﾓﾆﾀﾘﾝｸﾞ運用技術の確立等)事業</v>
      </c>
      <c r="G156" s="31" t="s">
        <v>1077</v>
      </c>
      <c r="H156" s="27">
        <v>340</v>
      </c>
      <c r="I156" s="29">
        <v>3</v>
      </c>
      <c r="J156" s="32" t="str">
        <f t="shared" si="8"/>
        <v>4</v>
      </c>
      <c r="K156" s="32" t="str">
        <f t="shared" si="6"/>
        <v>委託</v>
      </c>
      <c r="L156" s="33" t="s">
        <v>448</v>
      </c>
      <c r="M156" s="34" t="s">
        <v>611</v>
      </c>
      <c r="N156" s="35" t="s">
        <v>450</v>
      </c>
      <c r="O156" s="36"/>
      <c r="P156" s="37"/>
      <c r="Q156" s="18" t="s">
        <v>766</v>
      </c>
    </row>
    <row r="157" spans="1:17" s="38" customFormat="1" ht="330" x14ac:dyDescent="0.55000000000000004">
      <c r="A157" s="27">
        <v>340</v>
      </c>
      <c r="B157" s="28">
        <v>44579</v>
      </c>
      <c r="C157" s="29">
        <v>4</v>
      </c>
      <c r="D157" s="30" t="s">
        <v>462</v>
      </c>
      <c r="E157" s="31" t="s">
        <v>767</v>
      </c>
      <c r="F157" s="31" t="str">
        <f t="shared" si="7"/>
        <v>令和4年度放射性物質測定調査委託費(東京電力株式会社福島第一原子力発電所事故に伴う放射性物質の分布ﾃﾞｰﾀの集約)事業</v>
      </c>
      <c r="G157" s="31" t="s">
        <v>1078</v>
      </c>
      <c r="H157" s="27">
        <v>340</v>
      </c>
      <c r="I157" s="29">
        <v>4</v>
      </c>
      <c r="J157" s="32" t="str">
        <f t="shared" si="8"/>
        <v>4</v>
      </c>
      <c r="K157" s="32" t="str">
        <f t="shared" si="6"/>
        <v>委託</v>
      </c>
      <c r="L157" s="33" t="s">
        <v>448</v>
      </c>
      <c r="M157" s="34" t="s">
        <v>768</v>
      </c>
      <c r="N157" s="35" t="s">
        <v>450</v>
      </c>
      <c r="O157" s="36"/>
      <c r="P157" s="37"/>
      <c r="Q157" s="18" t="s">
        <v>769</v>
      </c>
    </row>
    <row r="158" spans="1:17" s="38" customFormat="1" ht="255" x14ac:dyDescent="0.55000000000000004">
      <c r="A158" s="27">
        <v>340</v>
      </c>
      <c r="B158" s="28">
        <v>44579</v>
      </c>
      <c r="C158" s="29">
        <v>5</v>
      </c>
      <c r="D158" s="30" t="s">
        <v>509</v>
      </c>
      <c r="E158" s="31" t="s">
        <v>770</v>
      </c>
      <c r="F158" s="31" t="str">
        <f t="shared" si="7"/>
        <v>令和4年度原子力施設等防災対策等委託費(放射性物質の河川による動態評価手法の整備)事業</v>
      </c>
      <c r="G158" s="31" t="s">
        <v>1079</v>
      </c>
      <c r="H158" s="27">
        <v>340</v>
      </c>
      <c r="I158" s="29">
        <v>5</v>
      </c>
      <c r="J158" s="32" t="str">
        <f t="shared" si="8"/>
        <v>4</v>
      </c>
      <c r="K158" s="32" t="str">
        <f t="shared" si="6"/>
        <v>委託</v>
      </c>
      <c r="L158" s="33" t="s">
        <v>448</v>
      </c>
      <c r="M158" s="34" t="s">
        <v>768</v>
      </c>
      <c r="N158" s="35" t="s">
        <v>450</v>
      </c>
      <c r="O158" s="36"/>
      <c r="P158" s="37"/>
      <c r="Q158" s="18" t="s">
        <v>771</v>
      </c>
    </row>
    <row r="159" spans="1:17" s="38" customFormat="1" ht="165" x14ac:dyDescent="0.55000000000000004">
      <c r="A159" s="27">
        <v>340</v>
      </c>
      <c r="B159" s="28">
        <v>44579</v>
      </c>
      <c r="C159" s="29">
        <v>6</v>
      </c>
      <c r="D159" s="30" t="s">
        <v>446</v>
      </c>
      <c r="E159" s="43" t="s">
        <v>772</v>
      </c>
      <c r="F159" s="31" t="str">
        <f t="shared" si="7"/>
        <v>令和4年度原子力施設等防災対策等委託費(燃料破損に関する規制高度化研究)事業</v>
      </c>
      <c r="G159" s="31" t="s">
        <v>772</v>
      </c>
      <c r="H159" s="27">
        <v>340</v>
      </c>
      <c r="I159" s="29">
        <v>6</v>
      </c>
      <c r="J159" s="32" t="str">
        <f t="shared" si="8"/>
        <v>4</v>
      </c>
      <c r="K159" s="32" t="str">
        <f t="shared" si="6"/>
        <v>委託</v>
      </c>
      <c r="L159" s="33" t="s">
        <v>448</v>
      </c>
      <c r="M159" s="34" t="s">
        <v>768</v>
      </c>
      <c r="N159" s="35" t="s">
        <v>450</v>
      </c>
      <c r="O159" s="36"/>
      <c r="P159" s="37"/>
      <c r="Q159" s="18" t="s">
        <v>773</v>
      </c>
    </row>
    <row r="160" spans="1:17" s="38" customFormat="1" ht="255" x14ac:dyDescent="0.55000000000000004">
      <c r="A160" s="27">
        <v>340</v>
      </c>
      <c r="B160" s="28">
        <v>44579</v>
      </c>
      <c r="C160" s="29">
        <v>7</v>
      </c>
      <c r="D160" s="30" t="s">
        <v>446</v>
      </c>
      <c r="E160" s="31" t="s">
        <v>774</v>
      </c>
      <c r="F160" s="31" t="str">
        <f t="shared" si="7"/>
        <v>令和4年度原子力施設等防災対策等委託費(東京電力福島第一原子力発電所燃料ﾃﾞﾌﾞﾘの臨界評価手法の整備)事業</v>
      </c>
      <c r="G160" s="31" t="s">
        <v>1080</v>
      </c>
      <c r="H160" s="27">
        <v>340</v>
      </c>
      <c r="I160" s="29">
        <v>7</v>
      </c>
      <c r="J160" s="32" t="str">
        <f t="shared" si="8"/>
        <v>4</v>
      </c>
      <c r="K160" s="32" t="str">
        <f t="shared" si="6"/>
        <v>委託</v>
      </c>
      <c r="L160" s="33" t="s">
        <v>448</v>
      </c>
      <c r="M160" s="34" t="s">
        <v>479</v>
      </c>
      <c r="N160" s="35" t="s">
        <v>450</v>
      </c>
      <c r="O160" s="36"/>
      <c r="P160" s="37"/>
      <c r="Q160" s="18" t="s">
        <v>775</v>
      </c>
    </row>
    <row r="161" spans="1:17" s="38" customFormat="1" ht="345" x14ac:dyDescent="0.55000000000000004">
      <c r="A161" s="27">
        <v>340</v>
      </c>
      <c r="B161" s="28">
        <v>44579</v>
      </c>
      <c r="C161" s="29">
        <v>8</v>
      </c>
      <c r="D161" s="30" t="s">
        <v>446</v>
      </c>
      <c r="E161" s="31" t="s">
        <v>776</v>
      </c>
      <c r="F161" s="31" t="str">
        <f t="shared" si="7"/>
        <v>令和4年度原子力施設等防災対策等委託費(実機材料等を活用した経年劣化評価･検証(実機放射線環境下での残留応力評価手法に関する研究))事業</v>
      </c>
      <c r="G161" s="31" t="s">
        <v>1081</v>
      </c>
      <c r="H161" s="27">
        <v>340</v>
      </c>
      <c r="I161" s="29">
        <v>8</v>
      </c>
      <c r="J161" s="32" t="str">
        <f t="shared" si="8"/>
        <v>4</v>
      </c>
      <c r="K161" s="32" t="str">
        <f t="shared" si="6"/>
        <v>委託</v>
      </c>
      <c r="L161" s="33" t="s">
        <v>448</v>
      </c>
      <c r="M161" s="34" t="s">
        <v>777</v>
      </c>
      <c r="N161" s="35" t="s">
        <v>450</v>
      </c>
      <c r="O161" s="36"/>
      <c r="P161" s="37"/>
      <c r="Q161" s="18" t="s">
        <v>778</v>
      </c>
    </row>
    <row r="162" spans="1:17" s="38" customFormat="1" ht="285" x14ac:dyDescent="0.55000000000000004">
      <c r="A162" s="27">
        <v>340</v>
      </c>
      <c r="B162" s="28">
        <v>44579</v>
      </c>
      <c r="C162" s="29">
        <v>9</v>
      </c>
      <c r="D162" s="30" t="s">
        <v>446</v>
      </c>
      <c r="E162" s="31" t="s">
        <v>779</v>
      </c>
      <c r="F162" s="31" t="str">
        <f t="shared" si="7"/>
        <v>令和4年度原子力施設等防災対策等委託費(軽水炉の事故時熱流動調査)事業</v>
      </c>
      <c r="G162" s="31" t="s">
        <v>779</v>
      </c>
      <c r="H162" s="27">
        <v>340</v>
      </c>
      <c r="I162" s="29">
        <v>9</v>
      </c>
      <c r="J162" s="32" t="str">
        <f t="shared" si="8"/>
        <v>4</v>
      </c>
      <c r="K162" s="32" t="str">
        <f t="shared" si="6"/>
        <v>委託</v>
      </c>
      <c r="L162" s="33" t="s">
        <v>448</v>
      </c>
      <c r="M162" s="34" t="s">
        <v>611</v>
      </c>
      <c r="N162" s="35" t="s">
        <v>450</v>
      </c>
      <c r="O162" s="36"/>
      <c r="P162" s="37"/>
      <c r="Q162" s="18" t="s">
        <v>780</v>
      </c>
    </row>
    <row r="163" spans="1:17" s="38" customFormat="1" ht="165" x14ac:dyDescent="0.55000000000000004">
      <c r="A163" s="27">
        <v>340</v>
      </c>
      <c r="B163" s="28">
        <v>44579</v>
      </c>
      <c r="C163" s="29">
        <v>10</v>
      </c>
      <c r="D163" s="30" t="s">
        <v>638</v>
      </c>
      <c r="E163" s="31" t="s">
        <v>781</v>
      </c>
      <c r="F163" s="31" t="str">
        <f t="shared" si="7"/>
        <v>令和4年度安全審査関連ﾃﾞｰﾀﾍﾞｰｽｼｽﾃﾑの賃借の延長及び保守業務</v>
      </c>
      <c r="G163" s="31" t="s">
        <v>781</v>
      </c>
      <c r="H163" s="27">
        <v>340</v>
      </c>
      <c r="I163" s="29">
        <v>10</v>
      </c>
      <c r="J163" s="32" t="str">
        <f t="shared" si="8"/>
        <v>4</v>
      </c>
      <c r="K163" s="32" t="str">
        <f t="shared" si="6"/>
        <v>庁費</v>
      </c>
      <c r="L163" s="33" t="s">
        <v>448</v>
      </c>
      <c r="M163" s="34" t="s">
        <v>782</v>
      </c>
      <c r="N163" s="35" t="s">
        <v>450</v>
      </c>
      <c r="O163" s="36"/>
      <c r="P163" s="37"/>
      <c r="Q163" s="18" t="s">
        <v>783</v>
      </c>
    </row>
    <row r="164" spans="1:17" s="38" customFormat="1" ht="405" x14ac:dyDescent="0.55000000000000004">
      <c r="A164" s="27">
        <v>340</v>
      </c>
      <c r="B164" s="28">
        <v>44579</v>
      </c>
      <c r="C164" s="29">
        <v>11</v>
      </c>
      <c r="D164" s="30" t="s">
        <v>456</v>
      </c>
      <c r="E164" s="31" t="s">
        <v>784</v>
      </c>
      <c r="F164" s="31" t="str">
        <f t="shared" si="7"/>
        <v>令和4年度原子力規制委員会高機密性情報ﾈｯﾄﾜｰｸｼｽﾃﾑ拠点間ﾈｯﾄﾜｰｸ等運用業務</v>
      </c>
      <c r="G164" s="31" t="s">
        <v>1082</v>
      </c>
      <c r="H164" s="27">
        <v>340</v>
      </c>
      <c r="I164" s="29">
        <v>11</v>
      </c>
      <c r="J164" s="32" t="str">
        <f t="shared" si="8"/>
        <v>4</v>
      </c>
      <c r="K164" s="32" t="str">
        <f t="shared" si="6"/>
        <v>庁費</v>
      </c>
      <c r="L164" s="33" t="s">
        <v>448</v>
      </c>
      <c r="M164" s="34" t="s">
        <v>545</v>
      </c>
      <c r="N164" s="35" t="s">
        <v>450</v>
      </c>
      <c r="O164" s="36"/>
      <c r="P164" s="37"/>
      <c r="Q164" s="18" t="s">
        <v>785</v>
      </c>
    </row>
    <row r="165" spans="1:17" s="38" customFormat="1" ht="285" x14ac:dyDescent="0.55000000000000004">
      <c r="A165" s="27">
        <v>340</v>
      </c>
      <c r="B165" s="28">
        <v>44579</v>
      </c>
      <c r="C165" s="29">
        <v>12</v>
      </c>
      <c r="D165" s="30" t="s">
        <v>456</v>
      </c>
      <c r="E165" s="31" t="s">
        <v>786</v>
      </c>
      <c r="F165" s="31" t="str">
        <f t="shared" si="7"/>
        <v>令和4年度原子力規制委員会ﾌﾟﾘﾝﾀの保守業務</v>
      </c>
      <c r="G165" s="31" t="s">
        <v>1083</v>
      </c>
      <c r="H165" s="27">
        <v>340</v>
      </c>
      <c r="I165" s="29">
        <v>12</v>
      </c>
      <c r="J165" s="32" t="str">
        <f t="shared" si="8"/>
        <v>4</v>
      </c>
      <c r="K165" s="32" t="str">
        <f t="shared" si="6"/>
        <v>庁費</v>
      </c>
      <c r="L165" s="33" t="s">
        <v>448</v>
      </c>
      <c r="M165" s="34" t="s">
        <v>787</v>
      </c>
      <c r="N165" s="35" t="s">
        <v>450</v>
      </c>
      <c r="O165" s="36"/>
      <c r="P165" s="37"/>
      <c r="Q165" s="18" t="s">
        <v>788</v>
      </c>
    </row>
    <row r="166" spans="1:17" s="38" customFormat="1" ht="300" x14ac:dyDescent="0.55000000000000004">
      <c r="A166" s="27">
        <v>340</v>
      </c>
      <c r="B166" s="28">
        <v>44579</v>
      </c>
      <c r="C166" s="29">
        <v>13</v>
      </c>
      <c r="D166" s="30" t="s">
        <v>456</v>
      </c>
      <c r="E166" s="31" t="s">
        <v>789</v>
      </c>
      <c r="F166" s="31" t="str">
        <f t="shared" si="7"/>
        <v>令和4年度度議事録作成支援ｿﾌﾄｳｪｱの保守業務</v>
      </c>
      <c r="G166" s="31" t="s">
        <v>1084</v>
      </c>
      <c r="H166" s="27">
        <v>340</v>
      </c>
      <c r="I166" s="29">
        <v>13</v>
      </c>
      <c r="J166" s="32" t="str">
        <f t="shared" si="8"/>
        <v>4</v>
      </c>
      <c r="K166" s="32" t="str">
        <f t="shared" si="6"/>
        <v>庁費</v>
      </c>
      <c r="L166" s="33" t="s">
        <v>448</v>
      </c>
      <c r="M166" s="34" t="s">
        <v>790</v>
      </c>
      <c r="N166" s="35" t="s">
        <v>450</v>
      </c>
      <c r="O166" s="36"/>
      <c r="P166" s="37"/>
      <c r="Q166" s="18" t="s">
        <v>791</v>
      </c>
    </row>
    <row r="167" spans="1:17" s="38" customFormat="1" ht="195" x14ac:dyDescent="0.55000000000000004">
      <c r="A167" s="27">
        <v>340</v>
      </c>
      <c r="B167" s="28">
        <v>44579</v>
      </c>
      <c r="C167" s="29">
        <v>14</v>
      </c>
      <c r="D167" s="30" t="s">
        <v>456</v>
      </c>
      <c r="E167" s="31" t="s">
        <v>792</v>
      </c>
      <c r="F167" s="31" t="str">
        <f t="shared" si="7"/>
        <v>令和4年度原子力規制委員会PMO支援業務</v>
      </c>
      <c r="G167" s="31" t="s">
        <v>1085</v>
      </c>
      <c r="H167" s="27">
        <v>340</v>
      </c>
      <c r="I167" s="29">
        <v>14</v>
      </c>
      <c r="J167" s="32" t="str">
        <f t="shared" si="8"/>
        <v>4</v>
      </c>
      <c r="K167" s="32" t="str">
        <f t="shared" si="6"/>
        <v>庁費</v>
      </c>
      <c r="L167" s="33" t="s">
        <v>755</v>
      </c>
      <c r="M167" s="34"/>
      <c r="N167" s="35" t="s">
        <v>450</v>
      </c>
      <c r="O167" s="36"/>
      <c r="P167" s="37"/>
      <c r="Q167" s="18" t="s">
        <v>793</v>
      </c>
    </row>
    <row r="168" spans="1:17" s="38" customFormat="1" ht="285" x14ac:dyDescent="0.55000000000000004">
      <c r="A168" s="27">
        <v>340</v>
      </c>
      <c r="B168" s="28">
        <v>44579</v>
      </c>
      <c r="C168" s="29">
        <v>15</v>
      </c>
      <c r="D168" s="30" t="s">
        <v>551</v>
      </c>
      <c r="E168" s="31" t="s">
        <v>794</v>
      </c>
      <c r="F168" s="31" t="str">
        <f t="shared" si="7"/>
        <v>令和4年度原子力施設等防災対策等委託費(原子力規制委員会情報配信ｼｽﾃﾑ運用業務)事業</v>
      </c>
      <c r="G168" s="31" t="s">
        <v>1017</v>
      </c>
      <c r="H168" s="27">
        <v>340</v>
      </c>
      <c r="I168" s="29">
        <v>15</v>
      </c>
      <c r="J168" s="32" t="str">
        <f t="shared" si="8"/>
        <v>4</v>
      </c>
      <c r="K168" s="32" t="str">
        <f t="shared" si="6"/>
        <v>委託</v>
      </c>
      <c r="L168" s="33" t="s">
        <v>795</v>
      </c>
      <c r="M168" s="34" t="s">
        <v>593</v>
      </c>
      <c r="N168" s="35" t="s">
        <v>450</v>
      </c>
      <c r="O168" s="36"/>
      <c r="P168" s="37"/>
      <c r="Q168" s="18" t="s">
        <v>796</v>
      </c>
    </row>
    <row r="169" spans="1:17" s="38" customFormat="1" ht="210" x14ac:dyDescent="0.55000000000000004">
      <c r="A169" s="27">
        <v>340</v>
      </c>
      <c r="B169" s="28">
        <v>44579</v>
      </c>
      <c r="C169" s="29">
        <v>16</v>
      </c>
      <c r="D169" s="30" t="s">
        <v>509</v>
      </c>
      <c r="E169" s="31" t="s">
        <v>797</v>
      </c>
      <c r="F169" s="31" t="str">
        <f t="shared" si="7"/>
        <v>令和4年度原子力施設等防災対策等委託費(ｽｸﾗﾋﾞﾝｸﾞ個別効果試験)事業</v>
      </c>
      <c r="G169" s="31" t="s">
        <v>1026</v>
      </c>
      <c r="H169" s="27">
        <v>340</v>
      </c>
      <c r="I169" s="29">
        <v>16</v>
      </c>
      <c r="J169" s="32" t="str">
        <f t="shared" si="8"/>
        <v>4</v>
      </c>
      <c r="K169" s="32" t="str">
        <f t="shared" si="6"/>
        <v>委託</v>
      </c>
      <c r="L169" s="33" t="s">
        <v>795</v>
      </c>
      <c r="M169" s="34" t="s">
        <v>798</v>
      </c>
      <c r="N169" s="35" t="s">
        <v>450</v>
      </c>
      <c r="O169" s="36"/>
      <c r="P169" s="37"/>
      <c r="Q169" s="18" t="s">
        <v>799</v>
      </c>
    </row>
    <row r="170" spans="1:17" s="38" customFormat="1" ht="409.5" x14ac:dyDescent="0.55000000000000004">
      <c r="A170" s="27">
        <v>340</v>
      </c>
      <c r="B170" s="28">
        <v>44579</v>
      </c>
      <c r="C170" s="29">
        <v>17</v>
      </c>
      <c r="D170" s="30" t="s">
        <v>509</v>
      </c>
      <c r="E170" s="31" t="s">
        <v>800</v>
      </c>
      <c r="F170" s="31" t="str">
        <f t="shared" si="7"/>
        <v>令和4年度原子力施設等防災対策等委託費(粒子状ﾃﾞﾌﾞﾘ冷却性実験)事業</v>
      </c>
      <c r="G170" s="31" t="s">
        <v>1062</v>
      </c>
      <c r="H170" s="27">
        <v>340</v>
      </c>
      <c r="I170" s="29">
        <v>17</v>
      </c>
      <c r="J170" s="32" t="str">
        <f t="shared" si="8"/>
        <v>4</v>
      </c>
      <c r="K170" s="32" t="str">
        <f t="shared" si="6"/>
        <v>委託</v>
      </c>
      <c r="L170" s="33" t="s">
        <v>795</v>
      </c>
      <c r="M170" s="34" t="s">
        <v>801</v>
      </c>
      <c r="N170" s="35" t="s">
        <v>450</v>
      </c>
      <c r="O170" s="36"/>
      <c r="P170" s="37"/>
      <c r="Q170" s="18" t="s">
        <v>802</v>
      </c>
    </row>
    <row r="171" spans="1:17" s="38" customFormat="1" ht="330" x14ac:dyDescent="0.55000000000000004">
      <c r="A171" s="27">
        <v>340</v>
      </c>
      <c r="B171" s="28">
        <v>44579</v>
      </c>
      <c r="C171" s="29">
        <v>18</v>
      </c>
      <c r="D171" s="30" t="s">
        <v>509</v>
      </c>
      <c r="E171" s="31" t="s">
        <v>803</v>
      </c>
      <c r="F171" s="31" t="str">
        <f t="shared" si="7"/>
        <v>令和4年度原子力施設等防災対策等委託費(動的ﾚﾍﾞﾙ1確率論的ﾘｽｸ評価手法の改良及び活用方法の検討)事業</v>
      </c>
      <c r="G171" s="31" t="s">
        <v>1027</v>
      </c>
      <c r="H171" s="27">
        <v>340</v>
      </c>
      <c r="I171" s="29">
        <v>18</v>
      </c>
      <c r="J171" s="32" t="str">
        <f t="shared" si="8"/>
        <v>4</v>
      </c>
      <c r="K171" s="32" t="str">
        <f t="shared" si="6"/>
        <v>委託</v>
      </c>
      <c r="L171" s="33" t="s">
        <v>795</v>
      </c>
      <c r="M171" s="34" t="s">
        <v>768</v>
      </c>
      <c r="N171" s="35" t="s">
        <v>450</v>
      </c>
      <c r="O171" s="36"/>
      <c r="P171" s="37"/>
      <c r="Q171" s="18" t="s">
        <v>804</v>
      </c>
    </row>
    <row r="172" spans="1:17" s="38" customFormat="1" ht="210" x14ac:dyDescent="0.55000000000000004">
      <c r="A172" s="27">
        <v>340</v>
      </c>
      <c r="B172" s="28">
        <v>44579</v>
      </c>
      <c r="C172" s="29">
        <v>19</v>
      </c>
      <c r="D172" s="30" t="s">
        <v>509</v>
      </c>
      <c r="E172" s="31" t="s">
        <v>805</v>
      </c>
      <c r="F172" s="31" t="str">
        <f t="shared" si="7"/>
        <v>令和4年度原子力施設等防災対策等委託費(ｼﾋﾞｱｱｸｼﾃﾞﾝﾄ時ｿｰｽﾀｰﾑ評価技術高度化)事業</v>
      </c>
      <c r="G172" s="31" t="s">
        <v>1086</v>
      </c>
      <c r="H172" s="27">
        <v>340</v>
      </c>
      <c r="I172" s="29">
        <v>19</v>
      </c>
      <c r="J172" s="32" t="str">
        <f t="shared" si="8"/>
        <v>4</v>
      </c>
      <c r="K172" s="32" t="str">
        <f t="shared" si="6"/>
        <v>委託</v>
      </c>
      <c r="L172" s="33" t="s">
        <v>795</v>
      </c>
      <c r="M172" s="34" t="s">
        <v>479</v>
      </c>
      <c r="N172" s="35" t="s">
        <v>450</v>
      </c>
      <c r="O172" s="36"/>
      <c r="P172" s="37"/>
      <c r="Q172" s="18" t="s">
        <v>806</v>
      </c>
    </row>
    <row r="173" spans="1:17" s="38" customFormat="1" ht="225" x14ac:dyDescent="0.55000000000000004">
      <c r="A173" s="27">
        <v>340</v>
      </c>
      <c r="B173" s="28">
        <v>44579</v>
      </c>
      <c r="C173" s="29">
        <v>20</v>
      </c>
      <c r="D173" s="30" t="s">
        <v>509</v>
      </c>
      <c r="E173" s="31" t="s">
        <v>807</v>
      </c>
      <c r="F173" s="31" t="str">
        <f t="shared" si="7"/>
        <v>令和4年度原子力施設等防災対策等委託費(ｼﾋﾞｱｱｸｼﾃﾞﾝﾄ時格納容器内溶融炉心冷却性評価技術高度化)事業</v>
      </c>
      <c r="G173" s="31" t="s">
        <v>1087</v>
      </c>
      <c r="H173" s="27">
        <v>340</v>
      </c>
      <c r="I173" s="29">
        <v>20</v>
      </c>
      <c r="J173" s="32" t="str">
        <f t="shared" si="8"/>
        <v>4</v>
      </c>
      <c r="K173" s="32" t="str">
        <f t="shared" si="6"/>
        <v>委託</v>
      </c>
      <c r="L173" s="33" t="s">
        <v>795</v>
      </c>
      <c r="M173" s="34" t="s">
        <v>479</v>
      </c>
      <c r="N173" s="35" t="s">
        <v>450</v>
      </c>
      <c r="O173" s="36"/>
      <c r="P173" s="37"/>
      <c r="Q173" s="18" t="s">
        <v>808</v>
      </c>
    </row>
    <row r="174" spans="1:17" s="38" customFormat="1" ht="240" x14ac:dyDescent="0.55000000000000004">
      <c r="A174" s="27">
        <v>340</v>
      </c>
      <c r="B174" s="28">
        <v>44579</v>
      </c>
      <c r="C174" s="29">
        <v>21</v>
      </c>
      <c r="D174" s="30" t="s">
        <v>509</v>
      </c>
      <c r="E174" s="31" t="s">
        <v>809</v>
      </c>
      <c r="F174" s="31" t="str">
        <f t="shared" si="7"/>
        <v>令和4年度原子力施設等防災対策等委託費(東京電力福島第一原子力発電所ﾌﾟﾗﾝﾄ内核種移行に関する調査)事業</v>
      </c>
      <c r="G174" s="31" t="s">
        <v>1022</v>
      </c>
      <c r="H174" s="27">
        <v>340</v>
      </c>
      <c r="I174" s="29">
        <v>21</v>
      </c>
      <c r="J174" s="32" t="str">
        <f t="shared" si="8"/>
        <v>4</v>
      </c>
      <c r="K174" s="32" t="str">
        <f t="shared" si="6"/>
        <v>委託</v>
      </c>
      <c r="L174" s="33" t="s">
        <v>795</v>
      </c>
      <c r="M174" s="34" t="s">
        <v>479</v>
      </c>
      <c r="N174" s="35" t="s">
        <v>450</v>
      </c>
      <c r="O174" s="36"/>
      <c r="P174" s="37"/>
      <c r="Q174" s="18" t="s">
        <v>810</v>
      </c>
    </row>
    <row r="175" spans="1:17" s="38" customFormat="1" ht="255" x14ac:dyDescent="0.55000000000000004">
      <c r="A175" s="27">
        <v>340</v>
      </c>
      <c r="B175" s="28">
        <v>44579</v>
      </c>
      <c r="C175" s="29">
        <v>22</v>
      </c>
      <c r="D175" s="30" t="s">
        <v>509</v>
      </c>
      <c r="E175" s="31" t="s">
        <v>811</v>
      </c>
      <c r="F175" s="31" t="str">
        <f t="shared" si="7"/>
        <v>令和4年度原子力施設等防災対策等委託費(被ばく解析手法の整備)事業</v>
      </c>
      <c r="G175" s="31" t="s">
        <v>1021</v>
      </c>
      <c r="H175" s="27">
        <v>340</v>
      </c>
      <c r="I175" s="29">
        <v>22</v>
      </c>
      <c r="J175" s="32" t="str">
        <f t="shared" si="8"/>
        <v>4</v>
      </c>
      <c r="K175" s="32" t="str">
        <f t="shared" si="6"/>
        <v>委託</v>
      </c>
      <c r="L175" s="33" t="s">
        <v>795</v>
      </c>
      <c r="M175" s="34" t="s">
        <v>479</v>
      </c>
      <c r="N175" s="35" t="s">
        <v>450</v>
      </c>
      <c r="O175" s="36"/>
      <c r="P175" s="37"/>
      <c r="Q175" s="18" t="s">
        <v>812</v>
      </c>
    </row>
    <row r="176" spans="1:17" s="38" customFormat="1" ht="135" x14ac:dyDescent="0.55000000000000004">
      <c r="A176" s="27">
        <v>340</v>
      </c>
      <c r="B176" s="28">
        <v>44579</v>
      </c>
      <c r="C176" s="29">
        <v>23</v>
      </c>
      <c r="D176" s="30" t="s">
        <v>453</v>
      </c>
      <c r="E176" s="31" t="s">
        <v>813</v>
      </c>
      <c r="F176" s="31" t="str">
        <f t="shared" si="7"/>
        <v>令和4年度原子力施設等防災対策等委託費(衝撃作用を受ける構造物の設置状況及び形状特性を考慮した安全性評価)事業</v>
      </c>
      <c r="G176" s="31" t="s">
        <v>1061</v>
      </c>
      <c r="H176" s="27">
        <v>340</v>
      </c>
      <c r="I176" s="29">
        <v>23</v>
      </c>
      <c r="J176" s="32" t="str">
        <f t="shared" si="8"/>
        <v>4</v>
      </c>
      <c r="K176" s="32" t="str">
        <f t="shared" si="6"/>
        <v>委託</v>
      </c>
      <c r="L176" s="33" t="s">
        <v>795</v>
      </c>
      <c r="M176" s="34" t="s">
        <v>814</v>
      </c>
      <c r="N176" s="35" t="s">
        <v>450</v>
      </c>
      <c r="O176" s="36"/>
      <c r="P176" s="37"/>
      <c r="Q176" s="18" t="s">
        <v>815</v>
      </c>
    </row>
    <row r="177" spans="1:17" s="38" customFormat="1" ht="255" x14ac:dyDescent="0.55000000000000004">
      <c r="A177" s="27">
        <v>340</v>
      </c>
      <c r="B177" s="28">
        <v>44579</v>
      </c>
      <c r="C177" s="29">
        <v>24</v>
      </c>
      <c r="D177" s="30" t="s">
        <v>462</v>
      </c>
      <c r="E177" s="31" t="s">
        <v>816</v>
      </c>
      <c r="F177" s="31" t="str">
        <f t="shared" si="7"/>
        <v>令和4年度原子力施設等防災対策等委託費(環境放射能分析研修)事業</v>
      </c>
      <c r="G177" s="31" t="s">
        <v>1088</v>
      </c>
      <c r="H177" s="27">
        <v>340</v>
      </c>
      <c r="I177" s="29">
        <v>24</v>
      </c>
      <c r="J177" s="32" t="str">
        <f t="shared" si="8"/>
        <v>4</v>
      </c>
      <c r="K177" s="32" t="str">
        <f t="shared" si="6"/>
        <v>委託</v>
      </c>
      <c r="L177" s="33" t="s">
        <v>795</v>
      </c>
      <c r="M177" s="34" t="s">
        <v>817</v>
      </c>
      <c r="N177" s="35" t="s">
        <v>450</v>
      </c>
      <c r="O177" s="36"/>
      <c r="P177" s="37"/>
      <c r="Q177" s="18" t="s">
        <v>818</v>
      </c>
    </row>
    <row r="178" spans="1:17" s="38" customFormat="1" ht="315" x14ac:dyDescent="0.55000000000000004">
      <c r="A178" s="27">
        <v>340</v>
      </c>
      <c r="B178" s="28">
        <v>44579</v>
      </c>
      <c r="C178" s="29">
        <v>25</v>
      </c>
      <c r="D178" s="30" t="s">
        <v>462</v>
      </c>
      <c r="E178" s="31" t="s">
        <v>819</v>
      </c>
      <c r="F178" s="31" t="str">
        <f t="shared" si="7"/>
        <v>令和4年度原子力施設等防災対策等委託費(環境放射能水準調査(放射能分析))事業</v>
      </c>
      <c r="G178" s="31" t="s">
        <v>1029</v>
      </c>
      <c r="H178" s="27">
        <v>340</v>
      </c>
      <c r="I178" s="29">
        <v>25</v>
      </c>
      <c r="J178" s="32" t="str">
        <f t="shared" si="8"/>
        <v>4</v>
      </c>
      <c r="K178" s="32" t="str">
        <f t="shared" si="6"/>
        <v>委託</v>
      </c>
      <c r="L178" s="33" t="s">
        <v>795</v>
      </c>
      <c r="M178" s="34" t="s">
        <v>817</v>
      </c>
      <c r="N178" s="35" t="s">
        <v>450</v>
      </c>
      <c r="O178" s="36"/>
      <c r="P178" s="37"/>
      <c r="Q178" s="18" t="s">
        <v>820</v>
      </c>
    </row>
    <row r="179" spans="1:17" s="38" customFormat="1" ht="360" x14ac:dyDescent="0.55000000000000004">
      <c r="A179" s="27">
        <v>340</v>
      </c>
      <c r="B179" s="28">
        <v>44579</v>
      </c>
      <c r="C179" s="29">
        <v>26</v>
      </c>
      <c r="D179" s="30" t="s">
        <v>462</v>
      </c>
      <c r="E179" s="31" t="s">
        <v>821</v>
      </c>
      <c r="F179" s="31" t="str">
        <f t="shared" si="7"/>
        <v>令和4年度原子力施設等防災対策等委託費(海洋環境における放射能調査及び総合評価)事業</v>
      </c>
      <c r="G179" s="31" t="s">
        <v>1032</v>
      </c>
      <c r="H179" s="27">
        <v>340</v>
      </c>
      <c r="I179" s="29">
        <v>26</v>
      </c>
      <c r="J179" s="32" t="str">
        <f t="shared" si="8"/>
        <v>4</v>
      </c>
      <c r="K179" s="32" t="str">
        <f t="shared" si="6"/>
        <v>委託</v>
      </c>
      <c r="L179" s="33" t="s">
        <v>795</v>
      </c>
      <c r="M179" s="34" t="s">
        <v>822</v>
      </c>
      <c r="N179" s="35" t="s">
        <v>450</v>
      </c>
      <c r="O179" s="36"/>
      <c r="P179" s="37"/>
      <c r="Q179" s="18" t="s">
        <v>823</v>
      </c>
    </row>
    <row r="180" spans="1:17" s="38" customFormat="1" ht="360" x14ac:dyDescent="0.55000000000000004">
      <c r="A180" s="27">
        <v>340</v>
      </c>
      <c r="B180" s="28">
        <v>44579</v>
      </c>
      <c r="C180" s="29">
        <v>27</v>
      </c>
      <c r="D180" s="30" t="s">
        <v>462</v>
      </c>
      <c r="E180" s="31" t="s">
        <v>824</v>
      </c>
      <c r="F180" s="31" t="str">
        <f t="shared" si="7"/>
        <v>令和4年度放射能測定調査委託費(放射能測定調査)事業</v>
      </c>
      <c r="G180" s="31" t="s">
        <v>1089</v>
      </c>
      <c r="H180" s="27">
        <v>340</v>
      </c>
      <c r="I180" s="29">
        <v>27</v>
      </c>
      <c r="J180" s="32" t="str">
        <f t="shared" si="8"/>
        <v>4</v>
      </c>
      <c r="K180" s="32" t="str">
        <f t="shared" si="6"/>
        <v>委託</v>
      </c>
      <c r="L180" s="33" t="s">
        <v>795</v>
      </c>
      <c r="M180" s="34" t="s">
        <v>817</v>
      </c>
      <c r="N180" s="35" t="s">
        <v>450</v>
      </c>
      <c r="O180" s="36"/>
      <c r="P180" s="37"/>
      <c r="Q180" s="18" t="s">
        <v>825</v>
      </c>
    </row>
    <row r="181" spans="1:17" s="38" customFormat="1" ht="315" x14ac:dyDescent="0.55000000000000004">
      <c r="A181" s="27">
        <v>340</v>
      </c>
      <c r="B181" s="28">
        <v>44579</v>
      </c>
      <c r="C181" s="29">
        <v>28</v>
      </c>
      <c r="D181" s="30" t="s">
        <v>446</v>
      </c>
      <c r="E181" s="31" t="s">
        <v>826</v>
      </c>
      <c r="F181" s="31" t="str">
        <f t="shared" si="7"/>
        <v>令和4年度原子力施設等防災対策等委託費(実機材料等を活用した経年劣化評価･検証(電気･計装設備の健全性評価研究))事業</v>
      </c>
      <c r="G181" s="31" t="s">
        <v>1020</v>
      </c>
      <c r="H181" s="27">
        <v>340</v>
      </c>
      <c r="I181" s="29">
        <v>28</v>
      </c>
      <c r="J181" s="32" t="str">
        <f t="shared" si="8"/>
        <v>4</v>
      </c>
      <c r="K181" s="32" t="str">
        <f t="shared" si="6"/>
        <v>委託</v>
      </c>
      <c r="L181" s="33" t="s">
        <v>795</v>
      </c>
      <c r="M181" s="34" t="s">
        <v>827</v>
      </c>
      <c r="N181" s="35" t="s">
        <v>450</v>
      </c>
      <c r="O181" s="36"/>
      <c r="P181" s="37"/>
      <c r="Q181" s="18" t="s">
        <v>828</v>
      </c>
    </row>
    <row r="182" spans="1:17" s="38" customFormat="1" ht="330" x14ac:dyDescent="0.55000000000000004">
      <c r="A182" s="27">
        <v>340</v>
      </c>
      <c r="B182" s="28">
        <v>44579</v>
      </c>
      <c r="C182" s="29">
        <v>29</v>
      </c>
      <c r="D182" s="30" t="s">
        <v>446</v>
      </c>
      <c r="E182" s="31" t="s">
        <v>829</v>
      </c>
      <c r="F182" s="31" t="str">
        <f t="shared" si="7"/>
        <v>令和4年度原子力施設等防災対策等委託費(実機材料等を活用した経年劣化評価･検証(原子炉圧力容器の健全性評価研究))事業</v>
      </c>
      <c r="G182" s="31" t="s">
        <v>1018</v>
      </c>
      <c r="H182" s="27">
        <v>340</v>
      </c>
      <c r="I182" s="29">
        <v>29</v>
      </c>
      <c r="J182" s="32" t="str">
        <f t="shared" si="8"/>
        <v>4</v>
      </c>
      <c r="K182" s="32" t="str">
        <f t="shared" si="6"/>
        <v>委託</v>
      </c>
      <c r="L182" s="33" t="s">
        <v>795</v>
      </c>
      <c r="M182" s="34" t="s">
        <v>768</v>
      </c>
      <c r="N182" s="35" t="s">
        <v>450</v>
      </c>
      <c r="O182" s="36"/>
      <c r="P182" s="37"/>
      <c r="Q182" s="18" t="s">
        <v>830</v>
      </c>
    </row>
    <row r="183" spans="1:17" s="38" customFormat="1" ht="390" x14ac:dyDescent="0.55000000000000004">
      <c r="A183" s="27">
        <v>340</v>
      </c>
      <c r="B183" s="28">
        <v>44579</v>
      </c>
      <c r="C183" s="29">
        <v>30</v>
      </c>
      <c r="D183" s="30" t="s">
        <v>446</v>
      </c>
      <c r="E183" s="31" t="s">
        <v>831</v>
      </c>
      <c r="F183" s="31" t="str">
        <f t="shared" si="7"/>
        <v>令和4年度原子力施設等防災対策等委託費(実機材料等を活用した経年劣化評価･検証(実機材料を活用した健全性評価に係る研究))事業</v>
      </c>
      <c r="G183" s="31" t="s">
        <v>1019</v>
      </c>
      <c r="H183" s="27">
        <v>340</v>
      </c>
      <c r="I183" s="29">
        <v>30</v>
      </c>
      <c r="J183" s="32" t="str">
        <f t="shared" si="8"/>
        <v>4</v>
      </c>
      <c r="K183" s="32" t="str">
        <f t="shared" si="6"/>
        <v>委託</v>
      </c>
      <c r="L183" s="33" t="s">
        <v>795</v>
      </c>
      <c r="M183" s="34" t="s">
        <v>801</v>
      </c>
      <c r="N183" s="35" t="s">
        <v>450</v>
      </c>
      <c r="O183" s="36"/>
      <c r="P183" s="37"/>
      <c r="Q183" s="18" t="s">
        <v>832</v>
      </c>
    </row>
    <row r="184" spans="1:17" s="38" customFormat="1" ht="225" x14ac:dyDescent="0.55000000000000004">
      <c r="A184" s="27">
        <v>340</v>
      </c>
      <c r="B184" s="28">
        <v>44579</v>
      </c>
      <c r="C184" s="29">
        <v>31</v>
      </c>
      <c r="D184" s="30" t="s">
        <v>467</v>
      </c>
      <c r="E184" s="31" t="s">
        <v>833</v>
      </c>
      <c r="F184" s="31" t="str">
        <f t="shared" si="7"/>
        <v>令和4年度原子力発電施設等安全技術対策委託費(放射性物質の国際輸送に係る動向調査)事業</v>
      </c>
      <c r="G184" s="31" t="s">
        <v>1028</v>
      </c>
      <c r="H184" s="27">
        <v>340</v>
      </c>
      <c r="I184" s="29">
        <v>31</v>
      </c>
      <c r="J184" s="32" t="str">
        <f t="shared" si="8"/>
        <v>4</v>
      </c>
      <c r="K184" s="32" t="str">
        <f t="shared" si="6"/>
        <v>委託</v>
      </c>
      <c r="L184" s="33" t="s">
        <v>795</v>
      </c>
      <c r="M184" s="34" t="s">
        <v>834</v>
      </c>
      <c r="N184" s="35" t="s">
        <v>450</v>
      </c>
      <c r="O184" s="36"/>
      <c r="P184" s="37"/>
      <c r="Q184" s="18" t="s">
        <v>835</v>
      </c>
    </row>
    <row r="185" spans="1:17" s="38" customFormat="1" ht="225" x14ac:dyDescent="0.55000000000000004">
      <c r="A185" s="27">
        <v>340</v>
      </c>
      <c r="B185" s="28">
        <v>44579</v>
      </c>
      <c r="C185" s="29">
        <v>32</v>
      </c>
      <c r="D185" s="30" t="s">
        <v>467</v>
      </c>
      <c r="E185" s="31" t="s">
        <v>836</v>
      </c>
      <c r="F185" s="31" t="str">
        <f t="shared" si="7"/>
        <v>令和4年度原子力施設等防災対策等委託費(東京電力福島第一原子力発電所の放射性廃棄物の特性評価に関する検討)事業</v>
      </c>
      <c r="G185" s="31" t="s">
        <v>624</v>
      </c>
      <c r="H185" s="27">
        <v>340</v>
      </c>
      <c r="I185" s="29">
        <v>32</v>
      </c>
      <c r="J185" s="32" t="str">
        <f t="shared" si="8"/>
        <v>4</v>
      </c>
      <c r="K185" s="32" t="str">
        <f t="shared" si="6"/>
        <v>委託</v>
      </c>
      <c r="L185" s="33" t="s">
        <v>795</v>
      </c>
      <c r="M185" s="34" t="s">
        <v>837</v>
      </c>
      <c r="N185" s="35" t="s">
        <v>450</v>
      </c>
      <c r="O185" s="36"/>
      <c r="P185" s="37"/>
      <c r="Q185" s="18" t="s">
        <v>838</v>
      </c>
    </row>
    <row r="186" spans="1:17" s="38" customFormat="1" ht="315" x14ac:dyDescent="0.55000000000000004">
      <c r="A186" s="27">
        <v>340</v>
      </c>
      <c r="B186" s="28">
        <v>44579</v>
      </c>
      <c r="C186" s="29">
        <v>33</v>
      </c>
      <c r="D186" s="30" t="s">
        <v>509</v>
      </c>
      <c r="E186" s="31" t="s">
        <v>839</v>
      </c>
      <c r="F186" s="31" t="str">
        <f t="shared" si="7"/>
        <v>令和4年度 衝撃解析ｺｰﾄﾞAUTODYNの使用許諾権の購入</v>
      </c>
      <c r="G186" s="31" t="s">
        <v>1090</v>
      </c>
      <c r="H186" s="27">
        <v>340</v>
      </c>
      <c r="I186" s="29">
        <v>33</v>
      </c>
      <c r="J186" s="32" t="str">
        <f t="shared" si="8"/>
        <v>4</v>
      </c>
      <c r="K186" s="32" t="str">
        <f t="shared" si="6"/>
        <v>庁費</v>
      </c>
      <c r="L186" s="33" t="s">
        <v>795</v>
      </c>
      <c r="M186" s="34" t="s">
        <v>530</v>
      </c>
      <c r="N186" s="35" t="s">
        <v>450</v>
      </c>
      <c r="O186" s="36"/>
      <c r="P186" s="37"/>
      <c r="Q186" s="18" t="s">
        <v>840</v>
      </c>
    </row>
    <row r="187" spans="1:17" s="38" customFormat="1" ht="300" x14ac:dyDescent="0.55000000000000004">
      <c r="A187" s="27">
        <v>340</v>
      </c>
      <c r="B187" s="28">
        <v>44579</v>
      </c>
      <c r="C187" s="29">
        <v>34</v>
      </c>
      <c r="D187" s="30" t="s">
        <v>509</v>
      </c>
      <c r="E187" s="31" t="s">
        <v>841</v>
      </c>
      <c r="F187" s="31" t="str">
        <f t="shared" si="7"/>
        <v>令和4年度 燃焼解析ｺｰﾄﾞFLACSの使用許諾権の購入</v>
      </c>
      <c r="G187" s="31" t="s">
        <v>1038</v>
      </c>
      <c r="H187" s="27">
        <v>340</v>
      </c>
      <c r="I187" s="29">
        <v>34</v>
      </c>
      <c r="J187" s="32" t="str">
        <f t="shared" si="8"/>
        <v>4</v>
      </c>
      <c r="K187" s="32" t="str">
        <f t="shared" si="6"/>
        <v>庁費</v>
      </c>
      <c r="L187" s="33" t="s">
        <v>795</v>
      </c>
      <c r="M187" s="34" t="s">
        <v>842</v>
      </c>
      <c r="N187" s="35" t="s">
        <v>450</v>
      </c>
      <c r="O187" s="36"/>
      <c r="P187" s="37"/>
      <c r="Q187" s="18" t="s">
        <v>843</v>
      </c>
    </row>
    <row r="188" spans="1:17" s="38" customFormat="1" ht="330" x14ac:dyDescent="0.55000000000000004">
      <c r="A188" s="27">
        <v>340</v>
      </c>
      <c r="B188" s="28">
        <v>44579</v>
      </c>
      <c r="C188" s="29">
        <v>35</v>
      </c>
      <c r="D188" s="30" t="s">
        <v>509</v>
      </c>
      <c r="E188" s="31" t="s">
        <v>844</v>
      </c>
      <c r="F188" s="31" t="str">
        <f t="shared" si="7"/>
        <v>令和4年度 汎用CFD解析ｺｰﾄﾞFLUENTの保守権の購入</v>
      </c>
      <c r="G188" s="31" t="s">
        <v>1036</v>
      </c>
      <c r="H188" s="27">
        <v>340</v>
      </c>
      <c r="I188" s="29">
        <v>35</v>
      </c>
      <c r="J188" s="32" t="str">
        <f t="shared" si="8"/>
        <v>4</v>
      </c>
      <c r="K188" s="32" t="str">
        <f t="shared" si="6"/>
        <v>庁費</v>
      </c>
      <c r="L188" s="33" t="s">
        <v>795</v>
      </c>
      <c r="M188" s="34" t="s">
        <v>845</v>
      </c>
      <c r="N188" s="35" t="s">
        <v>450</v>
      </c>
      <c r="O188" s="36"/>
      <c r="P188" s="37"/>
      <c r="Q188" s="18" t="s">
        <v>846</v>
      </c>
    </row>
    <row r="189" spans="1:17" s="38" customFormat="1" ht="165" x14ac:dyDescent="0.55000000000000004">
      <c r="A189" s="27">
        <v>342</v>
      </c>
      <c r="B189" s="28">
        <v>44586</v>
      </c>
      <c r="C189" s="29">
        <v>1</v>
      </c>
      <c r="D189" s="30" t="s">
        <v>456</v>
      </c>
      <c r="E189" s="31" t="s">
        <v>847</v>
      </c>
      <c r="F189" s="31" t="str">
        <f t="shared" si="7"/>
        <v>令和3年度原子力施設等防災対策等委託費(RAMIS用観測局ﾏｽﾀｰ更新作業)事業</v>
      </c>
      <c r="G189" s="31" t="s">
        <v>1091</v>
      </c>
      <c r="H189" s="27">
        <v>342</v>
      </c>
      <c r="I189" s="29">
        <v>1</v>
      </c>
      <c r="J189" s="32" t="str">
        <f t="shared" si="8"/>
        <v>3</v>
      </c>
      <c r="K189" s="32" t="str">
        <f t="shared" si="6"/>
        <v>委託</v>
      </c>
      <c r="L189" s="33" t="s">
        <v>448</v>
      </c>
      <c r="M189" s="34" t="s">
        <v>482</v>
      </c>
      <c r="N189" s="35" t="s">
        <v>450</v>
      </c>
      <c r="O189" s="36"/>
      <c r="P189" s="37"/>
      <c r="Q189" s="18" t="s">
        <v>848</v>
      </c>
    </row>
    <row r="190" spans="1:17" s="38" customFormat="1" ht="195" x14ac:dyDescent="0.55000000000000004">
      <c r="A190" s="27">
        <v>342</v>
      </c>
      <c r="B190" s="28">
        <v>44586</v>
      </c>
      <c r="C190" s="29">
        <v>2</v>
      </c>
      <c r="D190" s="30" t="s">
        <v>598</v>
      </c>
      <c r="E190" s="31" t="s">
        <v>849</v>
      </c>
      <c r="F190" s="31" t="str">
        <f t="shared" si="7"/>
        <v>令和3年度｢2021年原子力規制関係法令集｣の購入</v>
      </c>
      <c r="G190" s="31" t="s">
        <v>1092</v>
      </c>
      <c r="H190" s="27">
        <v>342</v>
      </c>
      <c r="I190" s="29">
        <v>2</v>
      </c>
      <c r="J190" s="32" t="str">
        <f t="shared" si="8"/>
        <v>3</v>
      </c>
      <c r="K190" s="32" t="str">
        <f t="shared" si="6"/>
        <v>庁費</v>
      </c>
      <c r="L190" s="33" t="s">
        <v>448</v>
      </c>
      <c r="M190" s="34" t="s">
        <v>850</v>
      </c>
      <c r="N190" s="35" t="s">
        <v>450</v>
      </c>
      <c r="O190" s="36"/>
      <c r="P190" s="37"/>
      <c r="Q190" s="44" t="s">
        <v>851</v>
      </c>
    </row>
    <row r="191" spans="1:17" s="38" customFormat="1" ht="135" x14ac:dyDescent="0.55000000000000004">
      <c r="A191" s="27">
        <v>342</v>
      </c>
      <c r="B191" s="28">
        <v>44586</v>
      </c>
      <c r="C191" s="29">
        <v>3</v>
      </c>
      <c r="D191" s="30" t="s">
        <v>446</v>
      </c>
      <c r="E191" s="31" t="s">
        <v>852</v>
      </c>
      <c r="F191" s="31" t="str">
        <f t="shared" si="7"/>
        <v>令和4年度STAR-CCM+の保守権の調達</v>
      </c>
      <c r="G191" s="31" t="s">
        <v>1093</v>
      </c>
      <c r="H191" s="27">
        <v>342</v>
      </c>
      <c r="I191" s="29">
        <v>3</v>
      </c>
      <c r="J191" s="32" t="str">
        <f t="shared" si="8"/>
        <v>4</v>
      </c>
      <c r="K191" s="32" t="str">
        <f t="shared" si="6"/>
        <v>庁費</v>
      </c>
      <c r="L191" s="33" t="s">
        <v>448</v>
      </c>
      <c r="M191" s="34" t="s">
        <v>853</v>
      </c>
      <c r="N191" s="35" t="s">
        <v>450</v>
      </c>
      <c r="O191" s="36"/>
      <c r="P191" s="37"/>
      <c r="Q191" s="18" t="s">
        <v>854</v>
      </c>
    </row>
    <row r="192" spans="1:17" s="38" customFormat="1" ht="240" x14ac:dyDescent="0.55000000000000004">
      <c r="A192" s="27">
        <v>343</v>
      </c>
      <c r="B192" s="28">
        <v>44600</v>
      </c>
      <c r="C192" s="29">
        <v>1</v>
      </c>
      <c r="D192" s="30" t="s">
        <v>462</v>
      </c>
      <c r="E192" s="31" t="s">
        <v>855</v>
      </c>
      <c r="F192" s="31" t="str">
        <f t="shared" si="7"/>
        <v>令和3年度LTE用ﾓﾊﾞｲﾙ通信回路及びｸﾗｳﾄﾞｻｰﾊﾞの提供(令和3年度可搬型ﾓﾆﾀﾘﾝｸﾞﾎﾟｽﾄの更新用)</v>
      </c>
      <c r="G192" s="31" t="s">
        <v>1094</v>
      </c>
      <c r="H192" s="27">
        <v>343</v>
      </c>
      <c r="I192" s="29">
        <v>1</v>
      </c>
      <c r="J192" s="32" t="str">
        <f t="shared" si="8"/>
        <v>3</v>
      </c>
      <c r="K192" s="32" t="str">
        <f t="shared" si="6"/>
        <v>庁費</v>
      </c>
      <c r="L192" s="33" t="s">
        <v>448</v>
      </c>
      <c r="M192" s="34" t="s">
        <v>856</v>
      </c>
      <c r="N192" s="35" t="s">
        <v>450</v>
      </c>
      <c r="O192" s="36"/>
      <c r="P192" s="37"/>
      <c r="Q192" s="18" t="s">
        <v>857</v>
      </c>
    </row>
    <row r="193" spans="1:17" s="38" customFormat="1" ht="150" x14ac:dyDescent="0.55000000000000004">
      <c r="A193" s="27">
        <v>343</v>
      </c>
      <c r="B193" s="28">
        <v>44600</v>
      </c>
      <c r="C193" s="29">
        <v>2</v>
      </c>
      <c r="D193" s="30" t="s">
        <v>462</v>
      </c>
      <c r="E193" s="31" t="s">
        <v>858</v>
      </c>
      <c r="F193" s="31" t="str">
        <f t="shared" si="7"/>
        <v>令和3年度LTE用ｱｸｾｽﾌﾟﾚﾐｱﾑ及びﾜｲﾄﾞｽﾀｰⅡの通信回路の提供(令和3年度可搬型ﾓﾆﾀﾘﾝｸﾞﾎﾟｽﾄの更新用)</v>
      </c>
      <c r="G193" s="31" t="s">
        <v>1095</v>
      </c>
      <c r="H193" s="27">
        <v>343</v>
      </c>
      <c r="I193" s="29">
        <v>2</v>
      </c>
      <c r="J193" s="32" t="str">
        <f t="shared" si="8"/>
        <v>3</v>
      </c>
      <c r="K193" s="32" t="str">
        <f t="shared" si="6"/>
        <v>庁費</v>
      </c>
      <c r="L193" s="33" t="s">
        <v>448</v>
      </c>
      <c r="M193" s="34" t="s">
        <v>859</v>
      </c>
      <c r="N193" s="35" t="s">
        <v>450</v>
      </c>
      <c r="O193" s="36"/>
      <c r="P193" s="37"/>
      <c r="Q193" s="18" t="s">
        <v>860</v>
      </c>
    </row>
    <row r="194" spans="1:17" s="38" customFormat="1" ht="240" x14ac:dyDescent="0.55000000000000004">
      <c r="A194" s="27">
        <v>343</v>
      </c>
      <c r="B194" s="28">
        <v>44600</v>
      </c>
      <c r="C194" s="29">
        <v>3</v>
      </c>
      <c r="D194" s="30" t="s">
        <v>695</v>
      </c>
      <c r="E194" s="31" t="s">
        <v>861</v>
      </c>
      <c r="F194" s="31" t="str">
        <f t="shared" si="7"/>
        <v>令和4年度勤務時間管理ｼｽﾃﾑの運用･保守等業務</v>
      </c>
      <c r="G194" s="31" t="s">
        <v>1096</v>
      </c>
      <c r="H194" s="27">
        <v>343</v>
      </c>
      <c r="I194" s="29">
        <v>3</v>
      </c>
      <c r="J194" s="32" t="str">
        <f t="shared" si="8"/>
        <v>4</v>
      </c>
      <c r="K194" s="32" t="str">
        <f t="shared" si="6"/>
        <v>庁費</v>
      </c>
      <c r="L194" s="33" t="s">
        <v>448</v>
      </c>
      <c r="M194" s="34" t="s">
        <v>862</v>
      </c>
      <c r="N194" s="35" t="s">
        <v>450</v>
      </c>
      <c r="O194" s="36"/>
      <c r="P194" s="37"/>
      <c r="Q194" s="18" t="s">
        <v>863</v>
      </c>
    </row>
    <row r="195" spans="1:17" s="38" customFormat="1" ht="315" x14ac:dyDescent="0.55000000000000004">
      <c r="A195" s="27">
        <v>343</v>
      </c>
      <c r="B195" s="28">
        <v>44600</v>
      </c>
      <c r="C195" s="29">
        <v>4</v>
      </c>
      <c r="D195" s="30" t="s">
        <v>456</v>
      </c>
      <c r="E195" s="31" t="s">
        <v>864</v>
      </c>
      <c r="F195" s="31" t="str">
        <f t="shared" si="7"/>
        <v>令和4年度統合原子力防災ﾈｯﾄﾜｰｸｼｽﾃﾑ保守他作業</v>
      </c>
      <c r="G195" s="31" t="s">
        <v>675</v>
      </c>
      <c r="H195" s="27">
        <v>343</v>
      </c>
      <c r="I195" s="29">
        <v>4</v>
      </c>
      <c r="J195" s="32" t="str">
        <f t="shared" si="8"/>
        <v>4</v>
      </c>
      <c r="K195" s="32" t="str">
        <f t="shared" si="6"/>
        <v>庁費</v>
      </c>
      <c r="L195" s="33" t="s">
        <v>448</v>
      </c>
      <c r="M195" s="34" t="s">
        <v>458</v>
      </c>
      <c r="N195" s="35" t="s">
        <v>450</v>
      </c>
      <c r="O195" s="36"/>
      <c r="P195" s="37"/>
      <c r="Q195" s="18" t="s">
        <v>865</v>
      </c>
    </row>
    <row r="196" spans="1:17" s="38" customFormat="1" ht="27.65" customHeight="1" x14ac:dyDescent="0.55000000000000004">
      <c r="A196" s="27">
        <v>343</v>
      </c>
      <c r="B196" s="28">
        <v>44600</v>
      </c>
      <c r="C196" s="29">
        <v>5</v>
      </c>
      <c r="D196" s="30" t="s">
        <v>456</v>
      </c>
      <c r="E196" s="31" t="s">
        <v>866</v>
      </c>
      <c r="F196" s="31" t="str">
        <f t="shared" si="7"/>
        <v>令和4年度原子力規制委員会情報ｾｷｭﾘﾃｨ対策に係る支援業務</v>
      </c>
      <c r="G196" s="31" t="s">
        <v>1097</v>
      </c>
      <c r="H196" s="27">
        <v>343</v>
      </c>
      <c r="I196" s="29">
        <v>5</v>
      </c>
      <c r="J196" s="32" t="str">
        <f t="shared" si="8"/>
        <v>4</v>
      </c>
      <c r="K196" s="32" t="str">
        <f t="shared" si="6"/>
        <v>庁費</v>
      </c>
      <c r="L196" s="33" t="s">
        <v>755</v>
      </c>
      <c r="M196" s="34"/>
      <c r="N196" s="35" t="s">
        <v>480</v>
      </c>
      <c r="O196" s="36" t="s">
        <v>867</v>
      </c>
      <c r="P196" s="37" t="s">
        <v>868</v>
      </c>
    </row>
    <row r="197" spans="1:17" s="38" customFormat="1" ht="31" customHeight="1" x14ac:dyDescent="0.55000000000000004">
      <c r="A197" s="27">
        <v>343</v>
      </c>
      <c r="B197" s="28">
        <v>44600</v>
      </c>
      <c r="C197" s="29">
        <v>6</v>
      </c>
      <c r="D197" s="30" t="s">
        <v>453</v>
      </c>
      <c r="E197" s="31" t="s">
        <v>869</v>
      </c>
      <c r="F197" s="31" t="str">
        <f t="shared" ref="F197:F222" si="9">ASC(G197)</f>
        <v>令和4年度衝撃･構造解析ｿﾌﾄｳｪｱLS-DYNAの保守</v>
      </c>
      <c r="G197" s="31" t="s">
        <v>1067</v>
      </c>
      <c r="H197" s="27">
        <v>343</v>
      </c>
      <c r="I197" s="29">
        <v>6</v>
      </c>
      <c r="J197" s="32" t="str">
        <f t="shared" si="8"/>
        <v>4</v>
      </c>
      <c r="K197" s="32" t="str">
        <f t="shared" si="6"/>
        <v>庁費</v>
      </c>
      <c r="L197" s="33" t="s">
        <v>575</v>
      </c>
      <c r="M197" s="34" t="s">
        <v>482</v>
      </c>
      <c r="N197" s="35" t="s">
        <v>450</v>
      </c>
      <c r="O197" s="36"/>
      <c r="P197" s="37" t="s">
        <v>870</v>
      </c>
      <c r="Q197" s="18" t="s">
        <v>871</v>
      </c>
    </row>
    <row r="198" spans="1:17" s="38" customFormat="1" ht="29.5" customHeight="1" x14ac:dyDescent="0.55000000000000004">
      <c r="A198" s="27">
        <v>343</v>
      </c>
      <c r="B198" s="28">
        <v>44600</v>
      </c>
      <c r="C198" s="29">
        <v>7</v>
      </c>
      <c r="D198" s="30" t="s">
        <v>638</v>
      </c>
      <c r="E198" s="31" t="s">
        <v>872</v>
      </c>
      <c r="F198" s="31" t="str">
        <f t="shared" si="9"/>
        <v>令和4年度米国機械学会(ASME)規格のｵﾝﾗｲﾝによる閲覧ｻｰﾋﾞｽの提供業務</v>
      </c>
      <c r="G198" s="31" t="s">
        <v>1098</v>
      </c>
      <c r="H198" s="27">
        <v>343</v>
      </c>
      <c r="I198" s="29">
        <v>7</v>
      </c>
      <c r="J198" s="32" t="str">
        <f t="shared" si="8"/>
        <v>4</v>
      </c>
      <c r="K198" s="32" t="str">
        <f t="shared" si="6"/>
        <v>庁費</v>
      </c>
      <c r="L198" s="33" t="s">
        <v>758</v>
      </c>
      <c r="M198" s="34" t="s">
        <v>873</v>
      </c>
      <c r="N198" s="35" t="s">
        <v>450</v>
      </c>
      <c r="O198" s="36"/>
      <c r="P198" s="37"/>
      <c r="Q198" s="18" t="s">
        <v>874</v>
      </c>
    </row>
    <row r="199" spans="1:17" s="38" customFormat="1" ht="165" x14ac:dyDescent="0.55000000000000004">
      <c r="A199" s="27">
        <v>344</v>
      </c>
      <c r="B199" s="28">
        <v>44600</v>
      </c>
      <c r="C199" s="29">
        <v>1</v>
      </c>
      <c r="D199" s="30" t="s">
        <v>456</v>
      </c>
      <c r="E199" s="31" t="s">
        <v>875</v>
      </c>
      <c r="F199" s="31" t="str">
        <f t="shared" si="9"/>
        <v>令和3年度原子力施設等防災対策等委託費(放射線ﾓﾆﾀﾘﾝｸﾞ情報共有･公表ｼｽﾃﾑで利用しているVPN網の管理運用)事業</v>
      </c>
      <c r="G199" s="31" t="s">
        <v>1015</v>
      </c>
      <c r="H199" s="27">
        <v>344</v>
      </c>
      <c r="I199" s="29">
        <v>1</v>
      </c>
      <c r="J199" s="32" t="str">
        <f t="shared" si="8"/>
        <v>3</v>
      </c>
      <c r="K199" s="32" t="str">
        <f t="shared" si="6"/>
        <v>委託</v>
      </c>
      <c r="L199" s="33" t="s">
        <v>448</v>
      </c>
      <c r="M199" s="34" t="s">
        <v>876</v>
      </c>
      <c r="N199" s="35" t="s">
        <v>450</v>
      </c>
      <c r="O199" s="36"/>
      <c r="P199" s="37"/>
      <c r="Q199" s="18" t="s">
        <v>877</v>
      </c>
    </row>
    <row r="200" spans="1:17" s="38" customFormat="1" ht="180" x14ac:dyDescent="0.55000000000000004">
      <c r="A200" s="27">
        <v>345</v>
      </c>
      <c r="B200" s="28">
        <v>44607</v>
      </c>
      <c r="C200" s="29">
        <v>1</v>
      </c>
      <c r="D200" s="30" t="s">
        <v>446</v>
      </c>
      <c r="E200" s="31" t="s">
        <v>878</v>
      </c>
      <c r="F200" s="31" t="str">
        <f t="shared" si="9"/>
        <v>令和4年度構造･破壊解析ｿﾌﾄｳｪｱの保守</v>
      </c>
      <c r="G200" s="31" t="s">
        <v>1099</v>
      </c>
      <c r="H200" s="27">
        <v>345</v>
      </c>
      <c r="I200" s="29">
        <v>1</v>
      </c>
      <c r="J200" s="32" t="str">
        <f t="shared" si="8"/>
        <v>4</v>
      </c>
      <c r="K200" s="32" t="str">
        <f t="shared" si="6"/>
        <v>庁費</v>
      </c>
      <c r="L200" s="33" t="s">
        <v>659</v>
      </c>
      <c r="M200" s="34" t="s">
        <v>530</v>
      </c>
      <c r="N200" s="35" t="s">
        <v>450</v>
      </c>
      <c r="O200" s="36"/>
      <c r="P200" s="37"/>
      <c r="Q200" s="18" t="s">
        <v>879</v>
      </c>
    </row>
    <row r="201" spans="1:17" s="38" customFormat="1" ht="375" x14ac:dyDescent="0.55000000000000004">
      <c r="A201" s="27">
        <v>345</v>
      </c>
      <c r="B201" s="28">
        <v>44607</v>
      </c>
      <c r="C201" s="29">
        <v>2</v>
      </c>
      <c r="D201" s="30" t="s">
        <v>453</v>
      </c>
      <c r="E201" s="31" t="s">
        <v>880</v>
      </c>
      <c r="F201" s="31" t="str">
        <f t="shared" si="9"/>
        <v>令和4年度原子力施設等防災対策等委託費(宇宙線生成核種を用いた隆起海岸地形の離水年代評価に関する検討)事業</v>
      </c>
      <c r="G201" s="31" t="s">
        <v>1100</v>
      </c>
      <c r="H201" s="27">
        <v>345</v>
      </c>
      <c r="I201" s="29">
        <v>2</v>
      </c>
      <c r="J201" s="32" t="str">
        <f t="shared" si="8"/>
        <v>4</v>
      </c>
      <c r="K201" s="32" t="str">
        <f t="shared" si="6"/>
        <v>委託</v>
      </c>
      <c r="L201" s="33" t="s">
        <v>881</v>
      </c>
      <c r="M201" s="34" t="s">
        <v>455</v>
      </c>
      <c r="N201" s="35" t="s">
        <v>450</v>
      </c>
      <c r="O201" s="36"/>
      <c r="P201" s="37" t="s">
        <v>882</v>
      </c>
      <c r="Q201" s="18" t="s">
        <v>883</v>
      </c>
    </row>
    <row r="202" spans="1:17" s="38" customFormat="1" ht="285" x14ac:dyDescent="0.55000000000000004">
      <c r="A202" s="27">
        <v>345</v>
      </c>
      <c r="B202" s="28">
        <v>44607</v>
      </c>
      <c r="C202" s="29">
        <v>3</v>
      </c>
      <c r="D202" s="30" t="s">
        <v>598</v>
      </c>
      <c r="E202" s="31" t="s">
        <v>849</v>
      </c>
      <c r="F202" s="31" t="str">
        <f t="shared" si="9"/>
        <v>令和3年度｢2021年原子力規制関係法令集｣の購入</v>
      </c>
      <c r="G202" s="31" t="s">
        <v>1092</v>
      </c>
      <c r="H202" s="27">
        <v>345</v>
      </c>
      <c r="I202" s="29">
        <v>3</v>
      </c>
      <c r="J202" s="32" t="str">
        <f t="shared" si="8"/>
        <v>3</v>
      </c>
      <c r="K202" s="32" t="str">
        <f t="shared" si="6"/>
        <v>庁費</v>
      </c>
      <c r="L202" s="33" t="s">
        <v>575</v>
      </c>
      <c r="M202" s="34" t="s">
        <v>884</v>
      </c>
      <c r="N202" s="35" t="s">
        <v>450</v>
      </c>
      <c r="O202" s="36"/>
      <c r="P202" s="37"/>
      <c r="Q202" s="18" t="s">
        <v>885</v>
      </c>
    </row>
    <row r="203" spans="1:17" s="38" customFormat="1" ht="409.5" x14ac:dyDescent="0.55000000000000004">
      <c r="A203" s="27">
        <v>345</v>
      </c>
      <c r="B203" s="28">
        <v>44607</v>
      </c>
      <c r="C203" s="29">
        <v>4</v>
      </c>
      <c r="D203" s="30" t="s">
        <v>551</v>
      </c>
      <c r="E203" s="31" t="s">
        <v>886</v>
      </c>
      <c r="F203" s="31" t="str">
        <f t="shared" si="9"/>
        <v>令和4年度緊急時携帯端末情報発信等事業</v>
      </c>
      <c r="G203" s="31" t="s">
        <v>1101</v>
      </c>
      <c r="H203" s="27">
        <v>345</v>
      </c>
      <c r="I203" s="29">
        <v>4</v>
      </c>
      <c r="J203" s="32" t="str">
        <f t="shared" si="8"/>
        <v>4</v>
      </c>
      <c r="K203" s="32" t="str">
        <f t="shared" si="6"/>
        <v>庁費</v>
      </c>
      <c r="L203" s="33" t="s">
        <v>575</v>
      </c>
      <c r="M203" s="34" t="s">
        <v>887</v>
      </c>
      <c r="N203" s="35" t="s">
        <v>450</v>
      </c>
      <c r="O203" s="36"/>
      <c r="P203" s="37"/>
      <c r="Q203" s="18" t="s">
        <v>888</v>
      </c>
    </row>
    <row r="204" spans="1:17" s="38" customFormat="1" ht="210" x14ac:dyDescent="0.55000000000000004">
      <c r="A204" s="27">
        <v>346</v>
      </c>
      <c r="B204" s="28">
        <v>44614</v>
      </c>
      <c r="C204" s="29">
        <v>1</v>
      </c>
      <c r="D204" s="30" t="s">
        <v>456</v>
      </c>
      <c r="E204" s="31" t="s">
        <v>889</v>
      </c>
      <c r="F204" s="31" t="str">
        <f t="shared" si="9"/>
        <v>令和3年度神奈川県川崎ｵﾌｻｲﾄｾﾝﾀｰ施設等工事に伴う統合原子力防災ﾈｯﾄﾜｰｸｼｽﾃﾑ機器の再設置等作業</v>
      </c>
      <c r="G204" s="31" t="s">
        <v>1102</v>
      </c>
      <c r="H204" s="27">
        <v>346</v>
      </c>
      <c r="I204" s="29">
        <v>1</v>
      </c>
      <c r="J204" s="32" t="str">
        <f t="shared" si="8"/>
        <v>3</v>
      </c>
      <c r="K204" s="32" t="str">
        <f t="shared" si="6"/>
        <v>庁費</v>
      </c>
      <c r="L204" s="33" t="s">
        <v>448</v>
      </c>
      <c r="M204" s="34" t="s">
        <v>458</v>
      </c>
      <c r="N204" s="35" t="s">
        <v>450</v>
      </c>
      <c r="O204" s="36"/>
      <c r="P204" s="37"/>
      <c r="Q204" s="18" t="s">
        <v>890</v>
      </c>
    </row>
    <row r="205" spans="1:17" s="38" customFormat="1" ht="195" x14ac:dyDescent="0.55000000000000004">
      <c r="A205" s="27">
        <v>346</v>
      </c>
      <c r="B205" s="28">
        <v>44614</v>
      </c>
      <c r="C205" s="29">
        <v>2</v>
      </c>
      <c r="D205" s="30" t="s">
        <v>477</v>
      </c>
      <c r="E205" s="31" t="s">
        <v>891</v>
      </c>
      <c r="F205" s="31" t="str">
        <f t="shared" si="9"/>
        <v>令和4年度放射線対策委託費(新たな実用量への対応に係る線量計測上の課題に関する研究)事業</v>
      </c>
      <c r="G205" s="31" t="s">
        <v>1103</v>
      </c>
      <c r="H205" s="27">
        <v>346</v>
      </c>
      <c r="I205" s="29">
        <v>2</v>
      </c>
      <c r="J205" s="32" t="str">
        <f t="shared" si="8"/>
        <v>4</v>
      </c>
      <c r="K205" s="32" t="str">
        <f t="shared" si="6"/>
        <v>委託</v>
      </c>
      <c r="L205" s="33" t="s">
        <v>448</v>
      </c>
      <c r="M205" s="34" t="s">
        <v>892</v>
      </c>
      <c r="N205" s="35" t="s">
        <v>450</v>
      </c>
      <c r="O205" s="36"/>
      <c r="P205" s="37"/>
      <c r="Q205" s="18" t="s">
        <v>893</v>
      </c>
    </row>
    <row r="206" spans="1:17" s="38" customFormat="1" ht="390" x14ac:dyDescent="0.55000000000000004">
      <c r="A206" s="27">
        <v>346</v>
      </c>
      <c r="B206" s="28">
        <v>44614</v>
      </c>
      <c r="C206" s="29">
        <v>3</v>
      </c>
      <c r="D206" s="30" t="s">
        <v>486</v>
      </c>
      <c r="E206" s="31" t="s">
        <v>894</v>
      </c>
      <c r="F206" s="31" t="str">
        <f t="shared" si="9"/>
        <v>令和4年度 放射性同位元素等規制法に係る運用管理ｼｽﾃﾑにおけるｸﾛｰｽﾞﾄﾞLAN機器更新及び保守権の調達</v>
      </c>
      <c r="G206" s="31" t="s">
        <v>1104</v>
      </c>
      <c r="H206" s="27">
        <v>346</v>
      </c>
      <c r="I206" s="29">
        <v>3</v>
      </c>
      <c r="J206" s="32" t="str">
        <f t="shared" si="8"/>
        <v>4</v>
      </c>
      <c r="K206" s="32" t="str">
        <f t="shared" si="6"/>
        <v>庁費</v>
      </c>
      <c r="L206" s="33" t="s">
        <v>448</v>
      </c>
      <c r="M206" s="34" t="s">
        <v>528</v>
      </c>
      <c r="N206" s="35" t="s">
        <v>450</v>
      </c>
      <c r="O206" s="36"/>
      <c r="P206" s="37"/>
      <c r="Q206" s="18" t="s">
        <v>895</v>
      </c>
    </row>
    <row r="207" spans="1:17" s="38" customFormat="1" ht="180" x14ac:dyDescent="0.55000000000000004">
      <c r="A207" s="27">
        <v>346</v>
      </c>
      <c r="B207" s="28">
        <v>44614</v>
      </c>
      <c r="C207" s="29">
        <v>4</v>
      </c>
      <c r="D207" s="30" t="s">
        <v>497</v>
      </c>
      <c r="E207" s="31" t="s">
        <v>896</v>
      </c>
      <c r="F207" s="31" t="str">
        <f t="shared" si="9"/>
        <v>令和4年度研修･力量管理ｼｽﾃﾑの保守業務及び研修業務の運用支援</v>
      </c>
      <c r="G207" s="31" t="s">
        <v>1105</v>
      </c>
      <c r="H207" s="27">
        <v>346</v>
      </c>
      <c r="I207" s="29">
        <v>4</v>
      </c>
      <c r="J207" s="32" t="str">
        <f t="shared" si="8"/>
        <v>4</v>
      </c>
      <c r="K207" s="32" t="str">
        <f t="shared" si="6"/>
        <v>庁費</v>
      </c>
      <c r="L207" s="33" t="s">
        <v>448</v>
      </c>
      <c r="M207" s="34" t="s">
        <v>555</v>
      </c>
      <c r="N207" s="35" t="s">
        <v>450</v>
      </c>
      <c r="O207" s="36"/>
      <c r="P207" s="37"/>
      <c r="Q207" s="18" t="s">
        <v>897</v>
      </c>
    </row>
    <row r="208" spans="1:17" s="38" customFormat="1" ht="180" x14ac:dyDescent="0.55000000000000004">
      <c r="A208" s="27">
        <v>346</v>
      </c>
      <c r="B208" s="28">
        <v>44614</v>
      </c>
      <c r="C208" s="29">
        <v>5</v>
      </c>
      <c r="D208" s="30" t="s">
        <v>467</v>
      </c>
      <c r="E208" s="31" t="s">
        <v>898</v>
      </c>
      <c r="F208" s="31" t="str">
        <f t="shared" si="9"/>
        <v>令和4年度衝撃解析ｿﾌﾄAUTODYNの年間使用許諾権の調達</v>
      </c>
      <c r="G208" s="31" t="s">
        <v>1068</v>
      </c>
      <c r="H208" s="27">
        <v>346</v>
      </c>
      <c r="I208" s="29">
        <v>5</v>
      </c>
      <c r="J208" s="32" t="str">
        <f t="shared" si="8"/>
        <v>4</v>
      </c>
      <c r="K208" s="32" t="str">
        <f t="shared" si="6"/>
        <v>庁費</v>
      </c>
      <c r="L208" s="33" t="s">
        <v>575</v>
      </c>
      <c r="M208" s="34" t="s">
        <v>530</v>
      </c>
      <c r="N208" s="35" t="s">
        <v>450</v>
      </c>
      <c r="O208" s="36"/>
      <c r="P208" s="37"/>
      <c r="Q208" s="18" t="s">
        <v>899</v>
      </c>
    </row>
    <row r="209" spans="1:17" s="38" customFormat="1" ht="409.5" x14ac:dyDescent="0.55000000000000004">
      <c r="A209" s="27">
        <v>347</v>
      </c>
      <c r="B209" s="28">
        <v>44621</v>
      </c>
      <c r="C209" s="29">
        <v>1</v>
      </c>
      <c r="D209" s="30" t="s">
        <v>446</v>
      </c>
      <c r="E209" s="31" t="s">
        <v>900</v>
      </c>
      <c r="F209" s="31" t="str">
        <f t="shared" si="9"/>
        <v>令和4年度原子力施設等防災対策等委託費(燃料集合体内液滴付着挙動解明試験)事業</v>
      </c>
      <c r="G209" s="31" t="s">
        <v>1106</v>
      </c>
      <c r="H209" s="27">
        <v>347</v>
      </c>
      <c r="I209" s="29">
        <v>1</v>
      </c>
      <c r="J209" s="32" t="str">
        <f t="shared" si="8"/>
        <v>4</v>
      </c>
      <c r="K209" s="32" t="str">
        <f t="shared" si="6"/>
        <v>委託</v>
      </c>
      <c r="L209" s="33" t="s">
        <v>448</v>
      </c>
      <c r="M209" s="34" t="s">
        <v>801</v>
      </c>
      <c r="N209" s="35" t="s">
        <v>450</v>
      </c>
      <c r="O209" s="36"/>
      <c r="P209" s="37"/>
      <c r="Q209" s="18" t="s">
        <v>901</v>
      </c>
    </row>
    <row r="210" spans="1:17" s="38" customFormat="1" ht="210" x14ac:dyDescent="0.55000000000000004">
      <c r="A210" s="27">
        <v>347</v>
      </c>
      <c r="B210" s="28">
        <v>44621</v>
      </c>
      <c r="C210" s="29">
        <v>2</v>
      </c>
      <c r="D210" s="30" t="s">
        <v>551</v>
      </c>
      <c r="E210" s="31" t="s">
        <v>902</v>
      </c>
      <c r="F210" s="31" t="str">
        <f t="shared" si="9"/>
        <v>令和4年度原子力規制委員会ﾎｰﾑﾍﾟｰｼﾞの運用に関するｺﾝｻﾙﾃｨﾝｸﾞ業務</v>
      </c>
      <c r="G210" s="31" t="s">
        <v>1056</v>
      </c>
      <c r="H210" s="27">
        <v>347</v>
      </c>
      <c r="I210" s="29">
        <v>2</v>
      </c>
      <c r="J210" s="32" t="str">
        <f t="shared" si="8"/>
        <v>4</v>
      </c>
      <c r="K210" s="32" t="str">
        <f t="shared" si="6"/>
        <v>庁費</v>
      </c>
      <c r="L210" s="33" t="s">
        <v>903</v>
      </c>
      <c r="M210" s="34" t="s">
        <v>904</v>
      </c>
      <c r="N210" s="35" t="s">
        <v>450</v>
      </c>
      <c r="O210" s="36"/>
      <c r="P210" s="37"/>
      <c r="Q210" s="18" t="s">
        <v>905</v>
      </c>
    </row>
    <row r="211" spans="1:17" s="38" customFormat="1" ht="120" x14ac:dyDescent="0.55000000000000004">
      <c r="A211" s="27">
        <v>348</v>
      </c>
      <c r="B211" s="28">
        <v>44628</v>
      </c>
      <c r="C211" s="29">
        <v>1</v>
      </c>
      <c r="D211" s="30" t="s">
        <v>906</v>
      </c>
      <c r="E211" s="31" t="s">
        <v>907</v>
      </c>
      <c r="F211" s="31" t="str">
        <f t="shared" si="9"/>
        <v>令和4年度国立研究開発法人日本原子力研究開発機構核燃料ｻｲｸﾙ工学研究所及び原子力科学研究所原子力施設内の事務室の利用契約について</v>
      </c>
      <c r="G211" s="31" t="s">
        <v>1107</v>
      </c>
      <c r="H211" s="27">
        <v>348</v>
      </c>
      <c r="I211" s="29">
        <v>1</v>
      </c>
      <c r="J211" s="32" t="str">
        <f t="shared" si="8"/>
        <v>4</v>
      </c>
      <c r="K211" s="32" t="str">
        <f t="shared" si="6"/>
        <v>庁費</v>
      </c>
      <c r="L211" s="33" t="s">
        <v>448</v>
      </c>
      <c r="M211" s="34" t="s">
        <v>479</v>
      </c>
      <c r="N211" s="35" t="s">
        <v>450</v>
      </c>
      <c r="O211" s="36"/>
      <c r="P211" s="37"/>
      <c r="Q211" s="18" t="s">
        <v>908</v>
      </c>
    </row>
    <row r="212" spans="1:17" s="38" customFormat="1" ht="315" x14ac:dyDescent="0.55000000000000004">
      <c r="A212" s="27">
        <v>348</v>
      </c>
      <c r="B212" s="28">
        <v>44628</v>
      </c>
      <c r="C212" s="29">
        <v>2</v>
      </c>
      <c r="D212" s="30" t="s">
        <v>453</v>
      </c>
      <c r="E212" s="31" t="s">
        <v>880</v>
      </c>
      <c r="F212" s="31" t="str">
        <f t="shared" si="9"/>
        <v>令和4年度原子力施設等防災対策等委託費(宇宙線生成核種を用いた隆起海岸地形の離水年代評価に関する検討)事業</v>
      </c>
      <c r="G212" s="31" t="s">
        <v>1100</v>
      </c>
      <c r="H212" s="27">
        <v>348</v>
      </c>
      <c r="I212" s="29">
        <v>2</v>
      </c>
      <c r="J212" s="32" t="str">
        <f t="shared" si="8"/>
        <v>4</v>
      </c>
      <c r="K212" s="32" t="str">
        <f t="shared" si="6"/>
        <v>委託</v>
      </c>
      <c r="L212" s="33" t="s">
        <v>575</v>
      </c>
      <c r="M212" s="34" t="s">
        <v>909</v>
      </c>
      <c r="N212" s="35" t="s">
        <v>450</v>
      </c>
      <c r="O212" s="36"/>
      <c r="P212" s="37"/>
      <c r="Q212" s="18" t="s">
        <v>910</v>
      </c>
    </row>
    <row r="213" spans="1:17" s="38" customFormat="1" ht="45" x14ac:dyDescent="0.55000000000000004">
      <c r="A213" s="27">
        <v>348</v>
      </c>
      <c r="B213" s="28">
        <v>44628</v>
      </c>
      <c r="C213" s="29">
        <v>3</v>
      </c>
      <c r="D213" s="30" t="s">
        <v>515</v>
      </c>
      <c r="E213" s="31" t="s">
        <v>911</v>
      </c>
      <c r="F213" s="31" t="str">
        <f t="shared" si="9"/>
        <v>令和4年度ﾀｸｼｰﾁｹｯﾄ供給業務</v>
      </c>
      <c r="G213" s="31" t="s">
        <v>1033</v>
      </c>
      <c r="H213" s="27">
        <v>348</v>
      </c>
      <c r="I213" s="29">
        <v>3</v>
      </c>
      <c r="J213" s="32" t="str">
        <f t="shared" si="8"/>
        <v>4</v>
      </c>
      <c r="K213" s="32" t="str">
        <f t="shared" si="6"/>
        <v>庁費</v>
      </c>
      <c r="L213" s="33" t="s">
        <v>903</v>
      </c>
      <c r="M213" s="34" t="s">
        <v>912</v>
      </c>
      <c r="N213" s="35" t="s">
        <v>450</v>
      </c>
      <c r="O213" s="36"/>
      <c r="P213" s="37"/>
    </row>
    <row r="214" spans="1:17" s="38" customFormat="1" ht="45" x14ac:dyDescent="0.55000000000000004">
      <c r="A214" s="27">
        <v>348</v>
      </c>
      <c r="B214" s="28">
        <v>44628</v>
      </c>
      <c r="C214" s="29">
        <v>4</v>
      </c>
      <c r="D214" s="30" t="s">
        <v>515</v>
      </c>
      <c r="E214" s="31" t="s">
        <v>913</v>
      </c>
      <c r="F214" s="31" t="str">
        <f t="shared" si="9"/>
        <v>令和4年度ETCｶｰﾄﾞの使用に関する請負契約</v>
      </c>
      <c r="G214" s="31" t="s">
        <v>1034</v>
      </c>
      <c r="H214" s="27">
        <v>348</v>
      </c>
      <c r="I214" s="29">
        <v>4</v>
      </c>
      <c r="J214" s="32" t="str">
        <f t="shared" si="8"/>
        <v>4</v>
      </c>
      <c r="K214" s="32" t="str">
        <f t="shared" si="6"/>
        <v>庁費</v>
      </c>
      <c r="L214" s="33" t="s">
        <v>903</v>
      </c>
      <c r="M214" s="34" t="s">
        <v>912</v>
      </c>
      <c r="N214" s="35" t="s">
        <v>450</v>
      </c>
      <c r="O214" s="36"/>
      <c r="P214" s="37"/>
    </row>
    <row r="215" spans="1:17" s="38" customFormat="1" ht="165" x14ac:dyDescent="0.55000000000000004">
      <c r="A215" s="27">
        <v>349</v>
      </c>
      <c r="B215" s="28">
        <v>44635</v>
      </c>
      <c r="C215" s="29">
        <v>1</v>
      </c>
      <c r="D215" s="30" t="s">
        <v>456</v>
      </c>
      <c r="E215" s="31" t="s">
        <v>914</v>
      </c>
      <c r="F215" s="31" t="str">
        <f t="shared" si="9"/>
        <v>令和4年度第1四半期上齋原ｵﾌｻｲﾄｾﾝﾀｰの通信設備等維持管理業務</v>
      </c>
      <c r="G215" s="31" t="s">
        <v>1108</v>
      </c>
      <c r="H215" s="27">
        <v>349</v>
      </c>
      <c r="I215" s="29">
        <v>1</v>
      </c>
      <c r="J215" s="32" t="str">
        <f t="shared" si="8"/>
        <v>4</v>
      </c>
      <c r="K215" s="32" t="str">
        <f t="shared" si="6"/>
        <v>庁費</v>
      </c>
      <c r="L215" s="33" t="s">
        <v>448</v>
      </c>
      <c r="M215" s="34" t="s">
        <v>915</v>
      </c>
      <c r="N215" s="35" t="s">
        <v>450</v>
      </c>
      <c r="O215" s="36"/>
      <c r="P215" s="37"/>
      <c r="Q215" s="18" t="s">
        <v>916</v>
      </c>
    </row>
    <row r="216" spans="1:17" s="38" customFormat="1" ht="105" x14ac:dyDescent="0.55000000000000004">
      <c r="A216" s="27">
        <v>349</v>
      </c>
      <c r="B216" s="28">
        <v>44635</v>
      </c>
      <c r="C216" s="29">
        <v>2</v>
      </c>
      <c r="D216" s="30" t="s">
        <v>462</v>
      </c>
      <c r="E216" s="31" t="s">
        <v>917</v>
      </c>
      <c r="F216" s="31" t="str">
        <f t="shared" si="9"/>
        <v>令和4年度原子力施設等防災対策等委託費(緊急時ﾓﾆﾀﾘﾝｸﾞ要員育成)事業</v>
      </c>
      <c r="G216" s="31" t="s">
        <v>1074</v>
      </c>
      <c r="H216" s="27">
        <v>349</v>
      </c>
      <c r="I216" s="29">
        <v>2</v>
      </c>
      <c r="J216" s="32" t="str">
        <f t="shared" si="8"/>
        <v>4</v>
      </c>
      <c r="K216" s="32" t="str">
        <f t="shared" si="6"/>
        <v>委託</v>
      </c>
      <c r="L216" s="33" t="s">
        <v>903</v>
      </c>
      <c r="M216" s="34" t="s">
        <v>918</v>
      </c>
      <c r="N216" s="35" t="s">
        <v>450</v>
      </c>
      <c r="O216" s="36"/>
      <c r="P216" s="37"/>
      <c r="Q216" s="18" t="s">
        <v>919</v>
      </c>
    </row>
    <row r="217" spans="1:17" s="38" customFormat="1" ht="165" x14ac:dyDescent="0.55000000000000004">
      <c r="A217" s="27">
        <v>350</v>
      </c>
      <c r="B217" s="28">
        <v>44642</v>
      </c>
      <c r="C217" s="29">
        <v>1</v>
      </c>
      <c r="D217" s="30" t="s">
        <v>456</v>
      </c>
      <c r="E217" s="31" t="s">
        <v>920</v>
      </c>
      <c r="F217" s="31" t="str">
        <f t="shared" si="9"/>
        <v>令和4年度第1四半期鹿児島県原子力防災ｾﾝﾀｰの通信設備等維持管理業務</v>
      </c>
      <c r="G217" s="31" t="s">
        <v>1109</v>
      </c>
      <c r="H217" s="27">
        <v>350</v>
      </c>
      <c r="I217" s="29">
        <v>1</v>
      </c>
      <c r="J217" s="32" t="str">
        <f t="shared" si="8"/>
        <v>4</v>
      </c>
      <c r="K217" s="32" t="str">
        <f t="shared" si="6"/>
        <v>庁費</v>
      </c>
      <c r="L217" s="33" t="s">
        <v>448</v>
      </c>
      <c r="M217" s="34" t="s">
        <v>921</v>
      </c>
      <c r="N217" s="35" t="s">
        <v>450</v>
      </c>
      <c r="O217" s="36"/>
      <c r="P217" s="37"/>
      <c r="Q217" s="18" t="s">
        <v>922</v>
      </c>
    </row>
    <row r="218" spans="1:17" s="38" customFormat="1" ht="150" x14ac:dyDescent="0.55000000000000004">
      <c r="A218" s="27">
        <v>350</v>
      </c>
      <c r="B218" s="28">
        <v>44642</v>
      </c>
      <c r="C218" s="29">
        <v>2</v>
      </c>
      <c r="D218" s="30" t="s">
        <v>456</v>
      </c>
      <c r="E218" s="31" t="s">
        <v>923</v>
      </c>
      <c r="F218" s="31" t="str">
        <f t="shared" si="9"/>
        <v>令和4年度第1四半期緊急時対応ｾﾝﾀｰ等の通信設備等維持管理業務</v>
      </c>
      <c r="G218" s="31" t="s">
        <v>1110</v>
      </c>
      <c r="H218" s="27">
        <v>350</v>
      </c>
      <c r="I218" s="29">
        <v>2</v>
      </c>
      <c r="J218" s="32" t="str">
        <f t="shared" si="8"/>
        <v>4</v>
      </c>
      <c r="K218" s="32" t="str">
        <f t="shared" si="6"/>
        <v>庁費</v>
      </c>
      <c r="L218" s="33" t="s">
        <v>448</v>
      </c>
      <c r="M218" s="34" t="s">
        <v>924</v>
      </c>
      <c r="N218" s="35" t="s">
        <v>450</v>
      </c>
      <c r="O218" s="36"/>
      <c r="P218" s="37"/>
      <c r="Q218" s="18" t="s">
        <v>925</v>
      </c>
    </row>
    <row r="219" spans="1:17" s="38" customFormat="1" ht="150" x14ac:dyDescent="0.55000000000000004">
      <c r="A219" s="27">
        <v>350</v>
      </c>
      <c r="B219" s="28">
        <v>44642</v>
      </c>
      <c r="C219" s="29">
        <v>3</v>
      </c>
      <c r="D219" s="30" t="s">
        <v>456</v>
      </c>
      <c r="E219" s="31" t="s">
        <v>926</v>
      </c>
      <c r="F219" s="31" t="str">
        <f t="shared" si="9"/>
        <v>令和4年度原子力規制委員会PMO支援業務</v>
      </c>
      <c r="G219" s="31" t="s">
        <v>1085</v>
      </c>
      <c r="H219" s="27">
        <v>350</v>
      </c>
      <c r="I219" s="29">
        <v>3</v>
      </c>
      <c r="J219" s="32" t="str">
        <f t="shared" si="8"/>
        <v>4</v>
      </c>
      <c r="K219" s="32" t="str">
        <f t="shared" si="6"/>
        <v>庁費</v>
      </c>
      <c r="L219" s="33" t="s">
        <v>903</v>
      </c>
      <c r="M219" s="34" t="s">
        <v>927</v>
      </c>
      <c r="N219" s="35" t="s">
        <v>450</v>
      </c>
      <c r="O219" s="36"/>
      <c r="P219" s="37"/>
      <c r="Q219" s="18" t="s">
        <v>928</v>
      </c>
    </row>
    <row r="220" spans="1:17" s="38" customFormat="1" ht="255" x14ac:dyDescent="0.55000000000000004">
      <c r="A220" s="27">
        <v>351</v>
      </c>
      <c r="B220" s="28">
        <v>44649</v>
      </c>
      <c r="C220" s="29">
        <v>1</v>
      </c>
      <c r="D220" s="30" t="s">
        <v>497</v>
      </c>
      <c r="E220" s="31" t="s">
        <v>929</v>
      </c>
      <c r="F220" s="31" t="str">
        <f t="shared" si="9"/>
        <v>令和4年度原子力ｴﾝｼﾞﾆｱﾘﾝｸﾞⅠ(BP共通)原子炉物理､熱流動､水化学､機械･電気設備､計測制御の基礎､安全設計の基本的考え方</v>
      </c>
      <c r="G220" s="31" t="s">
        <v>647</v>
      </c>
      <c r="H220" s="27">
        <v>351</v>
      </c>
      <c r="I220" s="29">
        <v>1</v>
      </c>
      <c r="J220" s="32" t="str">
        <f t="shared" si="8"/>
        <v>4</v>
      </c>
      <c r="K220" s="32" t="str">
        <f t="shared" si="6"/>
        <v>庁費</v>
      </c>
      <c r="L220" s="33" t="s">
        <v>575</v>
      </c>
      <c r="M220" s="34" t="s">
        <v>501</v>
      </c>
      <c r="N220" s="35" t="s">
        <v>450</v>
      </c>
      <c r="O220" s="36"/>
      <c r="P220" s="37"/>
      <c r="Q220" s="18" t="s">
        <v>930</v>
      </c>
    </row>
    <row r="221" spans="1:17" s="38" customFormat="1" ht="255" x14ac:dyDescent="0.55000000000000004">
      <c r="A221" s="27">
        <v>351</v>
      </c>
      <c r="B221" s="28">
        <v>44649</v>
      </c>
      <c r="C221" s="29">
        <v>2</v>
      </c>
      <c r="D221" s="30" t="s">
        <v>497</v>
      </c>
      <c r="E221" s="31" t="s">
        <v>931</v>
      </c>
      <c r="F221" s="31" t="str">
        <f t="shared" si="9"/>
        <v>令和4年度原子力ｴﾝｼﾞﾆｱﾘﾝｸﾞⅡ(B)原子炉設備､ﾀｰﾋﾞﾝ設備他､安全設計･安全解析､燃料及び炉心</v>
      </c>
      <c r="G221" s="31" t="s">
        <v>649</v>
      </c>
      <c r="H221" s="27">
        <v>351</v>
      </c>
      <c r="I221" s="29">
        <v>2</v>
      </c>
      <c r="J221" s="32" t="str">
        <f t="shared" si="8"/>
        <v>4</v>
      </c>
      <c r="K221" s="32" t="str">
        <f t="shared" si="6"/>
        <v>庁費</v>
      </c>
      <c r="L221" s="33" t="s">
        <v>575</v>
      </c>
      <c r="M221" s="34" t="s">
        <v>501</v>
      </c>
      <c r="N221" s="35" t="s">
        <v>450</v>
      </c>
      <c r="O221" s="36"/>
      <c r="P221" s="37"/>
      <c r="Q221" s="18" t="s">
        <v>932</v>
      </c>
    </row>
    <row r="222" spans="1:17" s="38" customFormat="1" ht="240" x14ac:dyDescent="0.55000000000000004">
      <c r="A222" s="27">
        <v>351</v>
      </c>
      <c r="B222" s="28">
        <v>44649</v>
      </c>
      <c r="C222" s="29">
        <v>3</v>
      </c>
      <c r="D222" s="30" t="s">
        <v>497</v>
      </c>
      <c r="E222" s="31" t="s">
        <v>933</v>
      </c>
      <c r="F222" s="31" t="str">
        <f t="shared" si="9"/>
        <v>令和4年度原子力ｴﾝｼﾞﾆｱﾘﾝｸﾞⅡ(P)原子炉設備､ﾀｰﾋﾞﾝ設備他､安全設計･安全解析､燃料及び炉心</v>
      </c>
      <c r="G222" s="31" t="s">
        <v>933</v>
      </c>
      <c r="H222" s="27">
        <v>351</v>
      </c>
      <c r="I222" s="29">
        <v>3</v>
      </c>
      <c r="J222" s="32" t="str">
        <f t="shared" si="8"/>
        <v>4</v>
      </c>
      <c r="K222" s="32" t="str">
        <f t="shared" si="6"/>
        <v>庁費</v>
      </c>
      <c r="L222" s="33" t="s">
        <v>575</v>
      </c>
      <c r="M222" s="34" t="s">
        <v>484</v>
      </c>
      <c r="N222" s="35" t="s">
        <v>450</v>
      </c>
      <c r="O222" s="36"/>
      <c r="P222" s="37"/>
      <c r="Q222" s="18" t="s">
        <v>934</v>
      </c>
    </row>
    <row r="223" spans="1:17" s="38" customFormat="1" x14ac:dyDescent="0.55000000000000004">
      <c r="A223" s="27"/>
      <c r="B223" s="28"/>
      <c r="C223" s="29"/>
      <c r="D223" s="30"/>
      <c r="E223" s="31"/>
      <c r="F223" s="31"/>
      <c r="G223" s="31"/>
      <c r="H223" s="27"/>
      <c r="I223" s="29"/>
      <c r="J223" s="32" t="str">
        <f t="shared" si="8"/>
        <v/>
      </c>
      <c r="K223" s="32" t="str">
        <f t="shared" si="6"/>
        <v/>
      </c>
      <c r="L223" s="33"/>
      <c r="M223" s="34"/>
      <c r="N223" s="35"/>
      <c r="O223" s="36"/>
      <c r="P223" s="37"/>
    </row>
    <row r="224" spans="1:17" s="38" customFormat="1" x14ac:dyDescent="0.55000000000000004">
      <c r="A224" s="27"/>
      <c r="B224" s="28"/>
      <c r="C224" s="29"/>
      <c r="D224" s="30"/>
      <c r="E224" s="31"/>
      <c r="F224" s="31"/>
      <c r="G224" s="31"/>
      <c r="H224" s="27"/>
      <c r="I224" s="29"/>
      <c r="J224" s="32" t="str">
        <f t="shared" si="8"/>
        <v/>
      </c>
      <c r="K224" s="32" t="str">
        <f t="shared" si="6"/>
        <v/>
      </c>
      <c r="L224" s="33"/>
      <c r="M224" s="34"/>
      <c r="N224" s="35"/>
      <c r="O224" s="36"/>
      <c r="P224" s="37"/>
    </row>
    <row r="225" spans="1:16" s="38" customFormat="1" x14ac:dyDescent="0.55000000000000004">
      <c r="A225" s="27"/>
      <c r="B225" s="28"/>
      <c r="C225" s="29"/>
      <c r="D225" s="30"/>
      <c r="E225" s="31"/>
      <c r="F225" s="31"/>
      <c r="G225" s="31"/>
      <c r="H225" s="27"/>
      <c r="I225" s="29"/>
      <c r="J225" s="32" t="str">
        <f t="shared" ref="J225:J288" si="10">ASC(MID($G225,3,1))</f>
        <v/>
      </c>
      <c r="K225" s="32" t="str">
        <f t="shared" si="6"/>
        <v/>
      </c>
      <c r="L225" s="33"/>
      <c r="M225" s="34"/>
      <c r="N225" s="35"/>
      <c r="O225" s="36"/>
      <c r="P225" s="37"/>
    </row>
    <row r="226" spans="1:16" s="38" customFormat="1" x14ac:dyDescent="0.55000000000000004">
      <c r="A226" s="27"/>
      <c r="B226" s="28"/>
      <c r="C226" s="29"/>
      <c r="D226" s="30"/>
      <c r="E226" s="31"/>
      <c r="F226" s="31"/>
      <c r="G226" s="31"/>
      <c r="H226" s="27"/>
      <c r="I226" s="29"/>
      <c r="J226" s="32" t="str">
        <f t="shared" si="10"/>
        <v/>
      </c>
      <c r="K226" s="32" t="str">
        <f t="shared" si="6"/>
        <v/>
      </c>
      <c r="L226" s="33"/>
      <c r="M226" s="34"/>
      <c r="N226" s="35"/>
      <c r="O226" s="36"/>
      <c r="P226" s="37"/>
    </row>
    <row r="227" spans="1:16" s="38" customFormat="1" x14ac:dyDescent="0.55000000000000004">
      <c r="A227" s="27"/>
      <c r="B227" s="28"/>
      <c r="C227" s="29"/>
      <c r="D227" s="30"/>
      <c r="E227" s="31"/>
      <c r="F227" s="31"/>
      <c r="G227" s="31"/>
      <c r="H227" s="27"/>
      <c r="I227" s="29"/>
      <c r="J227" s="32" t="str">
        <f t="shared" si="10"/>
        <v/>
      </c>
      <c r="K227" s="32" t="str">
        <f t="shared" si="6"/>
        <v/>
      </c>
      <c r="L227" s="33"/>
      <c r="M227" s="34"/>
      <c r="N227" s="35"/>
      <c r="O227" s="36"/>
      <c r="P227" s="37"/>
    </row>
    <row r="228" spans="1:16" s="38" customFormat="1" x14ac:dyDescent="0.55000000000000004">
      <c r="A228" s="27"/>
      <c r="B228" s="28"/>
      <c r="C228" s="29"/>
      <c r="D228" s="30"/>
      <c r="E228" s="31"/>
      <c r="F228" s="31"/>
      <c r="G228" s="31"/>
      <c r="H228" s="27"/>
      <c r="I228" s="29"/>
      <c r="J228" s="32" t="str">
        <f t="shared" si="10"/>
        <v/>
      </c>
      <c r="K228" s="32" t="str">
        <f t="shared" ref="K228:K291" si="11">IF(G228="","",IF(COUNTIF(G228,"*委託費*"),"委託","庁費"))</f>
        <v/>
      </c>
      <c r="L228" s="33"/>
      <c r="M228" s="34"/>
      <c r="N228" s="35"/>
      <c r="O228" s="36"/>
      <c r="P228" s="37"/>
    </row>
    <row r="229" spans="1:16" s="38" customFormat="1" x14ac:dyDescent="0.55000000000000004">
      <c r="A229" s="27"/>
      <c r="B229" s="28"/>
      <c r="C229" s="29"/>
      <c r="D229" s="30"/>
      <c r="E229" s="31"/>
      <c r="F229" s="31"/>
      <c r="G229" s="31"/>
      <c r="H229" s="27"/>
      <c r="I229" s="29"/>
      <c r="J229" s="32" t="str">
        <f t="shared" si="10"/>
        <v/>
      </c>
      <c r="K229" s="32" t="str">
        <f t="shared" si="11"/>
        <v/>
      </c>
      <c r="L229" s="33"/>
      <c r="M229" s="34"/>
      <c r="N229" s="35"/>
      <c r="O229" s="36"/>
      <c r="P229" s="37"/>
    </row>
    <row r="230" spans="1:16" s="38" customFormat="1" x14ac:dyDescent="0.55000000000000004">
      <c r="A230" s="27"/>
      <c r="B230" s="28"/>
      <c r="C230" s="29"/>
      <c r="D230" s="30"/>
      <c r="E230" s="31"/>
      <c r="F230" s="31"/>
      <c r="G230" s="31"/>
      <c r="H230" s="27"/>
      <c r="I230" s="29"/>
      <c r="J230" s="32" t="str">
        <f t="shared" si="10"/>
        <v/>
      </c>
      <c r="K230" s="32" t="str">
        <f t="shared" si="11"/>
        <v/>
      </c>
      <c r="L230" s="33"/>
      <c r="M230" s="34"/>
      <c r="N230" s="35"/>
      <c r="O230" s="36"/>
      <c r="P230" s="37"/>
    </row>
    <row r="231" spans="1:16" s="38" customFormat="1" x14ac:dyDescent="0.55000000000000004">
      <c r="A231" s="27"/>
      <c r="B231" s="28"/>
      <c r="C231" s="29"/>
      <c r="D231" s="30"/>
      <c r="E231" s="31"/>
      <c r="F231" s="31"/>
      <c r="G231" s="31"/>
      <c r="H231" s="27"/>
      <c r="I231" s="29"/>
      <c r="J231" s="32" t="str">
        <f t="shared" si="10"/>
        <v/>
      </c>
      <c r="K231" s="32" t="str">
        <f t="shared" si="11"/>
        <v/>
      </c>
      <c r="L231" s="33"/>
      <c r="M231" s="34"/>
      <c r="N231" s="35"/>
      <c r="O231" s="36"/>
      <c r="P231" s="37"/>
    </row>
    <row r="232" spans="1:16" s="38" customFormat="1" x14ac:dyDescent="0.55000000000000004">
      <c r="A232" s="27"/>
      <c r="B232" s="28"/>
      <c r="C232" s="29"/>
      <c r="D232" s="30"/>
      <c r="E232" s="31"/>
      <c r="F232" s="31"/>
      <c r="G232" s="31"/>
      <c r="H232" s="27"/>
      <c r="I232" s="29"/>
      <c r="J232" s="32" t="str">
        <f t="shared" si="10"/>
        <v/>
      </c>
      <c r="K232" s="32" t="str">
        <f t="shared" si="11"/>
        <v/>
      </c>
      <c r="L232" s="33"/>
      <c r="M232" s="34"/>
      <c r="N232" s="35"/>
      <c r="O232" s="36"/>
      <c r="P232" s="37"/>
    </row>
    <row r="233" spans="1:16" s="38" customFormat="1" x14ac:dyDescent="0.55000000000000004">
      <c r="A233" s="27"/>
      <c r="B233" s="28"/>
      <c r="C233" s="29"/>
      <c r="D233" s="30"/>
      <c r="E233" s="31"/>
      <c r="F233" s="31"/>
      <c r="G233" s="31"/>
      <c r="H233" s="27"/>
      <c r="I233" s="29"/>
      <c r="J233" s="32" t="str">
        <f t="shared" si="10"/>
        <v/>
      </c>
      <c r="K233" s="32" t="str">
        <f t="shared" si="11"/>
        <v/>
      </c>
      <c r="L233" s="33"/>
      <c r="M233" s="34"/>
      <c r="N233" s="35"/>
      <c r="O233" s="36"/>
      <c r="P233" s="37"/>
    </row>
    <row r="234" spans="1:16" s="38" customFormat="1" x14ac:dyDescent="0.55000000000000004">
      <c r="A234" s="27"/>
      <c r="B234" s="28"/>
      <c r="C234" s="29"/>
      <c r="D234" s="30"/>
      <c r="E234" s="31"/>
      <c r="F234" s="31"/>
      <c r="G234" s="31"/>
      <c r="H234" s="27"/>
      <c r="I234" s="29"/>
      <c r="J234" s="32" t="str">
        <f t="shared" si="10"/>
        <v/>
      </c>
      <c r="K234" s="32" t="str">
        <f t="shared" si="11"/>
        <v/>
      </c>
      <c r="L234" s="33"/>
      <c r="M234" s="34"/>
      <c r="N234" s="35"/>
      <c r="O234" s="36"/>
      <c r="P234" s="37"/>
    </row>
    <row r="235" spans="1:16" s="38" customFormat="1" x14ac:dyDescent="0.55000000000000004">
      <c r="A235" s="27"/>
      <c r="B235" s="28"/>
      <c r="C235" s="29"/>
      <c r="D235" s="30"/>
      <c r="E235" s="31"/>
      <c r="F235" s="31"/>
      <c r="G235" s="31"/>
      <c r="H235" s="27"/>
      <c r="I235" s="29"/>
      <c r="J235" s="32" t="str">
        <f t="shared" si="10"/>
        <v/>
      </c>
      <c r="K235" s="32" t="str">
        <f t="shared" si="11"/>
        <v/>
      </c>
      <c r="L235" s="33"/>
      <c r="M235" s="34"/>
      <c r="N235" s="35"/>
      <c r="O235" s="36"/>
      <c r="P235" s="37"/>
    </row>
    <row r="236" spans="1:16" s="38" customFormat="1" x14ac:dyDescent="0.55000000000000004">
      <c r="A236" s="27"/>
      <c r="B236" s="28"/>
      <c r="C236" s="29"/>
      <c r="D236" s="30"/>
      <c r="E236" s="31"/>
      <c r="F236" s="31"/>
      <c r="G236" s="31"/>
      <c r="H236" s="27"/>
      <c r="I236" s="29"/>
      <c r="J236" s="32" t="str">
        <f t="shared" si="10"/>
        <v/>
      </c>
      <c r="K236" s="32" t="str">
        <f t="shared" si="11"/>
        <v/>
      </c>
      <c r="L236" s="33"/>
      <c r="M236" s="34"/>
      <c r="N236" s="35"/>
      <c r="O236" s="36"/>
      <c r="P236" s="37"/>
    </row>
    <row r="237" spans="1:16" s="38" customFormat="1" x14ac:dyDescent="0.55000000000000004">
      <c r="A237" s="27"/>
      <c r="B237" s="28"/>
      <c r="C237" s="29"/>
      <c r="D237" s="30"/>
      <c r="E237" s="31"/>
      <c r="F237" s="31"/>
      <c r="G237" s="31"/>
      <c r="H237" s="27"/>
      <c r="I237" s="29"/>
      <c r="J237" s="32" t="str">
        <f t="shared" si="10"/>
        <v/>
      </c>
      <c r="K237" s="32" t="str">
        <f t="shared" si="11"/>
        <v/>
      </c>
      <c r="L237" s="33"/>
      <c r="M237" s="34"/>
      <c r="N237" s="35"/>
      <c r="O237" s="36"/>
      <c r="P237" s="37"/>
    </row>
    <row r="238" spans="1:16" s="38" customFormat="1" x14ac:dyDescent="0.55000000000000004">
      <c r="A238" s="27"/>
      <c r="B238" s="28"/>
      <c r="C238" s="29"/>
      <c r="D238" s="30"/>
      <c r="E238" s="31"/>
      <c r="F238" s="31"/>
      <c r="G238" s="31"/>
      <c r="H238" s="27"/>
      <c r="I238" s="29"/>
      <c r="J238" s="32" t="str">
        <f t="shared" si="10"/>
        <v/>
      </c>
      <c r="K238" s="32" t="str">
        <f t="shared" si="11"/>
        <v/>
      </c>
      <c r="L238" s="33"/>
      <c r="M238" s="34"/>
      <c r="N238" s="35"/>
      <c r="O238" s="36"/>
      <c r="P238" s="37"/>
    </row>
    <row r="239" spans="1:16" s="38" customFormat="1" x14ac:dyDescent="0.55000000000000004">
      <c r="A239" s="27"/>
      <c r="B239" s="28"/>
      <c r="C239" s="29"/>
      <c r="D239" s="30"/>
      <c r="E239" s="31"/>
      <c r="F239" s="31"/>
      <c r="G239" s="31"/>
      <c r="H239" s="27"/>
      <c r="I239" s="29"/>
      <c r="J239" s="32" t="str">
        <f t="shared" si="10"/>
        <v/>
      </c>
      <c r="K239" s="32" t="str">
        <f t="shared" si="11"/>
        <v/>
      </c>
      <c r="L239" s="33"/>
      <c r="M239" s="34"/>
      <c r="N239" s="35"/>
      <c r="O239" s="36"/>
      <c r="P239" s="37"/>
    </row>
    <row r="240" spans="1:16" s="38" customFormat="1" x14ac:dyDescent="0.55000000000000004">
      <c r="A240" s="27"/>
      <c r="B240" s="28"/>
      <c r="C240" s="29"/>
      <c r="D240" s="30"/>
      <c r="E240" s="31"/>
      <c r="F240" s="31"/>
      <c r="G240" s="31"/>
      <c r="H240" s="27"/>
      <c r="I240" s="29"/>
      <c r="J240" s="32" t="str">
        <f t="shared" si="10"/>
        <v/>
      </c>
      <c r="K240" s="32" t="str">
        <f t="shared" si="11"/>
        <v/>
      </c>
      <c r="L240" s="33"/>
      <c r="M240" s="34"/>
      <c r="N240" s="35"/>
      <c r="O240" s="36"/>
      <c r="P240" s="37"/>
    </row>
    <row r="241" spans="1:16" s="38" customFormat="1" x14ac:dyDescent="0.55000000000000004">
      <c r="A241" s="27"/>
      <c r="B241" s="28"/>
      <c r="C241" s="29"/>
      <c r="D241" s="30"/>
      <c r="E241" s="31"/>
      <c r="F241" s="31"/>
      <c r="G241" s="31"/>
      <c r="H241" s="27"/>
      <c r="I241" s="29"/>
      <c r="J241" s="32" t="str">
        <f t="shared" si="10"/>
        <v/>
      </c>
      <c r="K241" s="32" t="str">
        <f t="shared" si="11"/>
        <v/>
      </c>
      <c r="L241" s="33"/>
      <c r="M241" s="34"/>
      <c r="N241" s="35"/>
      <c r="O241" s="36"/>
      <c r="P241" s="37"/>
    </row>
    <row r="242" spans="1:16" s="38" customFormat="1" x14ac:dyDescent="0.55000000000000004">
      <c r="A242" s="27"/>
      <c r="B242" s="28"/>
      <c r="C242" s="29"/>
      <c r="D242" s="30"/>
      <c r="E242" s="31"/>
      <c r="F242" s="31"/>
      <c r="G242" s="31"/>
      <c r="H242" s="27"/>
      <c r="I242" s="29"/>
      <c r="J242" s="32" t="str">
        <f t="shared" si="10"/>
        <v/>
      </c>
      <c r="K242" s="32" t="str">
        <f t="shared" si="11"/>
        <v/>
      </c>
      <c r="L242" s="33"/>
      <c r="M242" s="34"/>
      <c r="N242" s="35"/>
      <c r="O242" s="36"/>
      <c r="P242" s="37"/>
    </row>
    <row r="243" spans="1:16" s="38" customFormat="1" x14ac:dyDescent="0.55000000000000004">
      <c r="A243" s="27"/>
      <c r="B243" s="28"/>
      <c r="C243" s="29"/>
      <c r="D243" s="30"/>
      <c r="E243" s="31"/>
      <c r="F243" s="31"/>
      <c r="G243" s="31"/>
      <c r="H243" s="27"/>
      <c r="I243" s="29"/>
      <c r="J243" s="32" t="str">
        <f t="shared" si="10"/>
        <v/>
      </c>
      <c r="K243" s="32" t="str">
        <f t="shared" si="11"/>
        <v/>
      </c>
      <c r="L243" s="33"/>
      <c r="M243" s="34"/>
      <c r="N243" s="35"/>
      <c r="O243" s="36"/>
      <c r="P243" s="37"/>
    </row>
    <row r="244" spans="1:16" s="38" customFormat="1" x14ac:dyDescent="0.55000000000000004">
      <c r="A244" s="27"/>
      <c r="B244" s="28"/>
      <c r="C244" s="29"/>
      <c r="D244" s="30"/>
      <c r="E244" s="31"/>
      <c r="F244" s="31"/>
      <c r="G244" s="31"/>
      <c r="H244" s="27"/>
      <c r="I244" s="29"/>
      <c r="J244" s="32" t="str">
        <f t="shared" si="10"/>
        <v/>
      </c>
      <c r="K244" s="32" t="str">
        <f t="shared" si="11"/>
        <v/>
      </c>
      <c r="L244" s="33"/>
      <c r="M244" s="34"/>
      <c r="N244" s="35"/>
      <c r="O244" s="36"/>
      <c r="P244" s="37"/>
    </row>
    <row r="245" spans="1:16" s="38" customFormat="1" x14ac:dyDescent="0.55000000000000004">
      <c r="A245" s="27"/>
      <c r="B245" s="28"/>
      <c r="C245" s="29"/>
      <c r="D245" s="30"/>
      <c r="E245" s="31"/>
      <c r="F245" s="31"/>
      <c r="G245" s="31"/>
      <c r="H245" s="27"/>
      <c r="I245" s="29"/>
      <c r="J245" s="32" t="str">
        <f t="shared" si="10"/>
        <v/>
      </c>
      <c r="K245" s="32" t="str">
        <f t="shared" si="11"/>
        <v/>
      </c>
      <c r="L245" s="33"/>
      <c r="M245" s="34"/>
      <c r="N245" s="35"/>
      <c r="O245" s="36"/>
      <c r="P245" s="37"/>
    </row>
    <row r="246" spans="1:16" s="38" customFormat="1" x14ac:dyDescent="0.55000000000000004">
      <c r="A246" s="27"/>
      <c r="B246" s="28"/>
      <c r="C246" s="29"/>
      <c r="D246" s="30"/>
      <c r="E246" s="31"/>
      <c r="F246" s="31"/>
      <c r="G246" s="31"/>
      <c r="H246" s="27"/>
      <c r="I246" s="29"/>
      <c r="J246" s="32" t="str">
        <f t="shared" si="10"/>
        <v/>
      </c>
      <c r="K246" s="32" t="str">
        <f t="shared" si="11"/>
        <v/>
      </c>
      <c r="L246" s="33"/>
      <c r="M246" s="34"/>
      <c r="N246" s="35"/>
      <c r="O246" s="36"/>
      <c r="P246" s="37"/>
    </row>
    <row r="247" spans="1:16" s="38" customFormat="1" x14ac:dyDescent="0.55000000000000004">
      <c r="A247" s="27"/>
      <c r="B247" s="28"/>
      <c r="C247" s="29"/>
      <c r="D247" s="30"/>
      <c r="E247" s="31"/>
      <c r="F247" s="31"/>
      <c r="G247" s="31"/>
      <c r="H247" s="27"/>
      <c r="I247" s="29"/>
      <c r="J247" s="32" t="str">
        <f t="shared" si="10"/>
        <v/>
      </c>
      <c r="K247" s="32" t="str">
        <f t="shared" si="11"/>
        <v/>
      </c>
      <c r="L247" s="33"/>
      <c r="M247" s="34"/>
      <c r="N247" s="35"/>
      <c r="O247" s="36"/>
      <c r="P247" s="37"/>
    </row>
    <row r="248" spans="1:16" s="38" customFormat="1" x14ac:dyDescent="0.55000000000000004">
      <c r="A248" s="27"/>
      <c r="B248" s="28"/>
      <c r="C248" s="29"/>
      <c r="D248" s="30"/>
      <c r="E248" s="31"/>
      <c r="F248" s="31"/>
      <c r="G248" s="31"/>
      <c r="H248" s="27"/>
      <c r="I248" s="29"/>
      <c r="J248" s="32" t="str">
        <f t="shared" si="10"/>
        <v/>
      </c>
      <c r="K248" s="32" t="str">
        <f t="shared" si="11"/>
        <v/>
      </c>
      <c r="L248" s="33"/>
      <c r="M248" s="34"/>
      <c r="N248" s="35"/>
      <c r="O248" s="36"/>
      <c r="P248" s="37"/>
    </row>
    <row r="249" spans="1:16" s="38" customFormat="1" x14ac:dyDescent="0.55000000000000004">
      <c r="A249" s="27"/>
      <c r="B249" s="28"/>
      <c r="C249" s="29"/>
      <c r="D249" s="30"/>
      <c r="E249" s="31"/>
      <c r="F249" s="31"/>
      <c r="G249" s="31"/>
      <c r="H249" s="27"/>
      <c r="I249" s="29"/>
      <c r="J249" s="32" t="str">
        <f t="shared" si="10"/>
        <v/>
      </c>
      <c r="K249" s="32" t="str">
        <f t="shared" si="11"/>
        <v/>
      </c>
      <c r="L249" s="33"/>
      <c r="M249" s="34"/>
      <c r="N249" s="35"/>
      <c r="O249" s="36"/>
      <c r="P249" s="37"/>
    </row>
    <row r="250" spans="1:16" s="38" customFormat="1" x14ac:dyDescent="0.55000000000000004">
      <c r="A250" s="27"/>
      <c r="B250" s="28"/>
      <c r="C250" s="29"/>
      <c r="D250" s="30"/>
      <c r="E250" s="31"/>
      <c r="F250" s="31"/>
      <c r="G250" s="31"/>
      <c r="H250" s="27"/>
      <c r="I250" s="29"/>
      <c r="J250" s="32" t="str">
        <f t="shared" si="10"/>
        <v/>
      </c>
      <c r="K250" s="32" t="str">
        <f t="shared" si="11"/>
        <v/>
      </c>
      <c r="L250" s="33"/>
      <c r="M250" s="34"/>
      <c r="N250" s="35"/>
      <c r="O250" s="36"/>
      <c r="P250" s="37"/>
    </row>
    <row r="251" spans="1:16" s="38" customFormat="1" x14ac:dyDescent="0.55000000000000004">
      <c r="A251" s="27"/>
      <c r="B251" s="28"/>
      <c r="C251" s="29"/>
      <c r="D251" s="30"/>
      <c r="E251" s="31"/>
      <c r="F251" s="31"/>
      <c r="G251" s="31"/>
      <c r="H251" s="27"/>
      <c r="I251" s="29"/>
      <c r="J251" s="32" t="str">
        <f t="shared" si="10"/>
        <v/>
      </c>
      <c r="K251" s="32" t="str">
        <f t="shared" si="11"/>
        <v/>
      </c>
      <c r="L251" s="33"/>
      <c r="M251" s="34"/>
      <c r="N251" s="35"/>
      <c r="O251" s="36"/>
      <c r="P251" s="37"/>
    </row>
    <row r="252" spans="1:16" s="38" customFormat="1" x14ac:dyDescent="0.55000000000000004">
      <c r="A252" s="27"/>
      <c r="B252" s="28"/>
      <c r="C252" s="29"/>
      <c r="D252" s="30"/>
      <c r="E252" s="31"/>
      <c r="F252" s="31"/>
      <c r="G252" s="31"/>
      <c r="H252" s="27"/>
      <c r="I252" s="29"/>
      <c r="J252" s="32" t="str">
        <f t="shared" si="10"/>
        <v/>
      </c>
      <c r="K252" s="32" t="str">
        <f t="shared" si="11"/>
        <v/>
      </c>
      <c r="L252" s="33"/>
      <c r="M252" s="34"/>
      <c r="N252" s="35"/>
      <c r="O252" s="36"/>
      <c r="P252" s="37"/>
    </row>
    <row r="253" spans="1:16" s="38" customFormat="1" x14ac:dyDescent="0.55000000000000004">
      <c r="A253" s="27"/>
      <c r="B253" s="28"/>
      <c r="C253" s="29"/>
      <c r="D253" s="30"/>
      <c r="E253" s="31"/>
      <c r="F253" s="31"/>
      <c r="G253" s="31"/>
      <c r="H253" s="27"/>
      <c r="I253" s="29"/>
      <c r="J253" s="32" t="str">
        <f t="shared" si="10"/>
        <v/>
      </c>
      <c r="K253" s="32" t="str">
        <f t="shared" si="11"/>
        <v/>
      </c>
      <c r="L253" s="33"/>
      <c r="M253" s="34"/>
      <c r="N253" s="35"/>
      <c r="O253" s="36"/>
      <c r="P253" s="37"/>
    </row>
    <row r="254" spans="1:16" s="38" customFormat="1" x14ac:dyDescent="0.55000000000000004">
      <c r="A254" s="27"/>
      <c r="B254" s="28"/>
      <c r="C254" s="29"/>
      <c r="D254" s="30"/>
      <c r="E254" s="31"/>
      <c r="F254" s="31"/>
      <c r="G254" s="31"/>
      <c r="H254" s="27"/>
      <c r="I254" s="29"/>
      <c r="J254" s="32" t="str">
        <f t="shared" si="10"/>
        <v/>
      </c>
      <c r="K254" s="32" t="str">
        <f t="shared" si="11"/>
        <v/>
      </c>
      <c r="L254" s="33"/>
      <c r="M254" s="34"/>
      <c r="N254" s="35"/>
      <c r="O254" s="36"/>
      <c r="P254" s="37"/>
    </row>
    <row r="255" spans="1:16" s="38" customFormat="1" x14ac:dyDescent="0.55000000000000004">
      <c r="A255" s="27"/>
      <c r="B255" s="28"/>
      <c r="C255" s="29"/>
      <c r="D255" s="30"/>
      <c r="E255" s="31"/>
      <c r="F255" s="31"/>
      <c r="G255" s="31"/>
      <c r="H255" s="27"/>
      <c r="I255" s="29"/>
      <c r="J255" s="32" t="str">
        <f t="shared" si="10"/>
        <v/>
      </c>
      <c r="K255" s="32" t="str">
        <f t="shared" si="11"/>
        <v/>
      </c>
      <c r="L255" s="33"/>
      <c r="M255" s="34"/>
      <c r="N255" s="35"/>
      <c r="O255" s="36"/>
      <c r="P255" s="37"/>
    </row>
    <row r="256" spans="1:16" s="38" customFormat="1" x14ac:dyDescent="0.55000000000000004">
      <c r="A256" s="27"/>
      <c r="B256" s="28"/>
      <c r="C256" s="29"/>
      <c r="D256" s="30"/>
      <c r="E256" s="31"/>
      <c r="F256" s="31"/>
      <c r="G256" s="31"/>
      <c r="H256" s="27"/>
      <c r="I256" s="29"/>
      <c r="J256" s="32" t="str">
        <f t="shared" si="10"/>
        <v/>
      </c>
      <c r="K256" s="32" t="str">
        <f t="shared" si="11"/>
        <v/>
      </c>
      <c r="L256" s="33"/>
      <c r="M256" s="34"/>
      <c r="N256" s="35"/>
      <c r="O256" s="36"/>
      <c r="P256" s="37"/>
    </row>
    <row r="257" spans="1:16" s="38" customFormat="1" x14ac:dyDescent="0.55000000000000004">
      <c r="A257" s="27"/>
      <c r="B257" s="28"/>
      <c r="C257" s="29"/>
      <c r="D257" s="30"/>
      <c r="E257" s="31"/>
      <c r="F257" s="31"/>
      <c r="G257" s="31"/>
      <c r="H257" s="27"/>
      <c r="I257" s="29"/>
      <c r="J257" s="32" t="str">
        <f t="shared" si="10"/>
        <v/>
      </c>
      <c r="K257" s="32" t="str">
        <f t="shared" si="11"/>
        <v/>
      </c>
      <c r="L257" s="33"/>
      <c r="M257" s="34"/>
      <c r="N257" s="35"/>
      <c r="O257" s="36"/>
      <c r="P257" s="37"/>
    </row>
    <row r="258" spans="1:16" s="38" customFormat="1" x14ac:dyDescent="0.55000000000000004">
      <c r="A258" s="27"/>
      <c r="B258" s="28"/>
      <c r="C258" s="29"/>
      <c r="D258" s="30"/>
      <c r="E258" s="31"/>
      <c r="F258" s="31"/>
      <c r="G258" s="31"/>
      <c r="H258" s="27"/>
      <c r="I258" s="29"/>
      <c r="J258" s="32" t="str">
        <f t="shared" si="10"/>
        <v/>
      </c>
      <c r="K258" s="32" t="str">
        <f t="shared" si="11"/>
        <v/>
      </c>
      <c r="L258" s="33"/>
      <c r="M258" s="34"/>
      <c r="N258" s="35"/>
      <c r="O258" s="36"/>
      <c r="P258" s="37"/>
    </row>
    <row r="259" spans="1:16" s="38" customFormat="1" x14ac:dyDescent="0.55000000000000004">
      <c r="A259" s="27"/>
      <c r="B259" s="28"/>
      <c r="C259" s="29"/>
      <c r="D259" s="30"/>
      <c r="E259" s="31"/>
      <c r="F259" s="31"/>
      <c r="G259" s="31"/>
      <c r="H259" s="27"/>
      <c r="I259" s="29"/>
      <c r="J259" s="32" t="str">
        <f t="shared" si="10"/>
        <v/>
      </c>
      <c r="K259" s="32" t="str">
        <f t="shared" si="11"/>
        <v/>
      </c>
      <c r="L259" s="33"/>
      <c r="M259" s="34"/>
      <c r="N259" s="35"/>
      <c r="O259" s="36"/>
      <c r="P259" s="37"/>
    </row>
    <row r="260" spans="1:16" s="38" customFormat="1" x14ac:dyDescent="0.55000000000000004">
      <c r="A260" s="27"/>
      <c r="B260" s="28"/>
      <c r="C260" s="29"/>
      <c r="D260" s="30"/>
      <c r="E260" s="31"/>
      <c r="F260" s="31"/>
      <c r="G260" s="31"/>
      <c r="H260" s="27"/>
      <c r="I260" s="29"/>
      <c r="J260" s="32" t="str">
        <f t="shared" si="10"/>
        <v/>
      </c>
      <c r="K260" s="32" t="str">
        <f t="shared" si="11"/>
        <v/>
      </c>
      <c r="L260" s="33"/>
      <c r="M260" s="34"/>
      <c r="N260" s="35"/>
      <c r="O260" s="36"/>
      <c r="P260" s="37"/>
    </row>
    <row r="261" spans="1:16" s="38" customFormat="1" x14ac:dyDescent="0.55000000000000004">
      <c r="A261" s="27"/>
      <c r="B261" s="28"/>
      <c r="C261" s="29"/>
      <c r="D261" s="30"/>
      <c r="E261" s="31"/>
      <c r="F261" s="31"/>
      <c r="G261" s="31"/>
      <c r="H261" s="27"/>
      <c r="I261" s="29"/>
      <c r="J261" s="32" t="str">
        <f t="shared" si="10"/>
        <v/>
      </c>
      <c r="K261" s="32" t="str">
        <f t="shared" si="11"/>
        <v/>
      </c>
      <c r="L261" s="33"/>
      <c r="M261" s="34"/>
      <c r="N261" s="35"/>
      <c r="O261" s="36"/>
      <c r="P261" s="37"/>
    </row>
    <row r="262" spans="1:16" s="38" customFormat="1" x14ac:dyDescent="0.55000000000000004">
      <c r="A262" s="27"/>
      <c r="B262" s="28"/>
      <c r="C262" s="29"/>
      <c r="D262" s="30"/>
      <c r="E262" s="31"/>
      <c r="F262" s="31"/>
      <c r="G262" s="31"/>
      <c r="H262" s="27"/>
      <c r="I262" s="29"/>
      <c r="J262" s="32" t="str">
        <f t="shared" si="10"/>
        <v/>
      </c>
      <c r="K262" s="32" t="str">
        <f t="shared" si="11"/>
        <v/>
      </c>
      <c r="L262" s="33"/>
      <c r="M262" s="34"/>
      <c r="N262" s="35"/>
      <c r="O262" s="36"/>
      <c r="P262" s="37"/>
    </row>
    <row r="263" spans="1:16" s="38" customFormat="1" x14ac:dyDescent="0.55000000000000004">
      <c r="A263" s="27"/>
      <c r="B263" s="28"/>
      <c r="C263" s="29"/>
      <c r="D263" s="30"/>
      <c r="E263" s="31"/>
      <c r="F263" s="31"/>
      <c r="G263" s="31"/>
      <c r="H263" s="27"/>
      <c r="I263" s="29"/>
      <c r="J263" s="32" t="str">
        <f t="shared" si="10"/>
        <v/>
      </c>
      <c r="K263" s="32" t="str">
        <f t="shared" si="11"/>
        <v/>
      </c>
      <c r="L263" s="33"/>
      <c r="M263" s="34"/>
      <c r="N263" s="35"/>
      <c r="O263" s="36"/>
      <c r="P263" s="37"/>
    </row>
    <row r="264" spans="1:16" s="38" customFormat="1" x14ac:dyDescent="0.55000000000000004">
      <c r="A264" s="27"/>
      <c r="B264" s="28"/>
      <c r="C264" s="29"/>
      <c r="D264" s="30"/>
      <c r="E264" s="31"/>
      <c r="F264" s="31"/>
      <c r="G264" s="31"/>
      <c r="H264" s="27"/>
      <c r="I264" s="29"/>
      <c r="J264" s="32" t="str">
        <f t="shared" si="10"/>
        <v/>
      </c>
      <c r="K264" s="32" t="str">
        <f t="shared" si="11"/>
        <v/>
      </c>
      <c r="L264" s="33"/>
      <c r="M264" s="34"/>
      <c r="N264" s="35"/>
      <c r="O264" s="36"/>
      <c r="P264" s="37"/>
    </row>
    <row r="265" spans="1:16" s="38" customFormat="1" x14ac:dyDescent="0.55000000000000004">
      <c r="A265" s="27"/>
      <c r="B265" s="28"/>
      <c r="C265" s="29"/>
      <c r="D265" s="30"/>
      <c r="E265" s="31"/>
      <c r="F265" s="31"/>
      <c r="G265" s="31"/>
      <c r="H265" s="27"/>
      <c r="I265" s="29"/>
      <c r="J265" s="32" t="str">
        <f t="shared" si="10"/>
        <v/>
      </c>
      <c r="K265" s="32" t="str">
        <f t="shared" si="11"/>
        <v/>
      </c>
      <c r="L265" s="33"/>
      <c r="M265" s="34"/>
      <c r="N265" s="35"/>
      <c r="O265" s="36"/>
      <c r="P265" s="37"/>
    </row>
    <row r="266" spans="1:16" s="38" customFormat="1" x14ac:dyDescent="0.55000000000000004">
      <c r="A266" s="27"/>
      <c r="B266" s="28"/>
      <c r="C266" s="29"/>
      <c r="D266" s="30"/>
      <c r="E266" s="31"/>
      <c r="F266" s="31"/>
      <c r="G266" s="31"/>
      <c r="H266" s="27"/>
      <c r="I266" s="29"/>
      <c r="J266" s="32" t="str">
        <f t="shared" si="10"/>
        <v/>
      </c>
      <c r="K266" s="32" t="str">
        <f t="shared" si="11"/>
        <v/>
      </c>
      <c r="L266" s="33"/>
      <c r="M266" s="34"/>
      <c r="N266" s="35"/>
      <c r="O266" s="36"/>
      <c r="P266" s="37"/>
    </row>
    <row r="267" spans="1:16" s="38" customFormat="1" x14ac:dyDescent="0.55000000000000004">
      <c r="A267" s="27"/>
      <c r="B267" s="28"/>
      <c r="C267" s="29"/>
      <c r="D267" s="30"/>
      <c r="E267" s="31"/>
      <c r="F267" s="31"/>
      <c r="G267" s="31"/>
      <c r="H267" s="27"/>
      <c r="I267" s="29"/>
      <c r="J267" s="32" t="str">
        <f t="shared" si="10"/>
        <v/>
      </c>
      <c r="K267" s="32" t="str">
        <f t="shared" si="11"/>
        <v/>
      </c>
      <c r="L267" s="33"/>
      <c r="M267" s="34"/>
      <c r="N267" s="35"/>
      <c r="O267" s="36"/>
      <c r="P267" s="37"/>
    </row>
    <row r="268" spans="1:16" s="38" customFormat="1" x14ac:dyDescent="0.55000000000000004">
      <c r="A268" s="27"/>
      <c r="B268" s="28"/>
      <c r="C268" s="29"/>
      <c r="D268" s="30"/>
      <c r="E268" s="31"/>
      <c r="F268" s="31"/>
      <c r="G268" s="31"/>
      <c r="H268" s="27"/>
      <c r="I268" s="29"/>
      <c r="J268" s="32" t="str">
        <f t="shared" si="10"/>
        <v/>
      </c>
      <c r="K268" s="32" t="str">
        <f t="shared" si="11"/>
        <v/>
      </c>
      <c r="L268" s="33"/>
      <c r="M268" s="34"/>
      <c r="N268" s="35"/>
      <c r="O268" s="36"/>
      <c r="P268" s="37"/>
    </row>
    <row r="269" spans="1:16" s="38" customFormat="1" x14ac:dyDescent="0.55000000000000004">
      <c r="A269" s="27"/>
      <c r="B269" s="28"/>
      <c r="C269" s="29"/>
      <c r="D269" s="30"/>
      <c r="E269" s="31"/>
      <c r="F269" s="31"/>
      <c r="G269" s="31"/>
      <c r="H269" s="27"/>
      <c r="I269" s="29"/>
      <c r="J269" s="32" t="str">
        <f t="shared" si="10"/>
        <v/>
      </c>
      <c r="K269" s="32" t="str">
        <f t="shared" si="11"/>
        <v/>
      </c>
      <c r="L269" s="33"/>
      <c r="M269" s="34"/>
      <c r="N269" s="35"/>
      <c r="O269" s="36"/>
      <c r="P269" s="37"/>
    </row>
    <row r="270" spans="1:16" s="38" customFormat="1" x14ac:dyDescent="0.55000000000000004">
      <c r="A270" s="27"/>
      <c r="B270" s="28"/>
      <c r="C270" s="29"/>
      <c r="D270" s="30"/>
      <c r="E270" s="31"/>
      <c r="F270" s="31"/>
      <c r="G270" s="31"/>
      <c r="H270" s="27"/>
      <c r="I270" s="29"/>
      <c r="J270" s="32" t="str">
        <f t="shared" si="10"/>
        <v/>
      </c>
      <c r="K270" s="32" t="str">
        <f t="shared" si="11"/>
        <v/>
      </c>
      <c r="L270" s="33"/>
      <c r="M270" s="34"/>
      <c r="N270" s="35"/>
      <c r="O270" s="36"/>
      <c r="P270" s="37"/>
    </row>
    <row r="271" spans="1:16" s="38" customFormat="1" x14ac:dyDescent="0.55000000000000004">
      <c r="A271" s="27"/>
      <c r="B271" s="28"/>
      <c r="C271" s="29"/>
      <c r="D271" s="30"/>
      <c r="E271" s="31"/>
      <c r="F271" s="31"/>
      <c r="G271" s="31"/>
      <c r="H271" s="27"/>
      <c r="I271" s="29"/>
      <c r="J271" s="32" t="str">
        <f t="shared" si="10"/>
        <v/>
      </c>
      <c r="K271" s="32" t="str">
        <f t="shared" si="11"/>
        <v/>
      </c>
      <c r="L271" s="33"/>
      <c r="M271" s="34"/>
      <c r="N271" s="35"/>
      <c r="O271" s="36"/>
      <c r="P271" s="37"/>
    </row>
    <row r="272" spans="1:16" s="38" customFormat="1" x14ac:dyDescent="0.55000000000000004">
      <c r="A272" s="27"/>
      <c r="B272" s="28"/>
      <c r="C272" s="29"/>
      <c r="D272" s="30"/>
      <c r="E272" s="31"/>
      <c r="F272" s="31"/>
      <c r="G272" s="31"/>
      <c r="H272" s="27"/>
      <c r="I272" s="29"/>
      <c r="J272" s="32" t="str">
        <f t="shared" si="10"/>
        <v/>
      </c>
      <c r="K272" s="32" t="str">
        <f t="shared" si="11"/>
        <v/>
      </c>
      <c r="L272" s="33"/>
      <c r="M272" s="34"/>
      <c r="N272" s="35"/>
      <c r="O272" s="36"/>
      <c r="P272" s="37"/>
    </row>
    <row r="273" spans="1:16" s="38" customFormat="1" x14ac:dyDescent="0.55000000000000004">
      <c r="A273" s="27"/>
      <c r="B273" s="28"/>
      <c r="C273" s="29"/>
      <c r="D273" s="30"/>
      <c r="E273" s="31"/>
      <c r="F273" s="31"/>
      <c r="G273" s="31"/>
      <c r="H273" s="27"/>
      <c r="I273" s="29"/>
      <c r="J273" s="32" t="str">
        <f t="shared" si="10"/>
        <v/>
      </c>
      <c r="K273" s="32" t="str">
        <f t="shared" si="11"/>
        <v/>
      </c>
      <c r="L273" s="33"/>
      <c r="M273" s="34"/>
      <c r="N273" s="35"/>
      <c r="O273" s="36"/>
      <c r="P273" s="37"/>
    </row>
    <row r="274" spans="1:16" s="38" customFormat="1" x14ac:dyDescent="0.55000000000000004">
      <c r="A274" s="27"/>
      <c r="B274" s="28"/>
      <c r="C274" s="29"/>
      <c r="D274" s="30"/>
      <c r="E274" s="31"/>
      <c r="F274" s="31"/>
      <c r="G274" s="31"/>
      <c r="H274" s="27"/>
      <c r="I274" s="29"/>
      <c r="J274" s="32" t="str">
        <f t="shared" si="10"/>
        <v/>
      </c>
      <c r="K274" s="32" t="str">
        <f t="shared" si="11"/>
        <v/>
      </c>
      <c r="L274" s="33"/>
      <c r="M274" s="34"/>
      <c r="N274" s="35"/>
      <c r="O274" s="36"/>
      <c r="P274" s="37"/>
    </row>
    <row r="275" spans="1:16" s="38" customFormat="1" x14ac:dyDescent="0.55000000000000004">
      <c r="A275" s="27"/>
      <c r="B275" s="28"/>
      <c r="C275" s="29"/>
      <c r="D275" s="30"/>
      <c r="E275" s="31"/>
      <c r="F275" s="31"/>
      <c r="G275" s="31"/>
      <c r="H275" s="27"/>
      <c r="I275" s="29"/>
      <c r="J275" s="32" t="str">
        <f t="shared" si="10"/>
        <v/>
      </c>
      <c r="K275" s="32" t="str">
        <f t="shared" si="11"/>
        <v/>
      </c>
      <c r="L275" s="33"/>
      <c r="M275" s="34"/>
      <c r="N275" s="35"/>
      <c r="O275" s="36"/>
      <c r="P275" s="37"/>
    </row>
    <row r="276" spans="1:16" s="38" customFormat="1" x14ac:dyDescent="0.55000000000000004">
      <c r="A276" s="27"/>
      <c r="B276" s="28"/>
      <c r="C276" s="29"/>
      <c r="D276" s="30"/>
      <c r="E276" s="31"/>
      <c r="F276" s="31"/>
      <c r="G276" s="31"/>
      <c r="H276" s="27"/>
      <c r="I276" s="29"/>
      <c r="J276" s="32" t="str">
        <f t="shared" si="10"/>
        <v/>
      </c>
      <c r="K276" s="32" t="str">
        <f t="shared" si="11"/>
        <v/>
      </c>
      <c r="L276" s="33"/>
      <c r="M276" s="34"/>
      <c r="N276" s="35"/>
      <c r="O276" s="36"/>
      <c r="P276" s="37"/>
    </row>
    <row r="277" spans="1:16" s="38" customFormat="1" x14ac:dyDescent="0.55000000000000004">
      <c r="A277" s="27"/>
      <c r="B277" s="28"/>
      <c r="C277" s="29"/>
      <c r="D277" s="30"/>
      <c r="E277" s="31"/>
      <c r="F277" s="31"/>
      <c r="G277" s="31"/>
      <c r="H277" s="27"/>
      <c r="I277" s="29"/>
      <c r="J277" s="32" t="str">
        <f t="shared" si="10"/>
        <v/>
      </c>
      <c r="K277" s="32" t="str">
        <f t="shared" si="11"/>
        <v/>
      </c>
      <c r="L277" s="33"/>
      <c r="M277" s="34"/>
      <c r="N277" s="35"/>
      <c r="O277" s="36"/>
      <c r="P277" s="37"/>
    </row>
    <row r="278" spans="1:16" s="38" customFormat="1" x14ac:dyDescent="0.55000000000000004">
      <c r="A278" s="27"/>
      <c r="B278" s="28"/>
      <c r="C278" s="29"/>
      <c r="D278" s="30"/>
      <c r="E278" s="31"/>
      <c r="F278" s="31"/>
      <c r="G278" s="31"/>
      <c r="H278" s="27"/>
      <c r="I278" s="29"/>
      <c r="J278" s="32" t="str">
        <f t="shared" si="10"/>
        <v/>
      </c>
      <c r="K278" s="32" t="str">
        <f t="shared" si="11"/>
        <v/>
      </c>
      <c r="L278" s="33"/>
      <c r="M278" s="34"/>
      <c r="N278" s="35"/>
      <c r="O278" s="36"/>
      <c r="P278" s="37"/>
    </row>
    <row r="279" spans="1:16" s="38" customFormat="1" x14ac:dyDescent="0.55000000000000004">
      <c r="A279" s="27"/>
      <c r="B279" s="28"/>
      <c r="C279" s="29"/>
      <c r="D279" s="30"/>
      <c r="E279" s="31"/>
      <c r="F279" s="31"/>
      <c r="G279" s="31"/>
      <c r="H279" s="27"/>
      <c r="I279" s="29"/>
      <c r="J279" s="32" t="str">
        <f t="shared" si="10"/>
        <v/>
      </c>
      <c r="K279" s="32" t="str">
        <f t="shared" si="11"/>
        <v/>
      </c>
      <c r="L279" s="33"/>
      <c r="M279" s="34"/>
      <c r="N279" s="35"/>
      <c r="O279" s="36"/>
      <c r="P279" s="37"/>
    </row>
    <row r="280" spans="1:16" s="38" customFormat="1" x14ac:dyDescent="0.55000000000000004">
      <c r="A280" s="27"/>
      <c r="B280" s="28"/>
      <c r="C280" s="29"/>
      <c r="D280" s="30"/>
      <c r="E280" s="31"/>
      <c r="F280" s="31"/>
      <c r="G280" s="31"/>
      <c r="H280" s="27"/>
      <c r="I280" s="29"/>
      <c r="J280" s="32" t="str">
        <f t="shared" si="10"/>
        <v/>
      </c>
      <c r="K280" s="32" t="str">
        <f t="shared" si="11"/>
        <v/>
      </c>
      <c r="L280" s="33"/>
      <c r="M280" s="34"/>
      <c r="N280" s="35"/>
      <c r="O280" s="36"/>
      <c r="P280" s="37"/>
    </row>
    <row r="281" spans="1:16" s="38" customFormat="1" x14ac:dyDescent="0.55000000000000004">
      <c r="A281" s="27"/>
      <c r="B281" s="28"/>
      <c r="C281" s="29"/>
      <c r="D281" s="30"/>
      <c r="E281" s="31"/>
      <c r="F281" s="31"/>
      <c r="G281" s="31"/>
      <c r="H281" s="27"/>
      <c r="I281" s="29"/>
      <c r="J281" s="32" t="str">
        <f t="shared" si="10"/>
        <v/>
      </c>
      <c r="K281" s="32" t="str">
        <f t="shared" si="11"/>
        <v/>
      </c>
      <c r="L281" s="33"/>
      <c r="M281" s="34"/>
      <c r="N281" s="35"/>
      <c r="O281" s="36"/>
      <c r="P281" s="37"/>
    </row>
    <row r="282" spans="1:16" s="38" customFormat="1" x14ac:dyDescent="0.55000000000000004">
      <c r="A282" s="27"/>
      <c r="B282" s="28"/>
      <c r="C282" s="29"/>
      <c r="D282" s="30"/>
      <c r="E282" s="31"/>
      <c r="F282" s="31"/>
      <c r="G282" s="31"/>
      <c r="H282" s="27"/>
      <c r="I282" s="29"/>
      <c r="J282" s="32" t="str">
        <f t="shared" si="10"/>
        <v/>
      </c>
      <c r="K282" s="32" t="str">
        <f t="shared" si="11"/>
        <v/>
      </c>
      <c r="L282" s="33"/>
      <c r="M282" s="34"/>
      <c r="N282" s="35"/>
      <c r="O282" s="36"/>
      <c r="P282" s="37"/>
    </row>
    <row r="283" spans="1:16" s="38" customFormat="1" x14ac:dyDescent="0.55000000000000004">
      <c r="A283" s="27"/>
      <c r="B283" s="28"/>
      <c r="C283" s="29"/>
      <c r="D283" s="30"/>
      <c r="E283" s="31"/>
      <c r="F283" s="31"/>
      <c r="G283" s="31"/>
      <c r="H283" s="27"/>
      <c r="I283" s="29"/>
      <c r="J283" s="32" t="str">
        <f t="shared" si="10"/>
        <v/>
      </c>
      <c r="K283" s="32" t="str">
        <f t="shared" si="11"/>
        <v/>
      </c>
      <c r="L283" s="33"/>
      <c r="M283" s="34"/>
      <c r="N283" s="35"/>
      <c r="O283" s="36"/>
      <c r="P283" s="37"/>
    </row>
    <row r="284" spans="1:16" s="38" customFormat="1" x14ac:dyDescent="0.55000000000000004">
      <c r="A284" s="27"/>
      <c r="B284" s="28"/>
      <c r="C284" s="29"/>
      <c r="D284" s="30"/>
      <c r="E284" s="31"/>
      <c r="F284" s="31"/>
      <c r="G284" s="31"/>
      <c r="H284" s="27"/>
      <c r="I284" s="29"/>
      <c r="J284" s="32" t="str">
        <f t="shared" si="10"/>
        <v/>
      </c>
      <c r="K284" s="32" t="str">
        <f t="shared" si="11"/>
        <v/>
      </c>
      <c r="L284" s="33"/>
      <c r="M284" s="34"/>
      <c r="N284" s="35"/>
      <c r="O284" s="36"/>
      <c r="P284" s="37"/>
    </row>
    <row r="285" spans="1:16" s="38" customFormat="1" x14ac:dyDescent="0.55000000000000004">
      <c r="A285" s="27"/>
      <c r="B285" s="28"/>
      <c r="C285" s="29"/>
      <c r="D285" s="30"/>
      <c r="E285" s="31"/>
      <c r="F285" s="31"/>
      <c r="G285" s="31"/>
      <c r="H285" s="27"/>
      <c r="I285" s="29"/>
      <c r="J285" s="32" t="str">
        <f t="shared" si="10"/>
        <v/>
      </c>
      <c r="K285" s="32" t="str">
        <f t="shared" si="11"/>
        <v/>
      </c>
      <c r="L285" s="33"/>
      <c r="M285" s="34"/>
      <c r="N285" s="35"/>
      <c r="O285" s="36"/>
      <c r="P285" s="37"/>
    </row>
    <row r="286" spans="1:16" s="38" customFormat="1" x14ac:dyDescent="0.55000000000000004">
      <c r="A286" s="27"/>
      <c r="B286" s="28"/>
      <c r="C286" s="29"/>
      <c r="D286" s="30"/>
      <c r="E286" s="31"/>
      <c r="F286" s="31"/>
      <c r="G286" s="31"/>
      <c r="H286" s="27"/>
      <c r="I286" s="29"/>
      <c r="J286" s="32" t="str">
        <f t="shared" si="10"/>
        <v/>
      </c>
      <c r="K286" s="32" t="str">
        <f t="shared" si="11"/>
        <v/>
      </c>
      <c r="L286" s="33"/>
      <c r="M286" s="34"/>
      <c r="N286" s="35"/>
      <c r="O286" s="36"/>
      <c r="P286" s="37"/>
    </row>
    <row r="287" spans="1:16" s="38" customFormat="1" x14ac:dyDescent="0.55000000000000004">
      <c r="A287" s="27"/>
      <c r="B287" s="28"/>
      <c r="C287" s="29"/>
      <c r="D287" s="30"/>
      <c r="E287" s="31"/>
      <c r="F287" s="31"/>
      <c r="G287" s="31"/>
      <c r="H287" s="27"/>
      <c r="I287" s="29"/>
      <c r="J287" s="32" t="str">
        <f t="shared" si="10"/>
        <v/>
      </c>
      <c r="K287" s="32" t="str">
        <f t="shared" si="11"/>
        <v/>
      </c>
      <c r="L287" s="33"/>
      <c r="M287" s="34"/>
      <c r="N287" s="35"/>
      <c r="O287" s="36"/>
      <c r="P287" s="37"/>
    </row>
    <row r="288" spans="1:16" s="38" customFormat="1" x14ac:dyDescent="0.55000000000000004">
      <c r="A288" s="27"/>
      <c r="B288" s="28"/>
      <c r="C288" s="29"/>
      <c r="D288" s="30"/>
      <c r="E288" s="31"/>
      <c r="F288" s="31"/>
      <c r="G288" s="31"/>
      <c r="H288" s="27"/>
      <c r="I288" s="29"/>
      <c r="J288" s="32" t="str">
        <f t="shared" si="10"/>
        <v/>
      </c>
      <c r="K288" s="32" t="str">
        <f t="shared" si="11"/>
        <v/>
      </c>
      <c r="L288" s="33"/>
      <c r="M288" s="34"/>
      <c r="N288" s="35"/>
      <c r="O288" s="36"/>
      <c r="P288" s="37"/>
    </row>
    <row r="289" spans="1:16" s="38" customFormat="1" x14ac:dyDescent="0.55000000000000004">
      <c r="A289" s="27"/>
      <c r="B289" s="28"/>
      <c r="C289" s="29"/>
      <c r="D289" s="30"/>
      <c r="E289" s="31"/>
      <c r="F289" s="31"/>
      <c r="G289" s="31"/>
      <c r="H289" s="27"/>
      <c r="I289" s="29"/>
      <c r="J289" s="32" t="str">
        <f t="shared" ref="J289:J352" si="12">ASC(MID($G289,3,1))</f>
        <v/>
      </c>
      <c r="K289" s="32" t="str">
        <f t="shared" si="11"/>
        <v/>
      </c>
      <c r="L289" s="33"/>
      <c r="M289" s="34"/>
      <c r="N289" s="35"/>
      <c r="O289" s="36"/>
      <c r="P289" s="37"/>
    </row>
    <row r="290" spans="1:16" s="38" customFormat="1" x14ac:dyDescent="0.55000000000000004">
      <c r="A290" s="27"/>
      <c r="B290" s="28"/>
      <c r="C290" s="29"/>
      <c r="D290" s="30"/>
      <c r="E290" s="31"/>
      <c r="F290" s="31"/>
      <c r="G290" s="31"/>
      <c r="H290" s="27"/>
      <c r="I290" s="29"/>
      <c r="J290" s="32" t="str">
        <f t="shared" si="12"/>
        <v/>
      </c>
      <c r="K290" s="32" t="str">
        <f t="shared" si="11"/>
        <v/>
      </c>
      <c r="L290" s="33"/>
      <c r="M290" s="34"/>
      <c r="N290" s="35"/>
      <c r="O290" s="36"/>
      <c r="P290" s="37"/>
    </row>
    <row r="291" spans="1:16" s="38" customFormat="1" x14ac:dyDescent="0.55000000000000004">
      <c r="A291" s="27"/>
      <c r="B291" s="28"/>
      <c r="C291" s="29"/>
      <c r="D291" s="30"/>
      <c r="E291" s="31"/>
      <c r="F291" s="31"/>
      <c r="G291" s="31"/>
      <c r="H291" s="27"/>
      <c r="I291" s="29"/>
      <c r="J291" s="32" t="str">
        <f t="shared" si="12"/>
        <v/>
      </c>
      <c r="K291" s="32" t="str">
        <f t="shared" si="11"/>
        <v/>
      </c>
      <c r="L291" s="33"/>
      <c r="M291" s="34"/>
      <c r="N291" s="35"/>
      <c r="O291" s="36"/>
      <c r="P291" s="37"/>
    </row>
    <row r="292" spans="1:16" s="38" customFormat="1" x14ac:dyDescent="0.55000000000000004">
      <c r="A292" s="27"/>
      <c r="B292" s="28"/>
      <c r="C292" s="29"/>
      <c r="D292" s="30"/>
      <c r="E292" s="31"/>
      <c r="F292" s="31"/>
      <c r="G292" s="31"/>
      <c r="H292" s="27"/>
      <c r="I292" s="29"/>
      <c r="J292" s="32" t="str">
        <f t="shared" si="12"/>
        <v/>
      </c>
      <c r="K292" s="32" t="str">
        <f t="shared" ref="K292:K355" si="13">IF(G292="","",IF(COUNTIF(G292,"*委託費*"),"委託","庁費"))</f>
        <v/>
      </c>
      <c r="L292" s="33"/>
      <c r="M292" s="34"/>
      <c r="N292" s="35"/>
      <c r="O292" s="36"/>
      <c r="P292" s="37"/>
    </row>
    <row r="293" spans="1:16" s="38" customFormat="1" x14ac:dyDescent="0.55000000000000004">
      <c r="A293" s="27"/>
      <c r="B293" s="28"/>
      <c r="C293" s="29"/>
      <c r="D293" s="30"/>
      <c r="E293" s="31"/>
      <c r="F293" s="31"/>
      <c r="G293" s="31"/>
      <c r="H293" s="27"/>
      <c r="I293" s="29"/>
      <c r="J293" s="32" t="str">
        <f t="shared" si="12"/>
        <v/>
      </c>
      <c r="K293" s="32" t="str">
        <f t="shared" si="13"/>
        <v/>
      </c>
      <c r="L293" s="33"/>
      <c r="M293" s="34"/>
      <c r="N293" s="35"/>
      <c r="O293" s="36"/>
      <c r="P293" s="37"/>
    </row>
    <row r="294" spans="1:16" s="38" customFormat="1" x14ac:dyDescent="0.55000000000000004">
      <c r="A294" s="27"/>
      <c r="B294" s="28"/>
      <c r="C294" s="29"/>
      <c r="D294" s="30"/>
      <c r="E294" s="31"/>
      <c r="F294" s="31"/>
      <c r="G294" s="31"/>
      <c r="H294" s="27"/>
      <c r="I294" s="29"/>
      <c r="J294" s="32" t="str">
        <f t="shared" si="12"/>
        <v/>
      </c>
      <c r="K294" s="32" t="str">
        <f t="shared" si="13"/>
        <v/>
      </c>
      <c r="L294" s="33"/>
      <c r="M294" s="34"/>
      <c r="N294" s="35"/>
      <c r="O294" s="36"/>
      <c r="P294" s="37"/>
    </row>
    <row r="295" spans="1:16" s="38" customFormat="1" x14ac:dyDescent="0.55000000000000004">
      <c r="A295" s="27"/>
      <c r="B295" s="28"/>
      <c r="C295" s="29"/>
      <c r="D295" s="30"/>
      <c r="E295" s="31"/>
      <c r="F295" s="31"/>
      <c r="G295" s="31"/>
      <c r="H295" s="27"/>
      <c r="I295" s="29"/>
      <c r="J295" s="32" t="str">
        <f t="shared" si="12"/>
        <v/>
      </c>
      <c r="K295" s="32" t="str">
        <f t="shared" si="13"/>
        <v/>
      </c>
      <c r="L295" s="33"/>
      <c r="M295" s="34"/>
      <c r="N295" s="35"/>
      <c r="O295" s="36"/>
      <c r="P295" s="37"/>
    </row>
    <row r="296" spans="1:16" s="38" customFormat="1" x14ac:dyDescent="0.55000000000000004">
      <c r="A296" s="27"/>
      <c r="B296" s="28"/>
      <c r="C296" s="29"/>
      <c r="D296" s="30"/>
      <c r="E296" s="31"/>
      <c r="F296" s="31"/>
      <c r="G296" s="31"/>
      <c r="H296" s="27"/>
      <c r="I296" s="29"/>
      <c r="J296" s="32" t="str">
        <f t="shared" si="12"/>
        <v/>
      </c>
      <c r="K296" s="32" t="str">
        <f t="shared" si="13"/>
        <v/>
      </c>
      <c r="L296" s="33"/>
      <c r="M296" s="34"/>
      <c r="N296" s="35"/>
      <c r="O296" s="36"/>
      <c r="P296" s="37"/>
    </row>
    <row r="297" spans="1:16" s="38" customFormat="1" x14ac:dyDescent="0.55000000000000004">
      <c r="A297" s="27"/>
      <c r="B297" s="28"/>
      <c r="C297" s="29"/>
      <c r="D297" s="30"/>
      <c r="E297" s="31"/>
      <c r="F297" s="31"/>
      <c r="G297" s="31"/>
      <c r="H297" s="27"/>
      <c r="I297" s="29"/>
      <c r="J297" s="32" t="str">
        <f t="shared" si="12"/>
        <v/>
      </c>
      <c r="K297" s="32" t="str">
        <f t="shared" si="13"/>
        <v/>
      </c>
      <c r="L297" s="33"/>
      <c r="M297" s="34"/>
      <c r="N297" s="35"/>
      <c r="O297" s="36"/>
      <c r="P297" s="37"/>
    </row>
    <row r="298" spans="1:16" s="38" customFormat="1" x14ac:dyDescent="0.55000000000000004">
      <c r="A298" s="27"/>
      <c r="B298" s="28"/>
      <c r="C298" s="29"/>
      <c r="D298" s="30"/>
      <c r="E298" s="31"/>
      <c r="F298" s="31"/>
      <c r="G298" s="31"/>
      <c r="H298" s="27"/>
      <c r="I298" s="29"/>
      <c r="J298" s="32" t="str">
        <f t="shared" si="12"/>
        <v/>
      </c>
      <c r="K298" s="32" t="str">
        <f t="shared" si="13"/>
        <v/>
      </c>
      <c r="L298" s="33"/>
      <c r="M298" s="34"/>
      <c r="N298" s="35"/>
      <c r="O298" s="36"/>
      <c r="P298" s="37"/>
    </row>
    <row r="299" spans="1:16" s="38" customFormat="1" x14ac:dyDescent="0.55000000000000004">
      <c r="A299" s="27"/>
      <c r="B299" s="28"/>
      <c r="C299" s="29"/>
      <c r="D299" s="30"/>
      <c r="E299" s="31"/>
      <c r="F299" s="31"/>
      <c r="G299" s="31"/>
      <c r="H299" s="27"/>
      <c r="I299" s="29"/>
      <c r="J299" s="32" t="str">
        <f t="shared" si="12"/>
        <v/>
      </c>
      <c r="K299" s="32" t="str">
        <f t="shared" si="13"/>
        <v/>
      </c>
      <c r="L299" s="33"/>
      <c r="M299" s="34"/>
      <c r="N299" s="35"/>
      <c r="O299" s="36"/>
      <c r="P299" s="37"/>
    </row>
    <row r="300" spans="1:16" s="38" customFormat="1" x14ac:dyDescent="0.55000000000000004">
      <c r="A300" s="27"/>
      <c r="B300" s="28"/>
      <c r="C300" s="29"/>
      <c r="D300" s="30"/>
      <c r="E300" s="31"/>
      <c r="F300" s="31"/>
      <c r="G300" s="31"/>
      <c r="H300" s="27"/>
      <c r="I300" s="29"/>
      <c r="J300" s="32" t="str">
        <f t="shared" si="12"/>
        <v/>
      </c>
      <c r="K300" s="32" t="str">
        <f t="shared" si="13"/>
        <v/>
      </c>
      <c r="L300" s="33"/>
      <c r="M300" s="34"/>
      <c r="N300" s="35"/>
      <c r="O300" s="36"/>
      <c r="P300" s="37"/>
    </row>
    <row r="301" spans="1:16" s="38" customFormat="1" x14ac:dyDescent="0.55000000000000004">
      <c r="A301" s="27"/>
      <c r="B301" s="28"/>
      <c r="C301" s="29"/>
      <c r="D301" s="30"/>
      <c r="E301" s="31"/>
      <c r="F301" s="31"/>
      <c r="G301" s="31"/>
      <c r="H301" s="27"/>
      <c r="I301" s="29"/>
      <c r="J301" s="32" t="str">
        <f t="shared" si="12"/>
        <v/>
      </c>
      <c r="K301" s="32" t="str">
        <f t="shared" si="13"/>
        <v/>
      </c>
      <c r="L301" s="33"/>
      <c r="M301" s="34"/>
      <c r="N301" s="35"/>
      <c r="O301" s="36"/>
      <c r="P301" s="37"/>
    </row>
    <row r="302" spans="1:16" s="38" customFormat="1" x14ac:dyDescent="0.55000000000000004">
      <c r="A302" s="27"/>
      <c r="B302" s="28"/>
      <c r="C302" s="29"/>
      <c r="D302" s="30"/>
      <c r="E302" s="31"/>
      <c r="F302" s="31"/>
      <c r="G302" s="31"/>
      <c r="H302" s="27"/>
      <c r="I302" s="29"/>
      <c r="J302" s="32" t="str">
        <f t="shared" si="12"/>
        <v/>
      </c>
      <c r="K302" s="32" t="str">
        <f t="shared" si="13"/>
        <v/>
      </c>
      <c r="L302" s="33"/>
      <c r="M302" s="34"/>
      <c r="N302" s="35"/>
      <c r="O302" s="36"/>
      <c r="P302" s="37"/>
    </row>
    <row r="303" spans="1:16" s="38" customFormat="1" x14ac:dyDescent="0.55000000000000004">
      <c r="A303" s="27"/>
      <c r="B303" s="28"/>
      <c r="C303" s="29"/>
      <c r="D303" s="30"/>
      <c r="E303" s="31"/>
      <c r="F303" s="31"/>
      <c r="G303" s="31"/>
      <c r="H303" s="27"/>
      <c r="I303" s="29"/>
      <c r="J303" s="32" t="str">
        <f t="shared" si="12"/>
        <v/>
      </c>
      <c r="K303" s="32" t="str">
        <f t="shared" si="13"/>
        <v/>
      </c>
      <c r="L303" s="33"/>
      <c r="M303" s="34"/>
      <c r="N303" s="35"/>
      <c r="O303" s="36"/>
      <c r="P303" s="37"/>
    </row>
    <row r="304" spans="1:16" s="38" customFormat="1" x14ac:dyDescent="0.55000000000000004">
      <c r="A304" s="27"/>
      <c r="B304" s="28"/>
      <c r="C304" s="29"/>
      <c r="D304" s="30"/>
      <c r="E304" s="31"/>
      <c r="F304" s="31"/>
      <c r="G304" s="31"/>
      <c r="H304" s="27"/>
      <c r="I304" s="29"/>
      <c r="J304" s="32" t="str">
        <f t="shared" si="12"/>
        <v/>
      </c>
      <c r="K304" s="32" t="str">
        <f t="shared" si="13"/>
        <v/>
      </c>
      <c r="L304" s="33"/>
      <c r="M304" s="34"/>
      <c r="N304" s="35"/>
      <c r="O304" s="36"/>
      <c r="P304" s="37"/>
    </row>
    <row r="305" spans="1:16" s="38" customFormat="1" x14ac:dyDescent="0.55000000000000004">
      <c r="A305" s="27"/>
      <c r="B305" s="28"/>
      <c r="C305" s="29"/>
      <c r="D305" s="30"/>
      <c r="E305" s="31"/>
      <c r="F305" s="31"/>
      <c r="G305" s="31"/>
      <c r="H305" s="27"/>
      <c r="I305" s="29"/>
      <c r="J305" s="32" t="str">
        <f t="shared" si="12"/>
        <v/>
      </c>
      <c r="K305" s="32" t="str">
        <f t="shared" si="13"/>
        <v/>
      </c>
      <c r="L305" s="33"/>
      <c r="M305" s="34"/>
      <c r="N305" s="35"/>
      <c r="O305" s="36"/>
      <c r="P305" s="37"/>
    </row>
    <row r="306" spans="1:16" s="38" customFormat="1" x14ac:dyDescent="0.55000000000000004">
      <c r="A306" s="27"/>
      <c r="B306" s="28"/>
      <c r="C306" s="29"/>
      <c r="D306" s="30"/>
      <c r="E306" s="31"/>
      <c r="F306" s="31"/>
      <c r="G306" s="31"/>
      <c r="H306" s="27"/>
      <c r="I306" s="29"/>
      <c r="J306" s="32" t="str">
        <f t="shared" si="12"/>
        <v/>
      </c>
      <c r="K306" s="32" t="str">
        <f t="shared" si="13"/>
        <v/>
      </c>
      <c r="L306" s="33"/>
      <c r="M306" s="34"/>
      <c r="N306" s="35"/>
      <c r="O306" s="36"/>
      <c r="P306" s="37"/>
    </row>
    <row r="307" spans="1:16" s="38" customFormat="1" x14ac:dyDescent="0.55000000000000004">
      <c r="A307" s="27"/>
      <c r="B307" s="28"/>
      <c r="C307" s="29"/>
      <c r="D307" s="30"/>
      <c r="E307" s="31"/>
      <c r="F307" s="31"/>
      <c r="G307" s="31"/>
      <c r="H307" s="27"/>
      <c r="I307" s="29"/>
      <c r="J307" s="32" t="str">
        <f t="shared" si="12"/>
        <v/>
      </c>
      <c r="K307" s="32" t="str">
        <f t="shared" si="13"/>
        <v/>
      </c>
      <c r="L307" s="33"/>
      <c r="M307" s="34"/>
      <c r="N307" s="35"/>
      <c r="O307" s="36"/>
      <c r="P307" s="37"/>
    </row>
    <row r="308" spans="1:16" s="38" customFormat="1" x14ac:dyDescent="0.55000000000000004">
      <c r="A308" s="27"/>
      <c r="B308" s="28"/>
      <c r="C308" s="29"/>
      <c r="D308" s="30"/>
      <c r="E308" s="31"/>
      <c r="F308" s="31"/>
      <c r="G308" s="31"/>
      <c r="H308" s="27"/>
      <c r="I308" s="29"/>
      <c r="J308" s="32" t="str">
        <f t="shared" si="12"/>
        <v/>
      </c>
      <c r="K308" s="32" t="str">
        <f t="shared" si="13"/>
        <v/>
      </c>
      <c r="L308" s="33"/>
      <c r="M308" s="34"/>
      <c r="N308" s="35"/>
      <c r="O308" s="36"/>
      <c r="P308" s="37"/>
    </row>
    <row r="309" spans="1:16" s="38" customFormat="1" x14ac:dyDescent="0.55000000000000004">
      <c r="A309" s="27"/>
      <c r="B309" s="28"/>
      <c r="C309" s="29"/>
      <c r="D309" s="30"/>
      <c r="E309" s="31"/>
      <c r="F309" s="31"/>
      <c r="G309" s="31"/>
      <c r="H309" s="27"/>
      <c r="I309" s="29"/>
      <c r="J309" s="32" t="str">
        <f t="shared" si="12"/>
        <v/>
      </c>
      <c r="K309" s="32" t="str">
        <f t="shared" si="13"/>
        <v/>
      </c>
      <c r="L309" s="33"/>
      <c r="M309" s="34"/>
      <c r="N309" s="35"/>
      <c r="O309" s="36"/>
      <c r="P309" s="37"/>
    </row>
    <row r="310" spans="1:16" s="38" customFormat="1" x14ac:dyDescent="0.55000000000000004">
      <c r="A310" s="27"/>
      <c r="B310" s="28"/>
      <c r="C310" s="29"/>
      <c r="D310" s="30"/>
      <c r="E310" s="31"/>
      <c r="F310" s="31"/>
      <c r="G310" s="31"/>
      <c r="H310" s="27"/>
      <c r="I310" s="29"/>
      <c r="J310" s="32" t="str">
        <f t="shared" si="12"/>
        <v/>
      </c>
      <c r="K310" s="32" t="str">
        <f t="shared" si="13"/>
        <v/>
      </c>
      <c r="L310" s="33"/>
      <c r="M310" s="34"/>
      <c r="N310" s="35"/>
      <c r="O310" s="36"/>
      <c r="P310" s="37"/>
    </row>
    <row r="311" spans="1:16" s="38" customFormat="1" x14ac:dyDescent="0.55000000000000004">
      <c r="A311" s="27"/>
      <c r="B311" s="28"/>
      <c r="C311" s="29"/>
      <c r="D311" s="30"/>
      <c r="E311" s="31"/>
      <c r="F311" s="31"/>
      <c r="G311" s="31"/>
      <c r="H311" s="27"/>
      <c r="I311" s="29"/>
      <c r="J311" s="32" t="str">
        <f t="shared" si="12"/>
        <v/>
      </c>
      <c r="K311" s="32" t="str">
        <f t="shared" si="13"/>
        <v/>
      </c>
      <c r="L311" s="33"/>
      <c r="M311" s="34"/>
      <c r="N311" s="35"/>
      <c r="O311" s="36"/>
      <c r="P311" s="37"/>
    </row>
    <row r="312" spans="1:16" s="38" customFormat="1" x14ac:dyDescent="0.55000000000000004">
      <c r="A312" s="27"/>
      <c r="B312" s="28"/>
      <c r="C312" s="29"/>
      <c r="D312" s="30"/>
      <c r="E312" s="31"/>
      <c r="F312" s="31"/>
      <c r="G312" s="31"/>
      <c r="H312" s="27"/>
      <c r="I312" s="29"/>
      <c r="J312" s="32" t="str">
        <f t="shared" si="12"/>
        <v/>
      </c>
      <c r="K312" s="32" t="str">
        <f t="shared" si="13"/>
        <v/>
      </c>
      <c r="L312" s="33"/>
      <c r="M312" s="34"/>
      <c r="N312" s="35"/>
      <c r="O312" s="36"/>
      <c r="P312" s="37"/>
    </row>
    <row r="313" spans="1:16" s="38" customFormat="1" x14ac:dyDescent="0.55000000000000004">
      <c r="A313" s="27"/>
      <c r="B313" s="28"/>
      <c r="C313" s="29"/>
      <c r="D313" s="30"/>
      <c r="E313" s="31"/>
      <c r="F313" s="31"/>
      <c r="G313" s="31"/>
      <c r="H313" s="27"/>
      <c r="I313" s="29"/>
      <c r="J313" s="32" t="str">
        <f t="shared" si="12"/>
        <v/>
      </c>
      <c r="K313" s="32" t="str">
        <f t="shared" si="13"/>
        <v/>
      </c>
      <c r="L313" s="33"/>
      <c r="M313" s="34"/>
      <c r="N313" s="35"/>
      <c r="O313" s="36"/>
      <c r="P313" s="37"/>
    </row>
    <row r="314" spans="1:16" s="38" customFormat="1" x14ac:dyDescent="0.55000000000000004">
      <c r="A314" s="27"/>
      <c r="B314" s="28"/>
      <c r="C314" s="29"/>
      <c r="D314" s="30"/>
      <c r="E314" s="31"/>
      <c r="F314" s="31"/>
      <c r="G314" s="31"/>
      <c r="H314" s="27"/>
      <c r="I314" s="29"/>
      <c r="J314" s="32" t="str">
        <f t="shared" si="12"/>
        <v/>
      </c>
      <c r="K314" s="32" t="str">
        <f t="shared" si="13"/>
        <v/>
      </c>
      <c r="L314" s="33"/>
      <c r="M314" s="34"/>
      <c r="N314" s="35"/>
      <c r="O314" s="36"/>
      <c r="P314" s="37"/>
    </row>
    <row r="315" spans="1:16" s="38" customFormat="1" x14ac:dyDescent="0.55000000000000004">
      <c r="A315" s="27"/>
      <c r="B315" s="28"/>
      <c r="C315" s="29"/>
      <c r="D315" s="30"/>
      <c r="E315" s="31"/>
      <c r="F315" s="31"/>
      <c r="G315" s="31"/>
      <c r="H315" s="27"/>
      <c r="I315" s="29"/>
      <c r="J315" s="32" t="str">
        <f t="shared" si="12"/>
        <v/>
      </c>
      <c r="K315" s="32" t="str">
        <f t="shared" si="13"/>
        <v/>
      </c>
      <c r="L315" s="33"/>
      <c r="M315" s="34"/>
      <c r="N315" s="35"/>
      <c r="O315" s="36"/>
      <c r="P315" s="37"/>
    </row>
    <row r="316" spans="1:16" s="38" customFormat="1" x14ac:dyDescent="0.55000000000000004">
      <c r="A316" s="27"/>
      <c r="B316" s="28"/>
      <c r="C316" s="29"/>
      <c r="D316" s="30"/>
      <c r="E316" s="31"/>
      <c r="F316" s="31"/>
      <c r="G316" s="31"/>
      <c r="H316" s="27"/>
      <c r="I316" s="29"/>
      <c r="J316" s="32" t="str">
        <f t="shared" si="12"/>
        <v/>
      </c>
      <c r="K316" s="32" t="str">
        <f t="shared" si="13"/>
        <v/>
      </c>
      <c r="L316" s="33"/>
      <c r="M316" s="34"/>
      <c r="N316" s="35"/>
      <c r="O316" s="36"/>
      <c r="P316" s="37"/>
    </row>
    <row r="317" spans="1:16" s="38" customFormat="1" x14ac:dyDescent="0.55000000000000004">
      <c r="A317" s="27"/>
      <c r="B317" s="28"/>
      <c r="C317" s="29"/>
      <c r="D317" s="30"/>
      <c r="E317" s="31"/>
      <c r="F317" s="31"/>
      <c r="G317" s="31"/>
      <c r="H317" s="27"/>
      <c r="I317" s="29"/>
      <c r="J317" s="32" t="str">
        <f t="shared" si="12"/>
        <v/>
      </c>
      <c r="K317" s="32" t="str">
        <f t="shared" si="13"/>
        <v/>
      </c>
      <c r="L317" s="33"/>
      <c r="M317" s="34"/>
      <c r="N317" s="35"/>
      <c r="O317" s="36"/>
      <c r="P317" s="37"/>
    </row>
    <row r="318" spans="1:16" s="38" customFormat="1" x14ac:dyDescent="0.55000000000000004">
      <c r="A318" s="27"/>
      <c r="B318" s="28"/>
      <c r="C318" s="29"/>
      <c r="D318" s="30"/>
      <c r="E318" s="31"/>
      <c r="F318" s="31"/>
      <c r="G318" s="31"/>
      <c r="H318" s="27"/>
      <c r="I318" s="29"/>
      <c r="J318" s="32" t="str">
        <f t="shared" si="12"/>
        <v/>
      </c>
      <c r="K318" s="32" t="str">
        <f t="shared" si="13"/>
        <v/>
      </c>
      <c r="L318" s="33"/>
      <c r="M318" s="34"/>
      <c r="N318" s="35"/>
      <c r="O318" s="36"/>
      <c r="P318" s="37"/>
    </row>
    <row r="319" spans="1:16" s="38" customFormat="1" x14ac:dyDescent="0.55000000000000004">
      <c r="A319" s="27"/>
      <c r="B319" s="28"/>
      <c r="C319" s="29"/>
      <c r="D319" s="30"/>
      <c r="E319" s="31"/>
      <c r="F319" s="31"/>
      <c r="G319" s="31"/>
      <c r="H319" s="27"/>
      <c r="I319" s="29"/>
      <c r="J319" s="32" t="str">
        <f t="shared" si="12"/>
        <v/>
      </c>
      <c r="K319" s="32" t="str">
        <f t="shared" si="13"/>
        <v/>
      </c>
      <c r="L319" s="33"/>
      <c r="M319" s="34"/>
      <c r="N319" s="35"/>
      <c r="O319" s="36"/>
      <c r="P319" s="37"/>
    </row>
    <row r="320" spans="1:16" s="38" customFormat="1" x14ac:dyDescent="0.55000000000000004">
      <c r="A320" s="27"/>
      <c r="B320" s="28"/>
      <c r="C320" s="29"/>
      <c r="D320" s="30"/>
      <c r="E320" s="31"/>
      <c r="F320" s="31"/>
      <c r="G320" s="31"/>
      <c r="H320" s="27"/>
      <c r="I320" s="29"/>
      <c r="J320" s="32" t="str">
        <f t="shared" si="12"/>
        <v/>
      </c>
      <c r="K320" s="32" t="str">
        <f t="shared" si="13"/>
        <v/>
      </c>
      <c r="L320" s="33"/>
      <c r="M320" s="34"/>
      <c r="N320" s="35"/>
      <c r="O320" s="36"/>
      <c r="P320" s="37"/>
    </row>
    <row r="321" spans="1:16" s="38" customFormat="1" x14ac:dyDescent="0.55000000000000004">
      <c r="A321" s="27"/>
      <c r="B321" s="28"/>
      <c r="C321" s="29"/>
      <c r="D321" s="30"/>
      <c r="E321" s="31"/>
      <c r="F321" s="31"/>
      <c r="G321" s="31"/>
      <c r="H321" s="27"/>
      <c r="I321" s="29"/>
      <c r="J321" s="32" t="str">
        <f t="shared" si="12"/>
        <v/>
      </c>
      <c r="K321" s="32" t="str">
        <f t="shared" si="13"/>
        <v/>
      </c>
      <c r="L321" s="33"/>
      <c r="M321" s="34"/>
      <c r="N321" s="35"/>
      <c r="O321" s="36"/>
      <c r="P321" s="37"/>
    </row>
    <row r="322" spans="1:16" s="38" customFormat="1" x14ac:dyDescent="0.55000000000000004">
      <c r="A322" s="27"/>
      <c r="B322" s="28"/>
      <c r="C322" s="29"/>
      <c r="D322" s="30"/>
      <c r="E322" s="31"/>
      <c r="F322" s="31"/>
      <c r="G322" s="31"/>
      <c r="H322" s="27"/>
      <c r="I322" s="29"/>
      <c r="J322" s="32" t="str">
        <f t="shared" si="12"/>
        <v/>
      </c>
      <c r="K322" s="32" t="str">
        <f t="shared" si="13"/>
        <v/>
      </c>
      <c r="L322" s="33"/>
      <c r="M322" s="34"/>
      <c r="N322" s="35"/>
      <c r="O322" s="36"/>
      <c r="P322" s="37"/>
    </row>
    <row r="323" spans="1:16" s="38" customFormat="1" x14ac:dyDescent="0.55000000000000004">
      <c r="A323" s="27"/>
      <c r="B323" s="28"/>
      <c r="C323" s="29"/>
      <c r="D323" s="30"/>
      <c r="E323" s="31"/>
      <c r="F323" s="31"/>
      <c r="G323" s="31"/>
      <c r="H323" s="27"/>
      <c r="I323" s="29"/>
      <c r="J323" s="32" t="str">
        <f t="shared" si="12"/>
        <v/>
      </c>
      <c r="K323" s="32" t="str">
        <f t="shared" si="13"/>
        <v/>
      </c>
      <c r="L323" s="33"/>
      <c r="M323" s="34"/>
      <c r="N323" s="35"/>
      <c r="O323" s="36"/>
      <c r="P323" s="37"/>
    </row>
    <row r="324" spans="1:16" s="38" customFormat="1" x14ac:dyDescent="0.55000000000000004">
      <c r="A324" s="27"/>
      <c r="B324" s="28"/>
      <c r="C324" s="29"/>
      <c r="D324" s="30"/>
      <c r="E324" s="31"/>
      <c r="F324" s="31"/>
      <c r="G324" s="31"/>
      <c r="H324" s="27"/>
      <c r="I324" s="29"/>
      <c r="J324" s="32" t="str">
        <f t="shared" si="12"/>
        <v/>
      </c>
      <c r="K324" s="32" t="str">
        <f t="shared" si="13"/>
        <v/>
      </c>
      <c r="L324" s="33"/>
      <c r="M324" s="34"/>
      <c r="N324" s="35"/>
      <c r="O324" s="36"/>
      <c r="P324" s="37"/>
    </row>
    <row r="325" spans="1:16" s="38" customFormat="1" x14ac:dyDescent="0.55000000000000004">
      <c r="A325" s="27"/>
      <c r="B325" s="28"/>
      <c r="C325" s="29"/>
      <c r="D325" s="30"/>
      <c r="E325" s="31"/>
      <c r="F325" s="31"/>
      <c r="G325" s="31"/>
      <c r="H325" s="27"/>
      <c r="I325" s="29"/>
      <c r="J325" s="32" t="str">
        <f t="shared" si="12"/>
        <v/>
      </c>
      <c r="K325" s="32" t="str">
        <f t="shared" si="13"/>
        <v/>
      </c>
      <c r="L325" s="33"/>
      <c r="M325" s="34"/>
      <c r="N325" s="35"/>
      <c r="O325" s="36"/>
      <c r="P325" s="37"/>
    </row>
    <row r="326" spans="1:16" s="38" customFormat="1" x14ac:dyDescent="0.55000000000000004">
      <c r="A326" s="27"/>
      <c r="B326" s="28"/>
      <c r="C326" s="29"/>
      <c r="D326" s="30"/>
      <c r="E326" s="31"/>
      <c r="F326" s="31"/>
      <c r="G326" s="31"/>
      <c r="H326" s="27"/>
      <c r="I326" s="29"/>
      <c r="J326" s="32" t="str">
        <f t="shared" si="12"/>
        <v/>
      </c>
      <c r="K326" s="32" t="str">
        <f t="shared" si="13"/>
        <v/>
      </c>
      <c r="L326" s="33"/>
      <c r="M326" s="34"/>
      <c r="N326" s="35"/>
      <c r="O326" s="36"/>
      <c r="P326" s="37"/>
    </row>
    <row r="327" spans="1:16" s="38" customFormat="1" x14ac:dyDescent="0.55000000000000004">
      <c r="A327" s="27"/>
      <c r="B327" s="28"/>
      <c r="C327" s="29"/>
      <c r="D327" s="30"/>
      <c r="E327" s="31"/>
      <c r="F327" s="31"/>
      <c r="G327" s="31"/>
      <c r="H327" s="27"/>
      <c r="I327" s="29"/>
      <c r="J327" s="32" t="str">
        <f t="shared" si="12"/>
        <v/>
      </c>
      <c r="K327" s="32" t="str">
        <f t="shared" si="13"/>
        <v/>
      </c>
      <c r="L327" s="33"/>
      <c r="M327" s="34"/>
      <c r="N327" s="35"/>
      <c r="O327" s="36"/>
      <c r="P327" s="37"/>
    </row>
    <row r="328" spans="1:16" s="38" customFormat="1" x14ac:dyDescent="0.55000000000000004">
      <c r="A328" s="27"/>
      <c r="B328" s="28"/>
      <c r="C328" s="29"/>
      <c r="D328" s="30"/>
      <c r="E328" s="31"/>
      <c r="F328" s="31"/>
      <c r="G328" s="31"/>
      <c r="H328" s="27"/>
      <c r="I328" s="29"/>
      <c r="J328" s="32" t="str">
        <f t="shared" si="12"/>
        <v/>
      </c>
      <c r="K328" s="32" t="str">
        <f t="shared" si="13"/>
        <v/>
      </c>
      <c r="L328" s="33"/>
      <c r="M328" s="34"/>
      <c r="N328" s="35"/>
      <c r="O328" s="36"/>
      <c r="P328" s="37"/>
    </row>
    <row r="329" spans="1:16" s="38" customFormat="1" x14ac:dyDescent="0.55000000000000004">
      <c r="A329" s="27"/>
      <c r="B329" s="28"/>
      <c r="C329" s="29"/>
      <c r="D329" s="30"/>
      <c r="E329" s="31"/>
      <c r="F329" s="31"/>
      <c r="G329" s="31"/>
      <c r="H329" s="27"/>
      <c r="I329" s="29"/>
      <c r="J329" s="32" t="str">
        <f t="shared" si="12"/>
        <v/>
      </c>
      <c r="K329" s="32" t="str">
        <f t="shared" si="13"/>
        <v/>
      </c>
      <c r="L329" s="33"/>
      <c r="M329" s="34"/>
      <c r="N329" s="35"/>
      <c r="O329" s="36"/>
      <c r="P329" s="37"/>
    </row>
    <row r="330" spans="1:16" s="38" customFormat="1" x14ac:dyDescent="0.55000000000000004">
      <c r="A330" s="27"/>
      <c r="B330" s="28"/>
      <c r="C330" s="29"/>
      <c r="D330" s="30"/>
      <c r="E330" s="31"/>
      <c r="F330" s="31"/>
      <c r="G330" s="31"/>
      <c r="H330" s="27"/>
      <c r="I330" s="29"/>
      <c r="J330" s="32" t="str">
        <f t="shared" si="12"/>
        <v/>
      </c>
      <c r="K330" s="32" t="str">
        <f t="shared" si="13"/>
        <v/>
      </c>
      <c r="L330" s="33"/>
      <c r="M330" s="34"/>
      <c r="N330" s="35"/>
      <c r="O330" s="36"/>
      <c r="P330" s="37"/>
    </row>
    <row r="331" spans="1:16" s="38" customFormat="1" x14ac:dyDescent="0.55000000000000004">
      <c r="A331" s="27"/>
      <c r="B331" s="28"/>
      <c r="C331" s="29"/>
      <c r="D331" s="30"/>
      <c r="E331" s="31"/>
      <c r="F331" s="31"/>
      <c r="G331" s="31"/>
      <c r="H331" s="27"/>
      <c r="I331" s="29"/>
      <c r="J331" s="32" t="str">
        <f t="shared" si="12"/>
        <v/>
      </c>
      <c r="K331" s="32" t="str">
        <f t="shared" si="13"/>
        <v/>
      </c>
      <c r="L331" s="33"/>
      <c r="M331" s="34"/>
      <c r="N331" s="35"/>
      <c r="O331" s="36"/>
      <c r="P331" s="37"/>
    </row>
    <row r="332" spans="1:16" s="38" customFormat="1" x14ac:dyDescent="0.55000000000000004">
      <c r="A332" s="27"/>
      <c r="B332" s="28"/>
      <c r="C332" s="29"/>
      <c r="D332" s="30"/>
      <c r="E332" s="31"/>
      <c r="F332" s="31"/>
      <c r="G332" s="31"/>
      <c r="H332" s="27"/>
      <c r="I332" s="29"/>
      <c r="J332" s="32" t="str">
        <f t="shared" si="12"/>
        <v/>
      </c>
      <c r="K332" s="32" t="str">
        <f t="shared" si="13"/>
        <v/>
      </c>
      <c r="L332" s="33"/>
      <c r="M332" s="34"/>
      <c r="N332" s="35"/>
      <c r="O332" s="36"/>
      <c r="P332" s="37"/>
    </row>
    <row r="333" spans="1:16" s="38" customFormat="1" x14ac:dyDescent="0.55000000000000004">
      <c r="A333" s="27"/>
      <c r="B333" s="28"/>
      <c r="C333" s="29"/>
      <c r="D333" s="30"/>
      <c r="E333" s="31"/>
      <c r="F333" s="31"/>
      <c r="G333" s="31"/>
      <c r="H333" s="27"/>
      <c r="I333" s="29"/>
      <c r="J333" s="32" t="str">
        <f t="shared" si="12"/>
        <v/>
      </c>
      <c r="K333" s="32" t="str">
        <f t="shared" si="13"/>
        <v/>
      </c>
      <c r="L333" s="33"/>
      <c r="M333" s="34"/>
      <c r="N333" s="35"/>
      <c r="O333" s="36"/>
      <c r="P333" s="37"/>
    </row>
    <row r="334" spans="1:16" s="38" customFormat="1" x14ac:dyDescent="0.55000000000000004">
      <c r="A334" s="27"/>
      <c r="B334" s="28"/>
      <c r="C334" s="29"/>
      <c r="D334" s="30"/>
      <c r="E334" s="31"/>
      <c r="F334" s="31"/>
      <c r="G334" s="31"/>
      <c r="H334" s="27"/>
      <c r="I334" s="29"/>
      <c r="J334" s="32" t="str">
        <f t="shared" si="12"/>
        <v/>
      </c>
      <c r="K334" s="32" t="str">
        <f t="shared" si="13"/>
        <v/>
      </c>
      <c r="L334" s="33"/>
      <c r="M334" s="34"/>
      <c r="N334" s="35"/>
      <c r="O334" s="36"/>
      <c r="P334" s="37"/>
    </row>
    <row r="335" spans="1:16" s="38" customFormat="1" x14ac:dyDescent="0.55000000000000004">
      <c r="A335" s="27"/>
      <c r="B335" s="28"/>
      <c r="C335" s="29"/>
      <c r="D335" s="30"/>
      <c r="E335" s="31"/>
      <c r="F335" s="31"/>
      <c r="G335" s="31"/>
      <c r="H335" s="27"/>
      <c r="I335" s="29"/>
      <c r="J335" s="32" t="str">
        <f t="shared" si="12"/>
        <v/>
      </c>
      <c r="K335" s="32" t="str">
        <f t="shared" si="13"/>
        <v/>
      </c>
      <c r="L335" s="33"/>
      <c r="M335" s="34"/>
      <c r="N335" s="35"/>
      <c r="O335" s="36"/>
      <c r="P335" s="37"/>
    </row>
    <row r="336" spans="1:16" s="38" customFormat="1" x14ac:dyDescent="0.55000000000000004">
      <c r="A336" s="27"/>
      <c r="B336" s="28"/>
      <c r="C336" s="29"/>
      <c r="D336" s="30"/>
      <c r="E336" s="31"/>
      <c r="F336" s="31"/>
      <c r="G336" s="31"/>
      <c r="H336" s="27"/>
      <c r="I336" s="29"/>
      <c r="J336" s="32" t="str">
        <f t="shared" si="12"/>
        <v/>
      </c>
      <c r="K336" s="32" t="str">
        <f t="shared" si="13"/>
        <v/>
      </c>
      <c r="L336" s="33"/>
      <c r="M336" s="34"/>
      <c r="N336" s="35"/>
      <c r="O336" s="36"/>
      <c r="P336" s="37"/>
    </row>
    <row r="337" spans="1:16" s="38" customFormat="1" x14ac:dyDescent="0.55000000000000004">
      <c r="A337" s="27"/>
      <c r="B337" s="28"/>
      <c r="C337" s="29"/>
      <c r="D337" s="30"/>
      <c r="E337" s="31"/>
      <c r="F337" s="31"/>
      <c r="G337" s="31"/>
      <c r="H337" s="27"/>
      <c r="I337" s="29"/>
      <c r="J337" s="32" t="str">
        <f t="shared" si="12"/>
        <v/>
      </c>
      <c r="K337" s="32" t="str">
        <f t="shared" si="13"/>
        <v/>
      </c>
      <c r="L337" s="33"/>
      <c r="M337" s="34"/>
      <c r="N337" s="35"/>
      <c r="O337" s="36"/>
      <c r="P337" s="37"/>
    </row>
    <row r="338" spans="1:16" s="38" customFormat="1" x14ac:dyDescent="0.55000000000000004">
      <c r="A338" s="27"/>
      <c r="B338" s="28"/>
      <c r="C338" s="29"/>
      <c r="D338" s="30"/>
      <c r="E338" s="31"/>
      <c r="F338" s="31"/>
      <c r="G338" s="31"/>
      <c r="H338" s="27"/>
      <c r="I338" s="29"/>
      <c r="J338" s="32" t="str">
        <f t="shared" si="12"/>
        <v/>
      </c>
      <c r="K338" s="32" t="str">
        <f t="shared" si="13"/>
        <v/>
      </c>
      <c r="L338" s="33"/>
      <c r="M338" s="34"/>
      <c r="N338" s="35"/>
      <c r="O338" s="36"/>
      <c r="P338" s="37"/>
    </row>
    <row r="339" spans="1:16" s="38" customFormat="1" x14ac:dyDescent="0.55000000000000004">
      <c r="A339" s="27"/>
      <c r="B339" s="28"/>
      <c r="C339" s="29"/>
      <c r="D339" s="30"/>
      <c r="E339" s="31"/>
      <c r="F339" s="31"/>
      <c r="G339" s="31"/>
      <c r="H339" s="27"/>
      <c r="I339" s="29"/>
      <c r="J339" s="32" t="str">
        <f t="shared" si="12"/>
        <v/>
      </c>
      <c r="K339" s="32" t="str">
        <f t="shared" si="13"/>
        <v/>
      </c>
      <c r="L339" s="33"/>
      <c r="M339" s="34"/>
      <c r="N339" s="35"/>
      <c r="O339" s="36"/>
      <c r="P339" s="37"/>
    </row>
    <row r="340" spans="1:16" s="38" customFormat="1" x14ac:dyDescent="0.55000000000000004">
      <c r="A340" s="27"/>
      <c r="B340" s="28"/>
      <c r="C340" s="29"/>
      <c r="D340" s="30"/>
      <c r="E340" s="31"/>
      <c r="F340" s="31"/>
      <c r="G340" s="31"/>
      <c r="H340" s="27"/>
      <c r="I340" s="29"/>
      <c r="J340" s="32" t="str">
        <f t="shared" si="12"/>
        <v/>
      </c>
      <c r="K340" s="32" t="str">
        <f t="shared" si="13"/>
        <v/>
      </c>
      <c r="L340" s="33"/>
      <c r="M340" s="34"/>
      <c r="N340" s="35"/>
      <c r="O340" s="36"/>
      <c r="P340" s="37"/>
    </row>
    <row r="341" spans="1:16" s="38" customFormat="1" x14ac:dyDescent="0.55000000000000004">
      <c r="A341" s="27"/>
      <c r="B341" s="28"/>
      <c r="C341" s="29"/>
      <c r="D341" s="30"/>
      <c r="E341" s="31"/>
      <c r="F341" s="31"/>
      <c r="G341" s="31"/>
      <c r="H341" s="27"/>
      <c r="I341" s="29"/>
      <c r="J341" s="32" t="str">
        <f t="shared" si="12"/>
        <v/>
      </c>
      <c r="K341" s="32" t="str">
        <f t="shared" si="13"/>
        <v/>
      </c>
      <c r="L341" s="33"/>
      <c r="M341" s="34"/>
      <c r="N341" s="35"/>
      <c r="O341" s="36"/>
      <c r="P341" s="37"/>
    </row>
    <row r="342" spans="1:16" s="38" customFormat="1" x14ac:dyDescent="0.55000000000000004">
      <c r="A342" s="27"/>
      <c r="B342" s="28"/>
      <c r="C342" s="29"/>
      <c r="D342" s="30"/>
      <c r="E342" s="31"/>
      <c r="F342" s="31"/>
      <c r="G342" s="31"/>
      <c r="H342" s="27"/>
      <c r="I342" s="29"/>
      <c r="J342" s="32" t="str">
        <f t="shared" si="12"/>
        <v/>
      </c>
      <c r="K342" s="32" t="str">
        <f t="shared" si="13"/>
        <v/>
      </c>
      <c r="L342" s="33"/>
      <c r="M342" s="34"/>
      <c r="N342" s="35"/>
      <c r="O342" s="36"/>
      <c r="P342" s="37"/>
    </row>
    <row r="343" spans="1:16" s="38" customFormat="1" x14ac:dyDescent="0.55000000000000004">
      <c r="A343" s="27"/>
      <c r="B343" s="28"/>
      <c r="C343" s="29"/>
      <c r="D343" s="30"/>
      <c r="E343" s="31"/>
      <c r="F343" s="31"/>
      <c r="G343" s="31"/>
      <c r="H343" s="27"/>
      <c r="I343" s="29"/>
      <c r="J343" s="32" t="str">
        <f t="shared" si="12"/>
        <v/>
      </c>
      <c r="K343" s="32" t="str">
        <f t="shared" si="13"/>
        <v/>
      </c>
      <c r="L343" s="33"/>
      <c r="M343" s="34"/>
      <c r="N343" s="35"/>
      <c r="O343" s="36"/>
      <c r="P343" s="37"/>
    </row>
    <row r="344" spans="1:16" s="38" customFormat="1" x14ac:dyDescent="0.55000000000000004">
      <c r="A344" s="27"/>
      <c r="B344" s="28"/>
      <c r="C344" s="29"/>
      <c r="D344" s="30"/>
      <c r="E344" s="31"/>
      <c r="F344" s="31"/>
      <c r="G344" s="31"/>
      <c r="H344" s="27"/>
      <c r="I344" s="29"/>
      <c r="J344" s="32" t="str">
        <f t="shared" si="12"/>
        <v/>
      </c>
      <c r="K344" s="32" t="str">
        <f t="shared" si="13"/>
        <v/>
      </c>
      <c r="L344" s="33"/>
      <c r="M344" s="34"/>
      <c r="N344" s="35"/>
      <c r="O344" s="36"/>
      <c r="P344" s="37"/>
    </row>
    <row r="345" spans="1:16" s="38" customFormat="1" x14ac:dyDescent="0.55000000000000004">
      <c r="A345" s="27"/>
      <c r="B345" s="28"/>
      <c r="C345" s="29"/>
      <c r="D345" s="30"/>
      <c r="E345" s="31"/>
      <c r="F345" s="31"/>
      <c r="G345" s="31"/>
      <c r="H345" s="27"/>
      <c r="I345" s="29"/>
      <c r="J345" s="32" t="str">
        <f t="shared" si="12"/>
        <v/>
      </c>
      <c r="K345" s="32" t="str">
        <f t="shared" si="13"/>
        <v/>
      </c>
      <c r="L345" s="33"/>
      <c r="M345" s="34"/>
      <c r="N345" s="35"/>
      <c r="O345" s="36"/>
      <c r="P345" s="37"/>
    </row>
    <row r="346" spans="1:16" s="38" customFormat="1" x14ac:dyDescent="0.55000000000000004">
      <c r="A346" s="27"/>
      <c r="B346" s="28"/>
      <c r="C346" s="29"/>
      <c r="D346" s="30"/>
      <c r="E346" s="31"/>
      <c r="F346" s="31"/>
      <c r="G346" s="31"/>
      <c r="H346" s="27"/>
      <c r="I346" s="29"/>
      <c r="J346" s="32" t="str">
        <f t="shared" si="12"/>
        <v/>
      </c>
      <c r="K346" s="32" t="str">
        <f t="shared" si="13"/>
        <v/>
      </c>
      <c r="L346" s="33"/>
      <c r="M346" s="34"/>
      <c r="N346" s="35"/>
      <c r="O346" s="36"/>
      <c r="P346" s="37"/>
    </row>
    <row r="347" spans="1:16" s="38" customFormat="1" x14ac:dyDescent="0.55000000000000004">
      <c r="A347" s="27"/>
      <c r="B347" s="28"/>
      <c r="C347" s="29"/>
      <c r="D347" s="30"/>
      <c r="E347" s="31"/>
      <c r="F347" s="31"/>
      <c r="G347" s="31"/>
      <c r="H347" s="27"/>
      <c r="I347" s="29"/>
      <c r="J347" s="32" t="str">
        <f t="shared" si="12"/>
        <v/>
      </c>
      <c r="K347" s="32" t="str">
        <f t="shared" si="13"/>
        <v/>
      </c>
      <c r="L347" s="33"/>
      <c r="M347" s="34"/>
      <c r="N347" s="35"/>
      <c r="O347" s="36"/>
      <c r="P347" s="37"/>
    </row>
    <row r="348" spans="1:16" s="38" customFormat="1" x14ac:dyDescent="0.55000000000000004">
      <c r="A348" s="27"/>
      <c r="B348" s="28"/>
      <c r="C348" s="29"/>
      <c r="D348" s="30"/>
      <c r="E348" s="31"/>
      <c r="F348" s="31"/>
      <c r="G348" s="31"/>
      <c r="H348" s="27"/>
      <c r="I348" s="29"/>
      <c r="J348" s="32" t="str">
        <f t="shared" si="12"/>
        <v/>
      </c>
      <c r="K348" s="32" t="str">
        <f t="shared" si="13"/>
        <v/>
      </c>
      <c r="L348" s="33"/>
      <c r="M348" s="34"/>
      <c r="N348" s="35"/>
      <c r="O348" s="36"/>
      <c r="P348" s="37"/>
    </row>
    <row r="349" spans="1:16" s="38" customFormat="1" x14ac:dyDescent="0.55000000000000004">
      <c r="A349" s="27"/>
      <c r="B349" s="28"/>
      <c r="C349" s="29"/>
      <c r="D349" s="30"/>
      <c r="E349" s="31"/>
      <c r="F349" s="31"/>
      <c r="G349" s="31"/>
      <c r="H349" s="27"/>
      <c r="I349" s="29"/>
      <c r="J349" s="32" t="str">
        <f t="shared" si="12"/>
        <v/>
      </c>
      <c r="K349" s="32" t="str">
        <f t="shared" si="13"/>
        <v/>
      </c>
      <c r="L349" s="33"/>
      <c r="M349" s="34"/>
      <c r="N349" s="35"/>
      <c r="O349" s="36"/>
      <c r="P349" s="37"/>
    </row>
    <row r="350" spans="1:16" s="38" customFormat="1" x14ac:dyDescent="0.55000000000000004">
      <c r="A350" s="27"/>
      <c r="B350" s="28"/>
      <c r="C350" s="29"/>
      <c r="D350" s="30"/>
      <c r="E350" s="31"/>
      <c r="F350" s="31"/>
      <c r="G350" s="31"/>
      <c r="H350" s="27"/>
      <c r="I350" s="29"/>
      <c r="J350" s="32" t="str">
        <f t="shared" si="12"/>
        <v/>
      </c>
      <c r="K350" s="32" t="str">
        <f t="shared" si="13"/>
        <v/>
      </c>
      <c r="L350" s="33"/>
      <c r="M350" s="34"/>
      <c r="N350" s="35"/>
      <c r="O350" s="36"/>
      <c r="P350" s="37"/>
    </row>
    <row r="351" spans="1:16" s="38" customFormat="1" x14ac:dyDescent="0.55000000000000004">
      <c r="A351" s="27"/>
      <c r="B351" s="28"/>
      <c r="C351" s="29"/>
      <c r="D351" s="30"/>
      <c r="E351" s="31"/>
      <c r="F351" s="31"/>
      <c r="G351" s="31"/>
      <c r="H351" s="27"/>
      <c r="I351" s="29"/>
      <c r="J351" s="32" t="str">
        <f t="shared" si="12"/>
        <v/>
      </c>
      <c r="K351" s="32" t="str">
        <f t="shared" si="13"/>
        <v/>
      </c>
      <c r="L351" s="33"/>
      <c r="M351" s="34"/>
      <c r="N351" s="35"/>
      <c r="O351" s="36"/>
      <c r="P351" s="37"/>
    </row>
    <row r="352" spans="1:16" s="38" customFormat="1" x14ac:dyDescent="0.55000000000000004">
      <c r="A352" s="27"/>
      <c r="B352" s="28"/>
      <c r="C352" s="29"/>
      <c r="D352" s="30"/>
      <c r="E352" s="31"/>
      <c r="F352" s="31"/>
      <c r="G352" s="31"/>
      <c r="H352" s="27"/>
      <c r="I352" s="29"/>
      <c r="J352" s="32" t="str">
        <f t="shared" si="12"/>
        <v/>
      </c>
      <c r="K352" s="32" t="str">
        <f t="shared" si="13"/>
        <v/>
      </c>
      <c r="L352" s="33"/>
      <c r="M352" s="34"/>
      <c r="N352" s="35"/>
      <c r="O352" s="36"/>
      <c r="P352" s="37"/>
    </row>
    <row r="353" spans="1:16" s="38" customFormat="1" x14ac:dyDescent="0.55000000000000004">
      <c r="A353" s="27"/>
      <c r="B353" s="28"/>
      <c r="C353" s="29"/>
      <c r="D353" s="30"/>
      <c r="E353" s="31"/>
      <c r="F353" s="31"/>
      <c r="G353" s="31"/>
      <c r="H353" s="27"/>
      <c r="I353" s="29"/>
      <c r="J353" s="32" t="str">
        <f t="shared" ref="J353:J416" si="14">ASC(MID($G353,3,1))</f>
        <v/>
      </c>
      <c r="K353" s="32" t="str">
        <f t="shared" si="13"/>
        <v/>
      </c>
      <c r="L353" s="33"/>
      <c r="M353" s="34"/>
      <c r="N353" s="35"/>
      <c r="O353" s="36"/>
      <c r="P353" s="37"/>
    </row>
    <row r="354" spans="1:16" s="38" customFormat="1" x14ac:dyDescent="0.55000000000000004">
      <c r="A354" s="27"/>
      <c r="B354" s="28"/>
      <c r="C354" s="29"/>
      <c r="D354" s="30"/>
      <c r="E354" s="31"/>
      <c r="F354" s="31"/>
      <c r="G354" s="31"/>
      <c r="H354" s="27"/>
      <c r="I354" s="29"/>
      <c r="J354" s="32" t="str">
        <f t="shared" si="14"/>
        <v/>
      </c>
      <c r="K354" s="32" t="str">
        <f t="shared" si="13"/>
        <v/>
      </c>
      <c r="L354" s="33"/>
      <c r="M354" s="34"/>
      <c r="N354" s="35"/>
      <c r="O354" s="36"/>
      <c r="P354" s="37"/>
    </row>
    <row r="355" spans="1:16" s="38" customFormat="1" x14ac:dyDescent="0.55000000000000004">
      <c r="A355" s="27"/>
      <c r="B355" s="28"/>
      <c r="C355" s="29"/>
      <c r="D355" s="30"/>
      <c r="E355" s="31"/>
      <c r="F355" s="31"/>
      <c r="G355" s="31"/>
      <c r="H355" s="27"/>
      <c r="I355" s="29"/>
      <c r="J355" s="32" t="str">
        <f t="shared" si="14"/>
        <v/>
      </c>
      <c r="K355" s="32" t="str">
        <f t="shared" si="13"/>
        <v/>
      </c>
      <c r="L355" s="33"/>
      <c r="M355" s="34"/>
      <c r="N355" s="35"/>
      <c r="O355" s="36"/>
      <c r="P355" s="37"/>
    </row>
    <row r="356" spans="1:16" s="38" customFormat="1" x14ac:dyDescent="0.55000000000000004">
      <c r="A356" s="27"/>
      <c r="B356" s="28"/>
      <c r="C356" s="29"/>
      <c r="D356" s="30"/>
      <c r="E356" s="31"/>
      <c r="F356" s="31"/>
      <c r="G356" s="31"/>
      <c r="H356" s="27"/>
      <c r="I356" s="29"/>
      <c r="J356" s="32" t="str">
        <f t="shared" si="14"/>
        <v/>
      </c>
      <c r="K356" s="32" t="str">
        <f t="shared" ref="K356:K419" si="15">IF(G356="","",IF(COUNTIF(G356,"*委託費*"),"委託","庁費"))</f>
        <v/>
      </c>
      <c r="L356" s="33"/>
      <c r="M356" s="34"/>
      <c r="N356" s="35"/>
      <c r="O356" s="36"/>
      <c r="P356" s="37"/>
    </row>
    <row r="357" spans="1:16" s="38" customFormat="1" x14ac:dyDescent="0.55000000000000004">
      <c r="A357" s="27"/>
      <c r="B357" s="28"/>
      <c r="C357" s="29"/>
      <c r="D357" s="30"/>
      <c r="E357" s="31"/>
      <c r="F357" s="31"/>
      <c r="G357" s="31"/>
      <c r="H357" s="27"/>
      <c r="I357" s="29"/>
      <c r="J357" s="32" t="str">
        <f t="shared" si="14"/>
        <v/>
      </c>
      <c r="K357" s="32" t="str">
        <f t="shared" si="15"/>
        <v/>
      </c>
      <c r="L357" s="33"/>
      <c r="M357" s="34"/>
      <c r="N357" s="35"/>
      <c r="O357" s="36"/>
      <c r="P357" s="37"/>
    </row>
    <row r="358" spans="1:16" s="38" customFormat="1" x14ac:dyDescent="0.55000000000000004">
      <c r="A358" s="27"/>
      <c r="B358" s="28"/>
      <c r="C358" s="29"/>
      <c r="D358" s="30"/>
      <c r="E358" s="31"/>
      <c r="F358" s="31"/>
      <c r="G358" s="31"/>
      <c r="H358" s="27"/>
      <c r="I358" s="29"/>
      <c r="J358" s="32" t="str">
        <f t="shared" si="14"/>
        <v/>
      </c>
      <c r="K358" s="32" t="str">
        <f t="shared" si="15"/>
        <v/>
      </c>
      <c r="L358" s="33"/>
      <c r="M358" s="34"/>
      <c r="N358" s="35"/>
      <c r="O358" s="36"/>
      <c r="P358" s="37"/>
    </row>
    <row r="359" spans="1:16" s="38" customFormat="1" x14ac:dyDescent="0.55000000000000004">
      <c r="A359" s="27"/>
      <c r="B359" s="28"/>
      <c r="C359" s="29"/>
      <c r="D359" s="30"/>
      <c r="E359" s="31"/>
      <c r="F359" s="31"/>
      <c r="G359" s="31"/>
      <c r="H359" s="27"/>
      <c r="I359" s="29"/>
      <c r="J359" s="32" t="str">
        <f t="shared" si="14"/>
        <v/>
      </c>
      <c r="K359" s="32" t="str">
        <f t="shared" si="15"/>
        <v/>
      </c>
      <c r="L359" s="33"/>
      <c r="M359" s="34"/>
      <c r="N359" s="35"/>
      <c r="O359" s="36"/>
      <c r="P359" s="37"/>
    </row>
    <row r="360" spans="1:16" s="38" customFormat="1" x14ac:dyDescent="0.55000000000000004">
      <c r="A360" s="27"/>
      <c r="B360" s="28"/>
      <c r="C360" s="29"/>
      <c r="D360" s="30"/>
      <c r="E360" s="31"/>
      <c r="F360" s="31"/>
      <c r="G360" s="31"/>
      <c r="H360" s="27"/>
      <c r="I360" s="29"/>
      <c r="J360" s="32" t="str">
        <f t="shared" si="14"/>
        <v/>
      </c>
      <c r="K360" s="32" t="str">
        <f t="shared" si="15"/>
        <v/>
      </c>
      <c r="L360" s="33"/>
      <c r="M360" s="34"/>
      <c r="N360" s="35"/>
      <c r="O360" s="36"/>
      <c r="P360" s="37"/>
    </row>
    <row r="361" spans="1:16" s="38" customFormat="1" x14ac:dyDescent="0.55000000000000004">
      <c r="A361" s="27"/>
      <c r="B361" s="28"/>
      <c r="C361" s="29"/>
      <c r="D361" s="30"/>
      <c r="E361" s="31"/>
      <c r="F361" s="31"/>
      <c r="G361" s="31"/>
      <c r="H361" s="27"/>
      <c r="I361" s="29"/>
      <c r="J361" s="32" t="str">
        <f t="shared" si="14"/>
        <v/>
      </c>
      <c r="K361" s="32" t="str">
        <f t="shared" si="15"/>
        <v/>
      </c>
      <c r="L361" s="33"/>
      <c r="M361" s="34"/>
      <c r="N361" s="35"/>
      <c r="O361" s="36"/>
      <c r="P361" s="37"/>
    </row>
    <row r="362" spans="1:16" s="38" customFormat="1" x14ac:dyDescent="0.55000000000000004">
      <c r="A362" s="27"/>
      <c r="B362" s="28"/>
      <c r="C362" s="29"/>
      <c r="D362" s="30"/>
      <c r="E362" s="31"/>
      <c r="F362" s="31"/>
      <c r="G362" s="31"/>
      <c r="H362" s="27"/>
      <c r="I362" s="29"/>
      <c r="J362" s="32" t="str">
        <f t="shared" si="14"/>
        <v/>
      </c>
      <c r="K362" s="32" t="str">
        <f t="shared" si="15"/>
        <v/>
      </c>
      <c r="L362" s="33"/>
      <c r="M362" s="34"/>
      <c r="N362" s="35"/>
      <c r="O362" s="36"/>
      <c r="P362" s="37"/>
    </row>
    <row r="363" spans="1:16" s="38" customFormat="1" x14ac:dyDescent="0.55000000000000004">
      <c r="A363" s="27"/>
      <c r="B363" s="28"/>
      <c r="C363" s="29"/>
      <c r="D363" s="30"/>
      <c r="E363" s="31"/>
      <c r="F363" s="31"/>
      <c r="G363" s="31"/>
      <c r="H363" s="27"/>
      <c r="I363" s="29"/>
      <c r="J363" s="32" t="str">
        <f t="shared" si="14"/>
        <v/>
      </c>
      <c r="K363" s="32" t="str">
        <f t="shared" si="15"/>
        <v/>
      </c>
      <c r="L363" s="33"/>
      <c r="M363" s="34"/>
      <c r="N363" s="35"/>
      <c r="O363" s="36"/>
      <c r="P363" s="37"/>
    </row>
    <row r="364" spans="1:16" s="38" customFormat="1" x14ac:dyDescent="0.55000000000000004">
      <c r="A364" s="27"/>
      <c r="B364" s="28"/>
      <c r="C364" s="29"/>
      <c r="D364" s="30"/>
      <c r="E364" s="31"/>
      <c r="F364" s="31"/>
      <c r="G364" s="31"/>
      <c r="H364" s="27"/>
      <c r="I364" s="29"/>
      <c r="J364" s="32" t="str">
        <f t="shared" si="14"/>
        <v/>
      </c>
      <c r="K364" s="32" t="str">
        <f t="shared" si="15"/>
        <v/>
      </c>
      <c r="L364" s="33"/>
      <c r="M364" s="34"/>
      <c r="N364" s="35"/>
      <c r="O364" s="36"/>
      <c r="P364" s="37"/>
    </row>
    <row r="365" spans="1:16" s="38" customFormat="1" x14ac:dyDescent="0.55000000000000004">
      <c r="A365" s="27"/>
      <c r="B365" s="28"/>
      <c r="C365" s="29"/>
      <c r="D365" s="30"/>
      <c r="E365" s="31"/>
      <c r="F365" s="31"/>
      <c r="G365" s="31"/>
      <c r="H365" s="27"/>
      <c r="I365" s="29"/>
      <c r="J365" s="32" t="str">
        <f t="shared" si="14"/>
        <v/>
      </c>
      <c r="K365" s="32" t="str">
        <f t="shared" si="15"/>
        <v/>
      </c>
      <c r="L365" s="33"/>
      <c r="M365" s="34"/>
      <c r="N365" s="35"/>
      <c r="O365" s="36"/>
      <c r="P365" s="37"/>
    </row>
    <row r="366" spans="1:16" s="38" customFormat="1" x14ac:dyDescent="0.55000000000000004">
      <c r="A366" s="27"/>
      <c r="B366" s="28"/>
      <c r="C366" s="29"/>
      <c r="D366" s="30"/>
      <c r="E366" s="31"/>
      <c r="F366" s="31"/>
      <c r="G366" s="31"/>
      <c r="H366" s="27"/>
      <c r="I366" s="29"/>
      <c r="J366" s="32" t="str">
        <f t="shared" si="14"/>
        <v/>
      </c>
      <c r="K366" s="32" t="str">
        <f t="shared" si="15"/>
        <v/>
      </c>
      <c r="L366" s="33"/>
      <c r="M366" s="34"/>
      <c r="N366" s="35"/>
      <c r="O366" s="36"/>
      <c r="P366" s="37"/>
    </row>
    <row r="367" spans="1:16" s="38" customFormat="1" x14ac:dyDescent="0.55000000000000004">
      <c r="A367" s="27"/>
      <c r="B367" s="28"/>
      <c r="C367" s="29"/>
      <c r="D367" s="30"/>
      <c r="E367" s="31"/>
      <c r="F367" s="31"/>
      <c r="G367" s="31"/>
      <c r="H367" s="27"/>
      <c r="I367" s="29"/>
      <c r="J367" s="32" t="str">
        <f t="shared" si="14"/>
        <v/>
      </c>
      <c r="K367" s="32" t="str">
        <f t="shared" si="15"/>
        <v/>
      </c>
      <c r="L367" s="33"/>
      <c r="M367" s="34"/>
      <c r="N367" s="35"/>
      <c r="O367" s="36"/>
      <c r="P367" s="37"/>
    </row>
    <row r="368" spans="1:16" s="38" customFormat="1" x14ac:dyDescent="0.55000000000000004">
      <c r="A368" s="27"/>
      <c r="B368" s="28"/>
      <c r="C368" s="29"/>
      <c r="D368" s="30"/>
      <c r="E368" s="31"/>
      <c r="F368" s="31"/>
      <c r="G368" s="31"/>
      <c r="H368" s="27"/>
      <c r="I368" s="29"/>
      <c r="J368" s="32" t="str">
        <f t="shared" si="14"/>
        <v/>
      </c>
      <c r="K368" s="32" t="str">
        <f t="shared" si="15"/>
        <v/>
      </c>
      <c r="L368" s="33"/>
      <c r="M368" s="34"/>
      <c r="N368" s="35"/>
      <c r="O368" s="36"/>
      <c r="P368" s="37"/>
    </row>
    <row r="369" spans="1:16" s="38" customFormat="1" x14ac:dyDescent="0.55000000000000004">
      <c r="A369" s="27"/>
      <c r="B369" s="28"/>
      <c r="C369" s="29"/>
      <c r="D369" s="30"/>
      <c r="E369" s="31"/>
      <c r="F369" s="31"/>
      <c r="G369" s="31"/>
      <c r="H369" s="27"/>
      <c r="I369" s="29"/>
      <c r="J369" s="32" t="str">
        <f t="shared" si="14"/>
        <v/>
      </c>
      <c r="K369" s="32" t="str">
        <f t="shared" si="15"/>
        <v/>
      </c>
      <c r="L369" s="33"/>
      <c r="M369" s="34"/>
      <c r="N369" s="35"/>
      <c r="O369" s="36"/>
      <c r="P369" s="37"/>
    </row>
    <row r="370" spans="1:16" s="38" customFormat="1" x14ac:dyDescent="0.55000000000000004">
      <c r="A370" s="27"/>
      <c r="B370" s="28"/>
      <c r="C370" s="29"/>
      <c r="D370" s="30"/>
      <c r="E370" s="31"/>
      <c r="F370" s="31"/>
      <c r="G370" s="31"/>
      <c r="H370" s="27"/>
      <c r="I370" s="29"/>
      <c r="J370" s="32" t="str">
        <f t="shared" si="14"/>
        <v/>
      </c>
      <c r="K370" s="32" t="str">
        <f t="shared" si="15"/>
        <v/>
      </c>
      <c r="L370" s="33"/>
      <c r="M370" s="34"/>
      <c r="N370" s="35"/>
      <c r="O370" s="36"/>
      <c r="P370" s="37"/>
    </row>
    <row r="371" spans="1:16" s="38" customFormat="1" x14ac:dyDescent="0.55000000000000004">
      <c r="A371" s="27"/>
      <c r="B371" s="28"/>
      <c r="C371" s="29"/>
      <c r="D371" s="30"/>
      <c r="E371" s="31"/>
      <c r="F371" s="31"/>
      <c r="G371" s="31"/>
      <c r="H371" s="27"/>
      <c r="I371" s="29"/>
      <c r="J371" s="32" t="str">
        <f t="shared" si="14"/>
        <v/>
      </c>
      <c r="K371" s="32" t="str">
        <f t="shared" si="15"/>
        <v/>
      </c>
      <c r="L371" s="33"/>
      <c r="M371" s="34"/>
      <c r="N371" s="35"/>
      <c r="O371" s="36"/>
      <c r="P371" s="37"/>
    </row>
    <row r="372" spans="1:16" s="38" customFormat="1" x14ac:dyDescent="0.55000000000000004">
      <c r="A372" s="27"/>
      <c r="B372" s="28"/>
      <c r="C372" s="29"/>
      <c r="D372" s="30"/>
      <c r="E372" s="31"/>
      <c r="F372" s="31"/>
      <c r="G372" s="31"/>
      <c r="H372" s="27"/>
      <c r="I372" s="29"/>
      <c r="J372" s="32" t="str">
        <f t="shared" si="14"/>
        <v/>
      </c>
      <c r="K372" s="32" t="str">
        <f t="shared" si="15"/>
        <v/>
      </c>
      <c r="L372" s="33"/>
      <c r="M372" s="34"/>
      <c r="N372" s="35"/>
      <c r="O372" s="36"/>
      <c r="P372" s="37"/>
    </row>
    <row r="373" spans="1:16" s="38" customFormat="1" ht="15" x14ac:dyDescent="0.55000000000000004">
      <c r="A373" s="27"/>
      <c r="B373" s="28"/>
      <c r="C373" s="29"/>
      <c r="D373" s="30"/>
      <c r="E373" s="31"/>
      <c r="F373" s="31"/>
      <c r="G373" s="31"/>
      <c r="H373" s="27"/>
      <c r="I373" s="29"/>
      <c r="J373" s="32" t="str">
        <f t="shared" si="14"/>
        <v/>
      </c>
      <c r="K373" s="32" t="str">
        <f t="shared" si="15"/>
        <v/>
      </c>
      <c r="L373" s="33"/>
      <c r="M373" s="45"/>
      <c r="N373" s="46"/>
      <c r="O373" s="47"/>
      <c r="P373" s="48"/>
    </row>
    <row r="374" spans="1:16" s="38" customFormat="1" ht="15" x14ac:dyDescent="0.55000000000000004">
      <c r="A374" s="27"/>
      <c r="B374" s="28"/>
      <c r="C374" s="29"/>
      <c r="D374" s="30"/>
      <c r="E374" s="31"/>
      <c r="F374" s="31"/>
      <c r="G374" s="31"/>
      <c r="H374" s="27"/>
      <c r="I374" s="29"/>
      <c r="J374" s="32" t="str">
        <f t="shared" si="14"/>
        <v/>
      </c>
      <c r="K374" s="32" t="str">
        <f t="shared" si="15"/>
        <v/>
      </c>
      <c r="L374" s="33"/>
      <c r="M374" s="45"/>
      <c r="N374" s="46"/>
      <c r="O374" s="47"/>
      <c r="P374" s="48"/>
    </row>
    <row r="375" spans="1:16" s="38" customFormat="1" ht="15" x14ac:dyDescent="0.55000000000000004">
      <c r="A375" s="27"/>
      <c r="B375" s="28"/>
      <c r="C375" s="29"/>
      <c r="D375" s="30"/>
      <c r="E375" s="31"/>
      <c r="F375" s="31"/>
      <c r="G375" s="31"/>
      <c r="H375" s="27"/>
      <c r="I375" s="29"/>
      <c r="J375" s="32" t="str">
        <f t="shared" si="14"/>
        <v/>
      </c>
      <c r="K375" s="32" t="str">
        <f t="shared" si="15"/>
        <v/>
      </c>
      <c r="L375" s="33"/>
      <c r="M375" s="45"/>
      <c r="N375" s="46"/>
      <c r="O375" s="47"/>
      <c r="P375" s="48"/>
    </row>
    <row r="376" spans="1:16" s="38" customFormat="1" ht="15" x14ac:dyDescent="0.55000000000000004">
      <c r="A376" s="27"/>
      <c r="B376" s="28"/>
      <c r="C376" s="29"/>
      <c r="D376" s="30"/>
      <c r="E376" s="31"/>
      <c r="F376" s="31"/>
      <c r="G376" s="31"/>
      <c r="H376" s="27"/>
      <c r="I376" s="29"/>
      <c r="J376" s="32" t="str">
        <f t="shared" si="14"/>
        <v/>
      </c>
      <c r="K376" s="32" t="str">
        <f t="shared" si="15"/>
        <v/>
      </c>
      <c r="L376" s="33"/>
      <c r="M376" s="45"/>
      <c r="N376" s="46"/>
      <c r="O376" s="47"/>
      <c r="P376" s="48"/>
    </row>
    <row r="377" spans="1:16" s="38" customFormat="1" ht="15" x14ac:dyDescent="0.55000000000000004">
      <c r="A377" s="27"/>
      <c r="B377" s="28"/>
      <c r="C377" s="29"/>
      <c r="D377" s="30"/>
      <c r="E377" s="31"/>
      <c r="F377" s="31"/>
      <c r="G377" s="31"/>
      <c r="H377" s="27"/>
      <c r="I377" s="29"/>
      <c r="J377" s="32" t="str">
        <f t="shared" si="14"/>
        <v/>
      </c>
      <c r="K377" s="32" t="str">
        <f t="shared" si="15"/>
        <v/>
      </c>
      <c r="L377" s="33"/>
      <c r="M377" s="45"/>
      <c r="N377" s="46"/>
      <c r="O377" s="47"/>
      <c r="P377" s="48"/>
    </row>
    <row r="378" spans="1:16" s="38" customFormat="1" ht="15" x14ac:dyDescent="0.55000000000000004">
      <c r="A378" s="27"/>
      <c r="B378" s="28"/>
      <c r="C378" s="29"/>
      <c r="D378" s="30"/>
      <c r="E378" s="45"/>
      <c r="F378" s="45"/>
      <c r="G378" s="45"/>
      <c r="H378" s="27"/>
      <c r="I378" s="29"/>
      <c r="J378" s="32" t="str">
        <f t="shared" si="14"/>
        <v/>
      </c>
      <c r="K378" s="32" t="str">
        <f t="shared" si="15"/>
        <v/>
      </c>
      <c r="L378" s="33"/>
      <c r="M378" s="45"/>
      <c r="N378" s="46"/>
      <c r="O378" s="47"/>
      <c r="P378" s="48"/>
    </row>
    <row r="379" spans="1:16" s="38" customFormat="1" ht="15" x14ac:dyDescent="0.55000000000000004">
      <c r="A379" s="27"/>
      <c r="B379" s="28"/>
      <c r="C379" s="29"/>
      <c r="D379" s="30"/>
      <c r="E379" s="31"/>
      <c r="F379" s="31"/>
      <c r="G379" s="31"/>
      <c r="H379" s="27"/>
      <c r="I379" s="29"/>
      <c r="J379" s="32" t="str">
        <f t="shared" si="14"/>
        <v/>
      </c>
      <c r="K379" s="32" t="str">
        <f t="shared" si="15"/>
        <v/>
      </c>
      <c r="L379" s="33"/>
      <c r="M379" s="45"/>
      <c r="N379" s="46"/>
      <c r="O379" s="47"/>
      <c r="P379" s="48"/>
    </row>
    <row r="380" spans="1:16" s="38" customFormat="1" ht="15" x14ac:dyDescent="0.55000000000000004">
      <c r="A380" s="27"/>
      <c r="B380" s="28"/>
      <c r="C380" s="29"/>
      <c r="D380" s="30"/>
      <c r="E380" s="31"/>
      <c r="F380" s="31"/>
      <c r="G380" s="31"/>
      <c r="H380" s="27"/>
      <c r="I380" s="29"/>
      <c r="J380" s="32" t="str">
        <f t="shared" si="14"/>
        <v/>
      </c>
      <c r="K380" s="32" t="str">
        <f t="shared" si="15"/>
        <v/>
      </c>
      <c r="L380" s="33"/>
      <c r="M380" s="45"/>
      <c r="N380" s="46"/>
      <c r="O380" s="47"/>
      <c r="P380" s="48"/>
    </row>
    <row r="381" spans="1:16" s="38" customFormat="1" ht="15" x14ac:dyDescent="0.55000000000000004">
      <c r="A381" s="27"/>
      <c r="B381" s="28"/>
      <c r="C381" s="29"/>
      <c r="D381" s="30"/>
      <c r="E381" s="31"/>
      <c r="F381" s="31"/>
      <c r="G381" s="31"/>
      <c r="H381" s="27"/>
      <c r="I381" s="29"/>
      <c r="J381" s="32" t="str">
        <f t="shared" si="14"/>
        <v/>
      </c>
      <c r="K381" s="32" t="str">
        <f t="shared" si="15"/>
        <v/>
      </c>
      <c r="L381" s="33"/>
      <c r="M381" s="45"/>
      <c r="N381" s="46"/>
      <c r="O381" s="47"/>
      <c r="P381" s="48"/>
    </row>
    <row r="382" spans="1:16" s="38" customFormat="1" ht="15" x14ac:dyDescent="0.55000000000000004">
      <c r="A382" s="27"/>
      <c r="B382" s="28"/>
      <c r="C382" s="29"/>
      <c r="D382" s="30"/>
      <c r="E382" s="31"/>
      <c r="F382" s="31"/>
      <c r="G382" s="31"/>
      <c r="H382" s="27"/>
      <c r="I382" s="29"/>
      <c r="J382" s="32" t="str">
        <f t="shared" si="14"/>
        <v/>
      </c>
      <c r="K382" s="32" t="str">
        <f t="shared" si="15"/>
        <v/>
      </c>
      <c r="L382" s="33"/>
      <c r="M382" s="45"/>
      <c r="N382" s="46"/>
      <c r="O382" s="47"/>
      <c r="P382" s="48"/>
    </row>
    <row r="383" spans="1:16" s="38" customFormat="1" ht="15" x14ac:dyDescent="0.55000000000000004">
      <c r="A383" s="27"/>
      <c r="B383" s="28"/>
      <c r="C383" s="29"/>
      <c r="D383" s="30"/>
      <c r="E383" s="31"/>
      <c r="F383" s="31"/>
      <c r="G383" s="31"/>
      <c r="H383" s="27"/>
      <c r="I383" s="29"/>
      <c r="J383" s="32" t="str">
        <f t="shared" si="14"/>
        <v/>
      </c>
      <c r="K383" s="32" t="str">
        <f t="shared" si="15"/>
        <v/>
      </c>
      <c r="L383" s="33"/>
      <c r="M383" s="45"/>
      <c r="N383" s="46"/>
      <c r="O383" s="47"/>
      <c r="P383" s="48"/>
    </row>
    <row r="384" spans="1:16" s="38" customFormat="1" ht="15" x14ac:dyDescent="0.55000000000000004">
      <c r="A384" s="27"/>
      <c r="B384" s="28"/>
      <c r="C384" s="29"/>
      <c r="D384" s="30"/>
      <c r="E384" s="31"/>
      <c r="F384" s="31"/>
      <c r="G384" s="31"/>
      <c r="H384" s="27"/>
      <c r="I384" s="29"/>
      <c r="J384" s="32" t="str">
        <f t="shared" si="14"/>
        <v/>
      </c>
      <c r="K384" s="32" t="str">
        <f t="shared" si="15"/>
        <v/>
      </c>
      <c r="L384" s="33"/>
      <c r="M384" s="45"/>
      <c r="N384" s="46"/>
      <c r="O384" s="47"/>
      <c r="P384" s="48"/>
    </row>
    <row r="385" spans="1:16" s="38" customFormat="1" ht="15" x14ac:dyDescent="0.55000000000000004">
      <c r="A385" s="27"/>
      <c r="B385" s="28"/>
      <c r="C385" s="29"/>
      <c r="D385" s="30"/>
      <c r="E385" s="31"/>
      <c r="F385" s="31"/>
      <c r="G385" s="31"/>
      <c r="H385" s="27"/>
      <c r="I385" s="29"/>
      <c r="J385" s="32" t="str">
        <f t="shared" si="14"/>
        <v/>
      </c>
      <c r="K385" s="32" t="str">
        <f t="shared" si="15"/>
        <v/>
      </c>
      <c r="L385" s="33"/>
      <c r="M385" s="45"/>
      <c r="N385" s="46"/>
      <c r="O385" s="47"/>
      <c r="P385" s="48"/>
    </row>
    <row r="386" spans="1:16" s="38" customFormat="1" ht="15" x14ac:dyDescent="0.55000000000000004">
      <c r="A386" s="27"/>
      <c r="B386" s="28"/>
      <c r="C386" s="29"/>
      <c r="D386" s="30"/>
      <c r="E386" s="31"/>
      <c r="F386" s="31"/>
      <c r="G386" s="31"/>
      <c r="H386" s="27"/>
      <c r="I386" s="29"/>
      <c r="J386" s="32" t="str">
        <f t="shared" si="14"/>
        <v/>
      </c>
      <c r="K386" s="32" t="str">
        <f t="shared" si="15"/>
        <v/>
      </c>
      <c r="L386" s="33"/>
      <c r="M386" s="45"/>
      <c r="N386" s="46"/>
      <c r="O386" s="47"/>
      <c r="P386" s="48"/>
    </row>
    <row r="387" spans="1:16" s="38" customFormat="1" ht="15" x14ac:dyDescent="0.55000000000000004">
      <c r="A387" s="27"/>
      <c r="B387" s="28"/>
      <c r="C387" s="29"/>
      <c r="D387" s="30"/>
      <c r="E387" s="31"/>
      <c r="F387" s="31"/>
      <c r="G387" s="31"/>
      <c r="H387" s="27"/>
      <c r="I387" s="29"/>
      <c r="J387" s="32" t="str">
        <f t="shared" si="14"/>
        <v/>
      </c>
      <c r="K387" s="32" t="str">
        <f t="shared" si="15"/>
        <v/>
      </c>
      <c r="L387" s="33"/>
      <c r="M387" s="45"/>
      <c r="N387" s="46"/>
      <c r="O387" s="47"/>
      <c r="P387" s="48"/>
    </row>
    <row r="388" spans="1:16" s="38" customFormat="1" ht="15" x14ac:dyDescent="0.55000000000000004">
      <c r="A388" s="27"/>
      <c r="B388" s="27"/>
      <c r="C388" s="29"/>
      <c r="D388" s="30"/>
      <c r="E388" s="31"/>
      <c r="F388" s="31"/>
      <c r="G388" s="31"/>
      <c r="H388" s="27"/>
      <c r="I388" s="29"/>
      <c r="J388" s="32" t="str">
        <f t="shared" si="14"/>
        <v/>
      </c>
      <c r="K388" s="32" t="str">
        <f t="shared" si="15"/>
        <v/>
      </c>
      <c r="L388" s="33"/>
      <c r="M388" s="45"/>
      <c r="N388" s="46"/>
      <c r="O388" s="47"/>
      <c r="P388" s="48"/>
    </row>
    <row r="389" spans="1:16" s="38" customFormat="1" ht="15" x14ac:dyDescent="0.55000000000000004">
      <c r="A389" s="27"/>
      <c r="B389" s="27"/>
      <c r="C389" s="27"/>
      <c r="D389" s="30"/>
      <c r="E389" s="45"/>
      <c r="F389" s="45"/>
      <c r="G389" s="45"/>
      <c r="H389" s="27"/>
      <c r="I389" s="27"/>
      <c r="J389" s="32" t="str">
        <f t="shared" si="14"/>
        <v/>
      </c>
      <c r="K389" s="32" t="str">
        <f t="shared" si="15"/>
        <v/>
      </c>
      <c r="L389" s="33"/>
      <c r="M389" s="45"/>
      <c r="N389" s="46"/>
      <c r="O389" s="47"/>
      <c r="P389" s="48"/>
    </row>
    <row r="390" spans="1:16" s="38" customFormat="1" ht="15" x14ac:dyDescent="0.55000000000000004">
      <c r="A390" s="27"/>
      <c r="B390" s="28"/>
      <c r="C390" s="29"/>
      <c r="D390" s="30"/>
      <c r="E390" s="31"/>
      <c r="F390" s="31"/>
      <c r="G390" s="31"/>
      <c r="H390" s="27"/>
      <c r="I390" s="29"/>
      <c r="J390" s="32" t="str">
        <f t="shared" si="14"/>
        <v/>
      </c>
      <c r="K390" s="32" t="str">
        <f t="shared" si="15"/>
        <v/>
      </c>
      <c r="L390" s="33"/>
      <c r="M390" s="45"/>
      <c r="N390" s="46"/>
      <c r="O390" s="47"/>
      <c r="P390" s="48"/>
    </row>
    <row r="391" spans="1:16" s="38" customFormat="1" ht="15" x14ac:dyDescent="0.55000000000000004">
      <c r="A391" s="27"/>
      <c r="B391" s="28"/>
      <c r="C391" s="29"/>
      <c r="D391" s="30"/>
      <c r="E391" s="31"/>
      <c r="F391" s="31"/>
      <c r="G391" s="31"/>
      <c r="H391" s="27"/>
      <c r="I391" s="29"/>
      <c r="J391" s="32" t="str">
        <f t="shared" si="14"/>
        <v/>
      </c>
      <c r="K391" s="32" t="str">
        <f t="shared" si="15"/>
        <v/>
      </c>
      <c r="L391" s="33"/>
      <c r="M391" s="45"/>
      <c r="N391" s="46"/>
      <c r="O391" s="47"/>
      <c r="P391" s="48"/>
    </row>
    <row r="392" spans="1:16" s="38" customFormat="1" ht="15" x14ac:dyDescent="0.55000000000000004">
      <c r="A392" s="27"/>
      <c r="B392" s="28"/>
      <c r="C392" s="29"/>
      <c r="D392" s="30"/>
      <c r="E392" s="31"/>
      <c r="F392" s="31"/>
      <c r="G392" s="31"/>
      <c r="H392" s="27"/>
      <c r="I392" s="29"/>
      <c r="J392" s="32" t="str">
        <f t="shared" si="14"/>
        <v/>
      </c>
      <c r="K392" s="32" t="str">
        <f t="shared" si="15"/>
        <v/>
      </c>
      <c r="L392" s="33"/>
      <c r="M392" s="45"/>
      <c r="N392" s="46"/>
      <c r="O392" s="47"/>
      <c r="P392" s="48"/>
    </row>
    <row r="393" spans="1:16" s="38" customFormat="1" ht="15" x14ac:dyDescent="0.55000000000000004">
      <c r="A393" s="27"/>
      <c r="B393" s="28"/>
      <c r="C393" s="29"/>
      <c r="D393" s="30"/>
      <c r="E393" s="31"/>
      <c r="F393" s="31"/>
      <c r="G393" s="31"/>
      <c r="H393" s="27"/>
      <c r="I393" s="29"/>
      <c r="J393" s="32" t="str">
        <f t="shared" si="14"/>
        <v/>
      </c>
      <c r="K393" s="32" t="str">
        <f t="shared" si="15"/>
        <v/>
      </c>
      <c r="L393" s="33"/>
      <c r="M393" s="45"/>
      <c r="N393" s="46"/>
      <c r="O393" s="47"/>
      <c r="P393" s="48"/>
    </row>
    <row r="394" spans="1:16" s="38" customFormat="1" ht="15" x14ac:dyDescent="0.55000000000000004">
      <c r="A394" s="27"/>
      <c r="B394" s="28"/>
      <c r="C394" s="29"/>
      <c r="D394" s="30"/>
      <c r="E394" s="31"/>
      <c r="F394" s="31"/>
      <c r="G394" s="31"/>
      <c r="H394" s="27"/>
      <c r="I394" s="29"/>
      <c r="J394" s="32" t="str">
        <f t="shared" si="14"/>
        <v/>
      </c>
      <c r="K394" s="32" t="str">
        <f t="shared" si="15"/>
        <v/>
      </c>
      <c r="L394" s="33"/>
      <c r="M394" s="45"/>
      <c r="N394" s="46"/>
      <c r="O394" s="47"/>
      <c r="P394" s="48"/>
    </row>
    <row r="395" spans="1:16" s="38" customFormat="1" ht="15" x14ac:dyDescent="0.55000000000000004">
      <c r="A395" s="27"/>
      <c r="B395" s="28"/>
      <c r="C395" s="29"/>
      <c r="D395" s="30"/>
      <c r="E395" s="31"/>
      <c r="F395" s="31"/>
      <c r="G395" s="31"/>
      <c r="H395" s="27"/>
      <c r="I395" s="29"/>
      <c r="J395" s="32" t="str">
        <f t="shared" si="14"/>
        <v/>
      </c>
      <c r="K395" s="32" t="str">
        <f t="shared" si="15"/>
        <v/>
      </c>
      <c r="L395" s="33"/>
      <c r="M395" s="45"/>
      <c r="N395" s="46"/>
      <c r="O395" s="47"/>
      <c r="P395" s="48"/>
    </row>
    <row r="396" spans="1:16" s="38" customFormat="1" ht="15" x14ac:dyDescent="0.55000000000000004">
      <c r="A396" s="27"/>
      <c r="B396" s="28"/>
      <c r="C396" s="29"/>
      <c r="D396" s="30"/>
      <c r="E396" s="31"/>
      <c r="F396" s="31"/>
      <c r="G396" s="31"/>
      <c r="H396" s="27"/>
      <c r="I396" s="29"/>
      <c r="J396" s="32" t="str">
        <f t="shared" si="14"/>
        <v/>
      </c>
      <c r="K396" s="32" t="str">
        <f t="shared" si="15"/>
        <v/>
      </c>
      <c r="L396" s="33"/>
      <c r="M396" s="45"/>
      <c r="N396" s="46"/>
      <c r="O396" s="47"/>
      <c r="P396" s="48"/>
    </row>
    <row r="397" spans="1:16" s="38" customFormat="1" ht="15" x14ac:dyDescent="0.55000000000000004">
      <c r="A397" s="27"/>
      <c r="B397" s="28"/>
      <c r="C397" s="29"/>
      <c r="D397" s="30"/>
      <c r="E397" s="31"/>
      <c r="F397" s="31"/>
      <c r="G397" s="31"/>
      <c r="H397" s="27"/>
      <c r="I397" s="29"/>
      <c r="J397" s="32" t="str">
        <f t="shared" si="14"/>
        <v/>
      </c>
      <c r="K397" s="32" t="str">
        <f t="shared" si="15"/>
        <v/>
      </c>
      <c r="L397" s="33"/>
      <c r="M397" s="45"/>
      <c r="N397" s="46"/>
      <c r="O397" s="47"/>
      <c r="P397" s="48"/>
    </row>
    <row r="398" spans="1:16" s="38" customFormat="1" ht="15" x14ac:dyDescent="0.55000000000000004">
      <c r="A398" s="27"/>
      <c r="B398" s="28"/>
      <c r="C398" s="29"/>
      <c r="D398" s="30"/>
      <c r="E398" s="31"/>
      <c r="F398" s="31"/>
      <c r="G398" s="31"/>
      <c r="H398" s="27"/>
      <c r="I398" s="29"/>
      <c r="J398" s="32" t="str">
        <f t="shared" si="14"/>
        <v/>
      </c>
      <c r="K398" s="32" t="str">
        <f t="shared" si="15"/>
        <v/>
      </c>
      <c r="L398" s="33"/>
      <c r="M398" s="45"/>
      <c r="N398" s="46"/>
      <c r="O398" s="47"/>
      <c r="P398" s="48"/>
    </row>
    <row r="399" spans="1:16" s="38" customFormat="1" ht="15" x14ac:dyDescent="0.55000000000000004">
      <c r="A399" s="27"/>
      <c r="B399" s="27"/>
      <c r="C399" s="29"/>
      <c r="D399" s="30"/>
      <c r="E399" s="31"/>
      <c r="F399" s="31"/>
      <c r="G399" s="31"/>
      <c r="H399" s="27"/>
      <c r="I399" s="29"/>
      <c r="J399" s="32" t="str">
        <f t="shared" si="14"/>
        <v/>
      </c>
      <c r="K399" s="32" t="str">
        <f t="shared" si="15"/>
        <v/>
      </c>
      <c r="L399" s="33"/>
      <c r="M399" s="45"/>
      <c r="N399" s="46"/>
      <c r="O399" s="47"/>
      <c r="P399" s="48"/>
    </row>
    <row r="400" spans="1:16" s="38" customFormat="1" ht="15" x14ac:dyDescent="0.55000000000000004">
      <c r="A400" s="27"/>
      <c r="B400" s="27"/>
      <c r="C400" s="27"/>
      <c r="D400" s="30"/>
      <c r="E400" s="45"/>
      <c r="F400" s="45"/>
      <c r="G400" s="45"/>
      <c r="H400" s="27"/>
      <c r="I400" s="27"/>
      <c r="J400" s="32" t="str">
        <f t="shared" si="14"/>
        <v/>
      </c>
      <c r="K400" s="32" t="str">
        <f t="shared" si="15"/>
        <v/>
      </c>
      <c r="L400" s="33"/>
      <c r="M400" s="45"/>
      <c r="N400" s="46"/>
      <c r="O400" s="47"/>
      <c r="P400" s="48"/>
    </row>
    <row r="401" spans="1:16" s="38" customFormat="1" ht="15" x14ac:dyDescent="0.55000000000000004">
      <c r="A401" s="27"/>
      <c r="B401" s="28"/>
      <c r="C401" s="29"/>
      <c r="D401" s="30"/>
      <c r="E401" s="31"/>
      <c r="F401" s="31"/>
      <c r="G401" s="31"/>
      <c r="H401" s="27"/>
      <c r="I401" s="29"/>
      <c r="J401" s="32" t="str">
        <f t="shared" si="14"/>
        <v/>
      </c>
      <c r="K401" s="32" t="str">
        <f t="shared" si="15"/>
        <v/>
      </c>
      <c r="L401" s="33"/>
      <c r="M401" s="45"/>
      <c r="N401" s="46"/>
      <c r="O401" s="47"/>
      <c r="P401" s="48"/>
    </row>
    <row r="402" spans="1:16" s="38" customFormat="1" ht="15" x14ac:dyDescent="0.55000000000000004">
      <c r="A402" s="27"/>
      <c r="B402" s="28"/>
      <c r="C402" s="29"/>
      <c r="D402" s="30"/>
      <c r="E402" s="31"/>
      <c r="F402" s="31"/>
      <c r="G402" s="31"/>
      <c r="H402" s="27"/>
      <c r="I402" s="29"/>
      <c r="J402" s="32" t="str">
        <f t="shared" si="14"/>
        <v/>
      </c>
      <c r="K402" s="32" t="str">
        <f t="shared" si="15"/>
        <v/>
      </c>
      <c r="L402" s="33"/>
      <c r="M402" s="45"/>
      <c r="N402" s="46"/>
      <c r="O402" s="47"/>
      <c r="P402" s="48"/>
    </row>
    <row r="403" spans="1:16" s="38" customFormat="1" ht="15" x14ac:dyDescent="0.55000000000000004">
      <c r="A403" s="27"/>
      <c r="B403" s="28"/>
      <c r="C403" s="29"/>
      <c r="D403" s="30"/>
      <c r="E403" s="31"/>
      <c r="F403" s="31"/>
      <c r="G403" s="31"/>
      <c r="H403" s="27"/>
      <c r="I403" s="29"/>
      <c r="J403" s="32" t="str">
        <f t="shared" si="14"/>
        <v/>
      </c>
      <c r="K403" s="32" t="str">
        <f t="shared" si="15"/>
        <v/>
      </c>
      <c r="L403" s="33"/>
      <c r="M403" s="45"/>
      <c r="N403" s="46"/>
      <c r="O403" s="47"/>
      <c r="P403" s="48"/>
    </row>
    <row r="404" spans="1:16" s="38" customFormat="1" ht="15" x14ac:dyDescent="0.55000000000000004">
      <c r="A404" s="27"/>
      <c r="B404" s="28"/>
      <c r="C404" s="29"/>
      <c r="D404" s="30"/>
      <c r="E404" s="31"/>
      <c r="F404" s="31"/>
      <c r="G404" s="31"/>
      <c r="H404" s="27"/>
      <c r="I404" s="29"/>
      <c r="J404" s="32" t="str">
        <f t="shared" si="14"/>
        <v/>
      </c>
      <c r="K404" s="32" t="str">
        <f t="shared" si="15"/>
        <v/>
      </c>
      <c r="L404" s="33"/>
      <c r="M404" s="45"/>
      <c r="N404" s="46"/>
      <c r="O404" s="47"/>
      <c r="P404" s="48"/>
    </row>
    <row r="405" spans="1:16" s="38" customFormat="1" ht="15" x14ac:dyDescent="0.55000000000000004">
      <c r="A405" s="27"/>
      <c r="B405" s="28"/>
      <c r="C405" s="29"/>
      <c r="D405" s="30"/>
      <c r="E405" s="31"/>
      <c r="F405" s="31"/>
      <c r="G405" s="31"/>
      <c r="H405" s="27"/>
      <c r="I405" s="29"/>
      <c r="J405" s="32" t="str">
        <f t="shared" si="14"/>
        <v/>
      </c>
      <c r="K405" s="32" t="str">
        <f t="shared" si="15"/>
        <v/>
      </c>
      <c r="L405" s="33"/>
      <c r="M405" s="45"/>
      <c r="N405" s="46"/>
      <c r="O405" s="47"/>
      <c r="P405" s="48"/>
    </row>
    <row r="406" spans="1:16" s="38" customFormat="1" ht="15" x14ac:dyDescent="0.55000000000000004">
      <c r="A406" s="27"/>
      <c r="B406" s="28"/>
      <c r="C406" s="29"/>
      <c r="D406" s="30"/>
      <c r="E406" s="31"/>
      <c r="F406" s="31"/>
      <c r="G406" s="31"/>
      <c r="H406" s="27"/>
      <c r="I406" s="29"/>
      <c r="J406" s="32" t="str">
        <f t="shared" si="14"/>
        <v/>
      </c>
      <c r="K406" s="32" t="str">
        <f t="shared" si="15"/>
        <v/>
      </c>
      <c r="L406" s="33"/>
      <c r="M406" s="45"/>
      <c r="N406" s="46"/>
      <c r="O406" s="47"/>
      <c r="P406" s="48"/>
    </row>
    <row r="407" spans="1:16" s="38" customFormat="1" ht="15" x14ac:dyDescent="0.55000000000000004">
      <c r="A407" s="27"/>
      <c r="B407" s="28"/>
      <c r="C407" s="29"/>
      <c r="D407" s="30"/>
      <c r="E407" s="31"/>
      <c r="F407" s="31"/>
      <c r="G407" s="31"/>
      <c r="H407" s="27"/>
      <c r="I407" s="29"/>
      <c r="J407" s="32" t="str">
        <f t="shared" si="14"/>
        <v/>
      </c>
      <c r="K407" s="32" t="str">
        <f t="shared" si="15"/>
        <v/>
      </c>
      <c r="L407" s="33"/>
      <c r="M407" s="45"/>
      <c r="N407" s="46"/>
      <c r="O407" s="47"/>
      <c r="P407" s="48"/>
    </row>
    <row r="408" spans="1:16" s="38" customFormat="1" ht="15" x14ac:dyDescent="0.55000000000000004">
      <c r="A408" s="27"/>
      <c r="B408" s="28"/>
      <c r="C408" s="29"/>
      <c r="D408" s="30"/>
      <c r="E408" s="31"/>
      <c r="F408" s="31"/>
      <c r="G408" s="31"/>
      <c r="H408" s="27"/>
      <c r="I408" s="29"/>
      <c r="J408" s="32" t="str">
        <f t="shared" si="14"/>
        <v/>
      </c>
      <c r="K408" s="32" t="str">
        <f t="shared" si="15"/>
        <v/>
      </c>
      <c r="L408" s="33"/>
      <c r="M408" s="45"/>
      <c r="N408" s="46"/>
      <c r="O408" s="47"/>
      <c r="P408" s="48"/>
    </row>
    <row r="409" spans="1:16" s="38" customFormat="1" ht="15" x14ac:dyDescent="0.55000000000000004">
      <c r="A409" s="27"/>
      <c r="B409" s="28"/>
      <c r="C409" s="29"/>
      <c r="D409" s="30"/>
      <c r="E409" s="31"/>
      <c r="F409" s="31"/>
      <c r="G409" s="31"/>
      <c r="H409" s="27"/>
      <c r="I409" s="29"/>
      <c r="J409" s="32" t="str">
        <f t="shared" si="14"/>
        <v/>
      </c>
      <c r="K409" s="32" t="str">
        <f t="shared" si="15"/>
        <v/>
      </c>
      <c r="L409" s="33"/>
      <c r="M409" s="45"/>
      <c r="N409" s="46"/>
      <c r="O409" s="47"/>
      <c r="P409" s="48"/>
    </row>
    <row r="410" spans="1:16" s="38" customFormat="1" ht="15" x14ac:dyDescent="0.55000000000000004">
      <c r="A410" s="27"/>
      <c r="B410" s="27"/>
      <c r="C410" s="29"/>
      <c r="D410" s="30"/>
      <c r="E410" s="31"/>
      <c r="F410" s="31"/>
      <c r="G410" s="31"/>
      <c r="H410" s="27"/>
      <c r="I410" s="29"/>
      <c r="J410" s="32" t="str">
        <f t="shared" si="14"/>
        <v/>
      </c>
      <c r="K410" s="32" t="str">
        <f t="shared" si="15"/>
        <v/>
      </c>
      <c r="L410" s="33"/>
      <c r="M410" s="45"/>
      <c r="N410" s="46"/>
      <c r="O410" s="47"/>
      <c r="P410" s="48"/>
    </row>
    <row r="411" spans="1:16" s="38" customFormat="1" ht="15" x14ac:dyDescent="0.55000000000000004">
      <c r="A411" s="27"/>
      <c r="B411" s="27"/>
      <c r="C411" s="27"/>
      <c r="D411" s="30"/>
      <c r="E411" s="45"/>
      <c r="F411" s="45"/>
      <c r="G411" s="45"/>
      <c r="H411" s="27"/>
      <c r="I411" s="27"/>
      <c r="J411" s="32" t="str">
        <f t="shared" si="14"/>
        <v/>
      </c>
      <c r="K411" s="32" t="str">
        <f t="shared" si="15"/>
        <v/>
      </c>
      <c r="L411" s="33"/>
      <c r="M411" s="45"/>
      <c r="N411" s="46"/>
      <c r="O411" s="47"/>
      <c r="P411" s="48"/>
    </row>
    <row r="412" spans="1:16" s="38" customFormat="1" ht="15" x14ac:dyDescent="0.55000000000000004">
      <c r="A412" s="27"/>
      <c r="B412" s="28"/>
      <c r="C412" s="29"/>
      <c r="D412" s="30"/>
      <c r="E412" s="31"/>
      <c r="F412" s="31"/>
      <c r="G412" s="31"/>
      <c r="H412" s="27"/>
      <c r="I412" s="29"/>
      <c r="J412" s="32" t="str">
        <f t="shared" si="14"/>
        <v/>
      </c>
      <c r="K412" s="32" t="str">
        <f t="shared" si="15"/>
        <v/>
      </c>
      <c r="L412" s="33"/>
      <c r="M412" s="45"/>
      <c r="N412" s="46"/>
      <c r="O412" s="47"/>
      <c r="P412" s="48"/>
    </row>
    <row r="413" spans="1:16" s="38" customFormat="1" ht="15" x14ac:dyDescent="0.55000000000000004">
      <c r="A413" s="27"/>
      <c r="B413" s="28"/>
      <c r="C413" s="29"/>
      <c r="D413" s="30"/>
      <c r="E413" s="31"/>
      <c r="F413" s="31"/>
      <c r="G413" s="31"/>
      <c r="H413" s="27"/>
      <c r="I413" s="29"/>
      <c r="J413" s="32" t="str">
        <f t="shared" si="14"/>
        <v/>
      </c>
      <c r="K413" s="32" t="str">
        <f t="shared" si="15"/>
        <v/>
      </c>
      <c r="L413" s="33"/>
      <c r="M413" s="45"/>
      <c r="N413" s="46"/>
      <c r="O413" s="47"/>
      <c r="P413" s="48"/>
    </row>
    <row r="414" spans="1:16" s="38" customFormat="1" ht="15" x14ac:dyDescent="0.55000000000000004">
      <c r="A414" s="27"/>
      <c r="B414" s="28"/>
      <c r="C414" s="29"/>
      <c r="D414" s="30"/>
      <c r="E414" s="31"/>
      <c r="F414" s="31"/>
      <c r="G414" s="31"/>
      <c r="H414" s="27"/>
      <c r="I414" s="29"/>
      <c r="J414" s="32" t="str">
        <f t="shared" si="14"/>
        <v/>
      </c>
      <c r="K414" s="32" t="str">
        <f t="shared" si="15"/>
        <v/>
      </c>
      <c r="L414" s="33"/>
      <c r="M414" s="45"/>
      <c r="N414" s="46"/>
      <c r="O414" s="47"/>
      <c r="P414" s="48"/>
    </row>
    <row r="415" spans="1:16" s="38" customFormat="1" ht="15" x14ac:dyDescent="0.55000000000000004">
      <c r="A415" s="27"/>
      <c r="B415" s="28"/>
      <c r="C415" s="29"/>
      <c r="D415" s="30"/>
      <c r="E415" s="31"/>
      <c r="F415" s="31"/>
      <c r="G415" s="31"/>
      <c r="H415" s="27"/>
      <c r="I415" s="29"/>
      <c r="J415" s="32" t="str">
        <f t="shared" si="14"/>
        <v/>
      </c>
      <c r="K415" s="32" t="str">
        <f t="shared" si="15"/>
        <v/>
      </c>
      <c r="L415" s="33"/>
      <c r="M415" s="45"/>
      <c r="N415" s="46"/>
      <c r="O415" s="47"/>
      <c r="P415" s="48"/>
    </row>
    <row r="416" spans="1:16" s="38" customFormat="1" ht="15" x14ac:dyDescent="0.55000000000000004">
      <c r="A416" s="27"/>
      <c r="B416" s="28"/>
      <c r="C416" s="29"/>
      <c r="D416" s="30"/>
      <c r="E416" s="31"/>
      <c r="F416" s="31"/>
      <c r="G416" s="31"/>
      <c r="H416" s="27"/>
      <c r="I416" s="29"/>
      <c r="J416" s="32" t="str">
        <f t="shared" si="14"/>
        <v/>
      </c>
      <c r="K416" s="32" t="str">
        <f t="shared" si="15"/>
        <v/>
      </c>
      <c r="L416" s="33"/>
      <c r="M416" s="45"/>
      <c r="N416" s="46"/>
      <c r="O416" s="47"/>
      <c r="P416" s="48"/>
    </row>
    <row r="417" spans="1:16" s="38" customFormat="1" ht="15" x14ac:dyDescent="0.55000000000000004">
      <c r="A417" s="27"/>
      <c r="B417" s="28"/>
      <c r="C417" s="29"/>
      <c r="D417" s="30"/>
      <c r="E417" s="31"/>
      <c r="F417" s="31"/>
      <c r="G417" s="31"/>
      <c r="H417" s="27"/>
      <c r="I417" s="29"/>
      <c r="J417" s="32" t="str">
        <f t="shared" ref="J417:J422" si="16">ASC(MID($G417,3,1))</f>
        <v/>
      </c>
      <c r="K417" s="32" t="str">
        <f t="shared" si="15"/>
        <v/>
      </c>
      <c r="L417" s="33"/>
      <c r="M417" s="45"/>
      <c r="N417" s="46"/>
      <c r="O417" s="47"/>
      <c r="P417" s="48"/>
    </row>
    <row r="418" spans="1:16" s="38" customFormat="1" ht="15" x14ac:dyDescent="0.55000000000000004">
      <c r="A418" s="27"/>
      <c r="B418" s="28"/>
      <c r="C418" s="29"/>
      <c r="D418" s="30"/>
      <c r="E418" s="31"/>
      <c r="F418" s="31"/>
      <c r="G418" s="31"/>
      <c r="H418" s="27"/>
      <c r="I418" s="29"/>
      <c r="J418" s="32" t="str">
        <f t="shared" si="16"/>
        <v/>
      </c>
      <c r="K418" s="32" t="str">
        <f t="shared" si="15"/>
        <v/>
      </c>
      <c r="L418" s="33"/>
      <c r="M418" s="45"/>
      <c r="N418" s="46"/>
      <c r="O418" s="47"/>
      <c r="P418" s="48"/>
    </row>
    <row r="419" spans="1:16" s="38" customFormat="1" ht="15" x14ac:dyDescent="0.55000000000000004">
      <c r="A419" s="27"/>
      <c r="B419" s="28"/>
      <c r="C419" s="29"/>
      <c r="D419" s="30"/>
      <c r="E419" s="31"/>
      <c r="F419" s="31"/>
      <c r="G419" s="31"/>
      <c r="H419" s="27"/>
      <c r="I419" s="29"/>
      <c r="J419" s="32" t="str">
        <f t="shared" si="16"/>
        <v/>
      </c>
      <c r="K419" s="32" t="str">
        <f t="shared" si="15"/>
        <v/>
      </c>
      <c r="L419" s="33"/>
      <c r="M419" s="45"/>
      <c r="N419" s="46"/>
      <c r="O419" s="47"/>
      <c r="P419" s="48"/>
    </row>
    <row r="420" spans="1:16" s="38" customFormat="1" ht="15" x14ac:dyDescent="0.55000000000000004">
      <c r="A420" s="27"/>
      <c r="B420" s="28"/>
      <c r="C420" s="29"/>
      <c r="D420" s="30"/>
      <c r="E420" s="31"/>
      <c r="F420" s="31"/>
      <c r="G420" s="31"/>
      <c r="H420" s="27"/>
      <c r="I420" s="29"/>
      <c r="J420" s="32" t="str">
        <f t="shared" si="16"/>
        <v/>
      </c>
      <c r="K420" s="32" t="str">
        <f t="shared" ref="K420:K422" si="17">IF(G420="","",IF(COUNTIF(G420,"*委託費*"),"委託","庁費"))</f>
        <v/>
      </c>
      <c r="L420" s="33"/>
      <c r="M420" s="45"/>
      <c r="N420" s="46"/>
      <c r="O420" s="47"/>
      <c r="P420" s="48"/>
    </row>
    <row r="421" spans="1:16" s="38" customFormat="1" ht="15" x14ac:dyDescent="0.55000000000000004">
      <c r="A421" s="27"/>
      <c r="B421" s="27"/>
      <c r="C421" s="29"/>
      <c r="D421" s="30"/>
      <c r="E421" s="31"/>
      <c r="F421" s="31"/>
      <c r="G421" s="31"/>
      <c r="H421" s="27"/>
      <c r="I421" s="29"/>
      <c r="J421" s="32" t="str">
        <f t="shared" si="16"/>
        <v/>
      </c>
      <c r="K421" s="32" t="str">
        <f t="shared" si="17"/>
        <v/>
      </c>
      <c r="L421" s="33"/>
      <c r="M421" s="45"/>
      <c r="N421" s="46"/>
      <c r="O421" s="47"/>
      <c r="P421" s="48"/>
    </row>
    <row r="422" spans="1:16" s="38" customFormat="1" ht="15" x14ac:dyDescent="0.55000000000000004">
      <c r="A422" s="27"/>
      <c r="B422" s="27"/>
      <c r="C422" s="27"/>
      <c r="D422" s="30"/>
      <c r="E422" s="45"/>
      <c r="F422" s="45"/>
      <c r="G422" s="45"/>
      <c r="H422" s="27"/>
      <c r="I422" s="27"/>
      <c r="J422" s="32" t="str">
        <f t="shared" si="16"/>
        <v/>
      </c>
      <c r="K422" s="32" t="str">
        <f t="shared" si="17"/>
        <v/>
      </c>
      <c r="L422" s="33"/>
      <c r="M422" s="45"/>
      <c r="N422" s="46"/>
      <c r="O422" s="47"/>
      <c r="P422" s="48"/>
    </row>
    <row r="425" spans="1:16" x14ac:dyDescent="0.55000000000000004">
      <c r="D425" s="18" t="s">
        <v>456</v>
      </c>
      <c r="J425" s="38"/>
      <c r="K425" s="38" t="s">
        <v>935</v>
      </c>
      <c r="L425" s="49" t="s">
        <v>448</v>
      </c>
      <c r="N425" t="s">
        <v>936</v>
      </c>
    </row>
    <row r="426" spans="1:16" x14ac:dyDescent="0.55000000000000004">
      <c r="D426" s="18" t="s">
        <v>446</v>
      </c>
      <c r="J426" s="38"/>
      <c r="K426" s="38" t="s">
        <v>937</v>
      </c>
      <c r="L426" s="38" t="s">
        <v>881</v>
      </c>
      <c r="N426" t="s">
        <v>938</v>
      </c>
    </row>
    <row r="427" spans="1:16" x14ac:dyDescent="0.55000000000000004">
      <c r="D427" s="18" t="s">
        <v>509</v>
      </c>
      <c r="J427" s="38"/>
      <c r="K427" s="38"/>
      <c r="L427" s="38" t="s">
        <v>575</v>
      </c>
    </row>
    <row r="428" spans="1:16" x14ac:dyDescent="0.55000000000000004">
      <c r="D428" s="18" t="s">
        <v>467</v>
      </c>
      <c r="J428" s="38"/>
      <c r="K428" s="38"/>
      <c r="L428" s="51" t="s">
        <v>755</v>
      </c>
    </row>
    <row r="429" spans="1:16" x14ac:dyDescent="0.55000000000000004">
      <c r="D429" s="18" t="s">
        <v>453</v>
      </c>
      <c r="J429" s="38"/>
      <c r="K429" s="38"/>
      <c r="L429" s="51" t="s">
        <v>903</v>
      </c>
    </row>
    <row r="430" spans="1:16" x14ac:dyDescent="0.55000000000000004">
      <c r="D430" s="18" t="s">
        <v>939</v>
      </c>
      <c r="J430" s="38"/>
      <c r="K430" s="38"/>
      <c r="L430" s="51" t="s">
        <v>587</v>
      </c>
    </row>
    <row r="431" spans="1:16" x14ac:dyDescent="0.55000000000000004">
      <c r="D431" s="18" t="s">
        <v>940</v>
      </c>
      <c r="J431" s="38"/>
      <c r="K431" s="38"/>
      <c r="L431" s="51" t="s">
        <v>941</v>
      </c>
    </row>
    <row r="432" spans="1:16" x14ac:dyDescent="0.55000000000000004">
      <c r="D432" s="18" t="s">
        <v>672</v>
      </c>
      <c r="J432" s="38"/>
      <c r="K432" s="38"/>
      <c r="L432" s="38" t="s">
        <v>659</v>
      </c>
    </row>
    <row r="433" spans="4:12" ht="30" x14ac:dyDescent="0.55000000000000004">
      <c r="D433" s="18" t="s">
        <v>489</v>
      </c>
      <c r="J433" s="38"/>
      <c r="K433" s="38"/>
      <c r="L433" s="38" t="s">
        <v>581</v>
      </c>
    </row>
    <row r="434" spans="4:12" x14ac:dyDescent="0.55000000000000004">
      <c r="D434" s="18" t="s">
        <v>462</v>
      </c>
      <c r="J434" s="38"/>
      <c r="K434" s="38"/>
      <c r="L434" s="38" t="s">
        <v>795</v>
      </c>
    </row>
    <row r="435" spans="4:12" x14ac:dyDescent="0.55000000000000004">
      <c r="D435" s="18" t="s">
        <v>459</v>
      </c>
      <c r="J435" s="38"/>
      <c r="K435" s="38"/>
      <c r="L435" s="38" t="s">
        <v>701</v>
      </c>
    </row>
    <row r="436" spans="4:12" ht="13.5" customHeight="1" x14ac:dyDescent="0.55000000000000004">
      <c r="D436" s="18" t="s">
        <v>515</v>
      </c>
      <c r="J436" s="38"/>
      <c r="K436" s="38"/>
      <c r="L436" s="38" t="s">
        <v>758</v>
      </c>
    </row>
    <row r="437" spans="4:12" x14ac:dyDescent="0.55000000000000004">
      <c r="D437" s="18" t="s">
        <v>598</v>
      </c>
    </row>
    <row r="438" spans="4:12" x14ac:dyDescent="0.55000000000000004">
      <c r="D438" s="18" t="s">
        <v>906</v>
      </c>
    </row>
    <row r="439" spans="4:12" x14ac:dyDescent="0.55000000000000004">
      <c r="D439" s="18" t="s">
        <v>551</v>
      </c>
    </row>
    <row r="440" spans="4:12" x14ac:dyDescent="0.55000000000000004">
      <c r="D440" s="18" t="s">
        <v>942</v>
      </c>
    </row>
    <row r="441" spans="4:12" x14ac:dyDescent="0.55000000000000004">
      <c r="D441" s="18" t="s">
        <v>638</v>
      </c>
    </row>
    <row r="442" spans="4:12" x14ac:dyDescent="0.55000000000000004">
      <c r="D442" s="18" t="s">
        <v>477</v>
      </c>
    </row>
    <row r="443" spans="4:12" x14ac:dyDescent="0.55000000000000004">
      <c r="D443" s="18" t="s">
        <v>517</v>
      </c>
    </row>
    <row r="444" spans="4:12" x14ac:dyDescent="0.55000000000000004">
      <c r="D444" s="18" t="s">
        <v>943</v>
      </c>
    </row>
    <row r="445" spans="4:12" x14ac:dyDescent="0.55000000000000004">
      <c r="D445" s="18" t="s">
        <v>944</v>
      </c>
    </row>
  </sheetData>
  <autoFilter ref="A3:R422" xr:uid="{ED0B3CFE-E171-4F50-B10F-4C7E6037D90E}"/>
  <mergeCells count="1">
    <mergeCell ref="B2:C2"/>
  </mergeCells>
  <phoneticPr fontId="29"/>
  <dataValidations count="5">
    <dataValidation imeMode="disabled" allowBlank="1" showInputMessage="1" showErrorMessage="1" sqref="B4:C1048576 I4:I1048576" xr:uid="{726C5EB2-4ADE-44A4-9867-BC9934B2C615}"/>
    <dataValidation allowBlank="1" showInputMessage="1" showErrorMessage="1" prompt="自動入力" sqref="J4:K422" xr:uid="{F6BFC9A8-C7B0-4D66-B0C8-954CE29AA2AB}"/>
    <dataValidation type="list" allowBlank="1" showInputMessage="1" showErrorMessage="1" sqref="D4:D422" xr:uid="{ECF7FF78-1538-4DB4-811B-A44FBC531C10}">
      <formula1>$D$425:$D$514</formula1>
    </dataValidation>
    <dataValidation type="list" allowBlank="1" showInputMessage="1" showErrorMessage="1" sqref="N4:N422" xr:uid="{51C51665-5244-4D87-B718-FDBCAC48FC52}">
      <formula1>$N$424:$N$426</formula1>
    </dataValidation>
    <dataValidation type="list" allowBlank="1" showInputMessage="1" showErrorMessage="1" sqref="L4:L422" xr:uid="{9A334F99-2D76-44D7-A4CA-1D000621E048}">
      <formula1>$L$424:$L$436</formula1>
    </dataValidation>
  </dataValidations>
  <pageMargins left="0.51181102362204722" right="0.31496062992125984" top="0.74803149606299213" bottom="0.74803149606299213" header="0.31496062992125984" footer="0.31496062992125984"/>
  <pageSetup paperSize="9"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7" ma:contentTypeDescription="新しいドキュメントを作成します。" ma:contentTypeScope="" ma:versionID="a8f87cd8742b40815fe140d38a3be71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137afb6e5b84da959a03228b5edba74c"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58B2EC-1C73-4A80-AE0C-AD2C39BD164D}">
  <ds:schemaRefs>
    <ds:schemaRef ds:uri="847926f1-1f4d-401e-9b26-3e5c2a772002"/>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2006/metadata/properties"/>
    <ds:schemaRef ds:uri="5a941860-7cba-47d8-8c76-92fcbe358807"/>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788755E3-90C7-4095-88CC-34B294E7EBE6}">
  <ds:schemaRefs>
    <ds:schemaRef ds:uri="http://schemas.microsoft.com/sharepoint/v3/contenttype/forms"/>
  </ds:schemaRefs>
</ds:datastoreItem>
</file>

<file path=customXml/itemProps3.xml><?xml version="1.0" encoding="utf-8"?>
<ds:datastoreItem xmlns:ds="http://schemas.openxmlformats.org/officeDocument/2006/customXml" ds:itemID="{4433270B-A20C-4790-9D6F-F0BA96B936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令和4年度4月庁費随契</vt:lpstr>
      <vt:lpstr>Sheet2</vt:lpstr>
      <vt:lpstr>Ｒ3年度</vt:lpstr>
      <vt:lpstr>令和4年度4月庁費随契!Print_Area</vt:lpstr>
      <vt:lpstr>'Ｒ3年度'!Print_Titles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2022-07-13T06:11:18Z</cp:lastPrinted>
  <dcterms:created xsi:type="dcterms:W3CDTF">2022-05-16T05:30:41Z</dcterms:created>
  <dcterms:modified xsi:type="dcterms:W3CDTF">2023-10-16T07:51:25Z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MediaServiceImageTags">
    <vt:lpwstr/>
  </property>
</Properties>
</file>