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9" documentId="13_ncr:1_{3C6EB45B-49AF-418B-ADA6-41E07451E712}" xr6:coauthVersionLast="46" xr6:coauthVersionMax="47" xr10:uidLastSave="{1FF609D3-D269-467B-9A0C-A51F03FC2CA4}"/>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W29"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53" i="11" l="1"/>
  <c r="AY152" i="11"/>
  <c r="AY129" i="11"/>
  <c r="AY130" i="11"/>
  <c r="AY151" i="11"/>
  <c r="AY175" i="11"/>
  <c r="AY154" i="11"/>
  <c r="AY155" i="11"/>
  <c r="AY145" i="11"/>
  <c r="AY131" i="11"/>
  <c r="AY114" i="11"/>
  <c r="AY134" i="11"/>
  <c r="AY141" i="11"/>
  <c r="AY100" i="11"/>
  <c r="AY115" i="11"/>
  <c r="AY118" i="11"/>
  <c r="AY140" i="11"/>
  <c r="AY142" i="11"/>
  <c r="AY206"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7" i="11"/>
  <c r="AY80" i="11"/>
  <c r="AY96" i="11"/>
  <c r="AY81"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<sst xmlns="http://schemas.openxmlformats.org/spreadsheetml/2006/main" count="2031" uniqueCount="746">
  <si>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</si>
  <si>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</si>
  <si>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</si>
  <si>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</si>
  <si>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</si>
  <si>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</si>
  <si>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</si>
  <si>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</si>
  <si>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核物質防護検査体制の充実・強化事業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</si>
  <si>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</si>
  <si>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</si>
  <si>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</si>
  <si>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</si>
  <si>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</si>
  <si>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</si>
  <si>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21"/>
  </si>
  <si>
    <t>担当課室</t>
    <rPh sb="0" eb="2">
      <t>タントウ</t>
    </rPh>
    <rPh sb="2" eb="3">
      <t>カ</t>
    </rPh>
    <rPh sb="3" eb="4">
      <t>シツ</t>
    </rPh>
    <phoneticPr fontId="5"/>
  </si>
  <si>
    <t>核セキュリティ部門</t>
    <rPh sb="0" eb="1">
      <t>カク</t>
    </rPh>
    <rPh sb="7" eb="9">
      <t>ブモン</t>
    </rPh>
    <phoneticPr fontId="5"/>
  </si>
  <si>
    <t>安全規制管理官（核セキュリティ担当）
中村　振一郎</t>
    <rPh sb="0" eb="7">
      <t>アンゼンキセイカンリカン</t>
    </rPh>
    <rPh sb="8" eb="9">
      <t>カク</t>
    </rPh>
    <rPh sb="15" eb="17">
      <t>タントウ</t>
    </rPh>
    <rPh sb="19" eb="21">
      <t>ナカムラ</t>
    </rPh>
    <rPh sb="22" eb="25">
      <t>シンイチロウ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</si>
  <si>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</si>
  <si>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</si>
  <si>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法律：原子炉等規制法第61条の２の２（原子力規制検査）
特別会計に関する法律第85条第６項（特別会計）
政令：特別会計に関する法律施行令第51条第７項第18号（特別会計）</t>
    <rPh sb="0" eb="2">
      <t>ホウリツ</t>
    </rPh>
    <rPh sb="10" eb="11">
      <t>ダイ</t>
    </rPh>
    <rPh sb="13" eb="14">
      <t>ジョウ</t>
    </rPh>
    <rPh sb="41" eb="42">
      <t>ジョウ</t>
    </rPh>
    <rPh sb="52" eb="54">
      <t>セイレイ</t>
    </rPh>
    <rPh sb="71" eb="72">
      <t>ジョウ</t>
    </rPh>
    <rPh sb="78" eb="79">
      <t>ゴウ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</si>
  <si>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</si>
  <si>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</si>
  <si>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</si>
  <si>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</si>
  <si>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２年９月以降、東京電力柏崎刈羽原子力発電所において重大なテロ対策（核セキュリティ）不備事案が相次いだほか、各原子力事業者の核セキュリティへの取組が不十分であることが明らかとなった。こうした事案が発生した場合に、迅速に規制対応が図られるよう、高い専門性を有した本庁及び原子力規制事務所の職員が常時連携して、核セキュリティ事案の未然防止及び発生時の迅速に事業者を指導・監督できる環境を整備し、原子炉等規制法に基づく核物質防護に係る原子力規制検査（以下「核物質防護検査」という。）の抜本的強化を図るものである。</t>
    <rPh sb="189" eb="191">
      <t>カンキョウ</t>
    </rPh>
    <rPh sb="196" eb="203">
      <t>ゲンシロトウキセイホウ</t>
    </rPh>
    <rPh sb="204" eb="205">
      <t>モト</t>
    </rPh>
    <rPh sb="215" eb="222">
      <t>ゲンシリョクキセイケンサ</t>
    </rPh>
    <rPh sb="223" eb="225">
      <t>イカ</t>
    </rPh>
    <rPh sb="226" eb="229">
      <t>カクブッシツ</t>
    </rPh>
    <rPh sb="229" eb="231">
      <t>ボウゴ</t>
    </rPh>
    <rPh sb="231" eb="233">
      <t>ケンサ</t>
    </rPh>
    <rPh sb="246" eb="247">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</si>
  <si>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</si>
  <si>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 高機密性情報ネットワークの広域的な接続
核物質防護に関する機密性の高い情報を広域的に使用可能とするために本庁舎内で運用する高機密性情報ネットワークを更新強化し、極めて秘匿性の高い通信基盤を確立する。
② 本庁舎と現場の検査官を一体化する専用端末の配備
秘匿性の高い通信基盤で使用する専用端末を本庁舎と原子力規制事務所等（ＰＣ端末）、検査官（モバイル端末）に配備し、検査官が映像、音声等を活用しながら本庁舎及び原子力規制事務所等の検査官がリアルタイムで評価する高度な核物質防護検査を実現する。
③ 高度な核物質防護検査に必須な環境整備
原子力規制事務所等の検査官が核物質防護検査を日常的に実施するために必要な事務所の防護対策（高機密書類保管庫等）を行う。</t>
    <rPh sb="288" eb="290">
      <t>ケンサ</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</si>
  <si>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</si>
  <si>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</si>
  <si>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</si>
  <si>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</si>
  <si>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</si>
  <si>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</si>
  <si>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</si>
  <si>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</si>
  <si>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</si>
  <si>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</si>
  <si>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</si>
  <si>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</si>
  <si>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</si>
  <si>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</si>
  <si>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</si>
  <si>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</si>
  <si>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</si>
  <si>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</si>
  <si>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</si>
  <si>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</si>
  <si>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</si>
  <si>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</si>
  <si>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原子力安全業務庁費</t>
    <phoneticPr fontId="5"/>
  </si>
  <si>
    <t>令和4年度に高機密性情報ネットワークシステムの構築を行い、令和5年度はシステム構築後の継続的な保守が必要なことから、通信回線費及び運用保守費を要求するものである。</t>
    <rPh sb="29" eb="31">
      <t>レイワ</t>
    </rPh>
    <rPh sb="32" eb="34">
      <t>ネンド</t>
    </rPh>
    <phoneticPr fontId="5"/>
  </si>
  <si>
    <t>情報処理業務庁費</t>
    <phoneticPr fontId="5"/>
  </si>
  <si>
    <t>活動内容
（アクティビティ）</t>
    <phoneticPr fontId="5"/>
  </si>
  <si>
    <t>原子力検査官が映像、音声、位置情報等を活用しながら広大な原子力施設内を同時多面的に検査し、その検査情報の重要度を本庁舎及び原子力規制事務所等の検査官がリアルタイムで評価する高度な核物質防護検査の実施</t>
    <rPh sb="0" eb="3">
      <t>ゲンシリョク</t>
    </rPh>
    <rPh sb="97" eb="99">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</si>
  <si>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</si>
  <si>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</si>
  <si>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</si>
  <si>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</si>
  <si>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</si>
  <si>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</si>
  <si>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核物質防護検査を適切に実施する</t>
    <rPh sb="0" eb="3">
      <t>カクブッシツ</t>
    </rPh>
    <rPh sb="3" eb="5">
      <t>ボウゴ</t>
    </rPh>
    <phoneticPr fontId="5"/>
  </si>
  <si>
    <t>核物質防護検査の実施件数</t>
    <rPh sb="0" eb="3">
      <t>カクブッシツ</t>
    </rPh>
    <rPh sb="3" eb="5">
      <t>ボウゴ</t>
    </rPh>
    <rPh sb="5" eb="7">
      <t>ケンサ</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</si>
  <si>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</si>
  <si>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</si>
  <si>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</si>
  <si>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</si>
  <si>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</si>
  <si>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</si>
  <si>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</si>
  <si>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</si>
  <si>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</si>
  <si>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</si>
  <si>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</si>
  <si>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</si>
  <si>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</si>
  <si>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</si>
  <si>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</si>
  <si>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</si>
  <si>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</si>
  <si>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</si>
  <si>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</si>
  <si>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</si>
  <si>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</si>
  <si>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</si>
  <si>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</si>
  <si>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</si>
  <si>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</si>
  <si>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</si>
  <si>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</si>
  <si>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各地方事務所において高度な核物質防護検査に必須な環境を整備する</t>
    <rPh sb="0" eb="3">
      <t>カクチホウ</t>
    </rPh>
    <rPh sb="3" eb="6">
      <t>ジムショ</t>
    </rPh>
    <phoneticPr fontId="5"/>
  </si>
  <si>
    <t>高度な核物質防護検査に必須な環境作成のための物資調達等の契約件数</t>
    <rPh sb="16" eb="18">
      <t>サクセイ</t>
    </rPh>
    <rPh sb="22" eb="24">
      <t>ブッシ</t>
    </rPh>
    <rPh sb="24" eb="26">
      <t>チョウタツ</t>
    </rPh>
    <rPh sb="26" eb="27">
      <t>トウ</t>
    </rPh>
    <rPh sb="28" eb="30">
      <t>ケイヤク</t>
    </rPh>
    <rPh sb="30" eb="32">
      <t>ケンスウ</t>
    </rPh>
    <phoneticPr fontId="5"/>
  </si>
  <si>
    <t>執行額（百万円）／契約件数　　　　　　　　　　　　　</t>
    <rPh sb="9" eb="11">
      <t>ケイヤク</t>
    </rPh>
    <rPh sb="11" eb="13">
      <t>ケンスウ</t>
    </rPh>
    <phoneticPr fontId="5"/>
  </si>
  <si>
    <t>百万円</t>
    <rPh sb="0" eb="2">
      <t>ヒャクマン</t>
    </rPh>
    <rPh sb="2" eb="3">
      <t>エン</t>
    </rPh>
    <phoneticPr fontId="5"/>
  </si>
  <si>
    <t>百万円/件</t>
    <rPh sb="0" eb="2">
      <t>ヒャクマン</t>
    </rPh>
    <rPh sb="2" eb="3">
      <t>エン</t>
    </rPh>
    <rPh sb="4" eb="5">
      <t>ケン</t>
    </rPh>
    <phoneticPr fontId="5"/>
  </si>
  <si>
    <t>2/1</t>
    <phoneticPr fontId="5"/>
  </si>
  <si>
    <t>1313/3</t>
    <phoneticPr fontId="5"/>
  </si>
  <si>
    <t>原子力発電所等における特定核燃料物質の盗取及び妨害破壊行為による同物質の漏えい事象の件数０件に抑えること</t>
    <phoneticPr fontId="5"/>
  </si>
  <si>
    <t>原子力発電所等における特定核燃料物質の盗取及び妨害破壊行為による同物質の漏えい事象の件数</t>
    <phoneticPr fontId="5"/>
  </si>
  <si>
    <t>・原子炉等規制法第62条の３（主務大臣等への報告）に基づく法令報告件数
・令和３年度原子力規制委員会年次報告</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</si>
  <si>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</si>
  <si>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</si>
  <si>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</si>
  <si>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</si>
  <si>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</si>
  <si>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</si>
  <si>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</si>
  <si>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</si>
  <si>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</si>
  <si>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</si>
  <si>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</si>
  <si>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</si>
  <si>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</si>
  <si>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</si>
  <si>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</si>
  <si>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</si>
  <si>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</si>
  <si>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</si>
  <si>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</si>
  <si>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</si>
  <si>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</si>
  <si>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</si>
  <si>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</si>
  <si>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</si>
  <si>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</si>
  <si>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</si>
  <si>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</si>
  <si>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</si>
  <si>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</si>
  <si>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</si>
  <si>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なお、原子力規制委員会に報告等を行い、また、記者からの問合せに対応するなど、国民の視点に立って情報公開に努めている。</t>
    <phoneticPr fontId="5"/>
  </si>
  <si>
    <t>地方自治体、民間等に委ねることができない事業なのか。</t>
    <phoneticPr fontId="5"/>
  </si>
  <si>
    <t>核物質防護規制は、原子炉等規制法に基づき、国が行うものであり、その一層の高度化に係る環境整備等は、国自らが責任を持って対応すべきものであるため、地方自治体、民間等に委ねることはできない。</t>
    <rPh sb="40" eb="41">
      <t>カカ</t>
    </rPh>
    <rPh sb="42" eb="44">
      <t>カンキョウ</t>
    </rPh>
    <rPh sb="44" eb="46">
      <t>セイビ</t>
    </rPh>
    <rPh sb="46" eb="47">
      <t>トウ</t>
    </rPh>
    <phoneticPr fontId="5"/>
  </si>
  <si>
    <t>政策目的の達成手段として必要かつ適切な事業か。政策体系の中で優先度の高い事業か。</t>
    <phoneticPr fontId="5"/>
  </si>
  <si>
    <t>本事業は、原子炉等規制法に基づく核物質防護規制における検査能力の高度化に活用するものであり、政策目的の達成に必要な優先度の高い事業である。</t>
    <phoneticPr fontId="5"/>
  </si>
  <si>
    <t>事業の効率性</t>
    <phoneticPr fontId="5"/>
  </si>
  <si>
    <t>競争性が確保されているなど支出先の選定は妥当か。　</t>
    <phoneticPr fontId="5"/>
  </si>
  <si>
    <t>本事業に関する令和3年度の契約に関しては、通常の一般競争入札として実施したため、十分な競争性が確保され、支出先の選定は妥当である。
なお、今後の契約においては、原子力発電所等のセキュリティに関する事業の性質に鑑み、原子炉等規制法に基づく厳格な情報管理体制の構築が求められる場合は、会計法における契約の性質又は目的が競争を許さない場合に該当する可能性がある。</t>
    <rPh sb="0" eb="1">
      <t>ホン</t>
    </rPh>
    <rPh sb="1" eb="3">
      <t>ジギョウ</t>
    </rPh>
    <rPh sb="4" eb="5">
      <t>カン</t>
    </rPh>
    <rPh sb="7" eb="9">
      <t>レイワ</t>
    </rPh>
    <rPh sb="10" eb="12">
      <t>ネンド</t>
    </rPh>
    <rPh sb="13" eb="15">
      <t>ケイヤク</t>
    </rPh>
    <rPh sb="16" eb="17">
      <t>カン</t>
    </rPh>
    <rPh sb="21" eb="23">
      <t>ツウジョウ</t>
    </rPh>
    <rPh sb="24" eb="26">
      <t>イッパン</t>
    </rPh>
    <rPh sb="26" eb="28">
      <t>キョウソウ</t>
    </rPh>
    <rPh sb="28" eb="30">
      <t>ニュウサツ</t>
    </rPh>
    <rPh sb="33" eb="35">
      <t>ジッシ</t>
    </rPh>
    <rPh sb="40" eb="42">
      <t>ジュウブン</t>
    </rPh>
    <rPh sb="43" eb="46">
      <t>キョウソウセイ</t>
    </rPh>
    <rPh sb="47" eb="49">
      <t>カクホ</t>
    </rPh>
    <rPh sb="52" eb="55">
      <t>シシュツサキ</t>
    </rPh>
    <rPh sb="56" eb="58">
      <t>センテイ</t>
    </rPh>
    <rPh sb="59" eb="61">
      <t>ダトウ</t>
    </rPh>
    <rPh sb="69" eb="71">
      <t>コンゴ</t>
    </rPh>
    <rPh sb="72" eb="74">
      <t>ケイヤク</t>
    </rPh>
    <rPh sb="136" eb="138">
      <t>バアイ</t>
    </rPh>
    <rPh sb="171" eb="174">
      <t>カノウセイ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</si>
  <si>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</si>
  <si>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</si>
  <si>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</si>
  <si>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</si>
  <si>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本事業は、原子炉等規制法に基づき核物質防護規制における検査能力の高度化に活用するもので、国が本来実施すべきものを執行するものであるため、受益者との負担関係は妥当である。</t>
    <phoneticPr fontId="5"/>
  </si>
  <si>
    <t>単位当たりコスト等の水準は妥当か。</t>
    <rPh sb="8" eb="9">
      <t>トウ</t>
    </rPh>
    <phoneticPr fontId="5"/>
  </si>
  <si>
    <t>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phoneticPr fontId="5"/>
  </si>
  <si>
    <t>資金の流れの中間段階での支出は合理的なものとなっているか。</t>
    <phoneticPr fontId="5"/>
  </si>
  <si>
    <t>調達に関する契約の中間段階で経済性・競争性が確保されていることを確認し、必要に応じて指導を行っていることから、合理的なものとなっている。</t>
    <rPh sb="0" eb="2">
      <t>チョウタツ</t>
    </rPh>
    <rPh sb="3" eb="4">
      <t>カン</t>
    </rPh>
    <rPh sb="6" eb="8">
      <t>ケイヤク</t>
    </rPh>
    <phoneticPr fontId="5"/>
  </si>
  <si>
    <t>費目・使途が事業目的に即し真に必要なものに限定されているか。</t>
    <phoneticPr fontId="5"/>
  </si>
  <si>
    <t>費目・使途は核物質防護規制における検査能力の高度化に必要な環境の整備に要する事業に限定されている。</t>
    <rPh sb="29" eb="31">
      <t>カンキョウ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</si>
  <si>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</si>
  <si>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</si>
  <si>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本事業により整備する「高機密性情報ネットワーク」及び「専用端末」の調達に関して、新型コロナウィルス再感染拡大の影響を受けて、主要部品である半導体の不足が世界的に急速に進行し、入手困難となるなどした。そのため繰越額が大きいことに関しては妥当である。</t>
    <rPh sb="0" eb="1">
      <t>ホン</t>
    </rPh>
    <rPh sb="1" eb="3">
      <t>ジギョウ</t>
    </rPh>
    <rPh sb="6" eb="8">
      <t>セイビ</t>
    </rPh>
    <rPh sb="24" eb="25">
      <t>オヨ</t>
    </rPh>
    <rPh sb="33" eb="35">
      <t>チョウタツ</t>
    </rPh>
    <rPh sb="36" eb="37">
      <t>カン</t>
    </rPh>
    <rPh sb="103" eb="106">
      <t>クリコシガク</t>
    </rPh>
    <rPh sb="107" eb="108">
      <t>オオ</t>
    </rPh>
    <rPh sb="113" eb="114">
      <t>カン</t>
    </rPh>
    <rPh sb="117" eb="119">
      <t>ダトウ</t>
    </rPh>
    <phoneticPr fontId="5"/>
  </si>
  <si>
    <t>その他コスト削減や効率化に向けた工夫は行われているか。</t>
    <phoneticPr fontId="5"/>
  </si>
  <si>
    <t>支出先の選定に際し、支出先の妥当性に加え、事業遂行上の効率性についても適切に評価するなど、コスト削減や効率化のための工夫を行っている。</t>
    <phoneticPr fontId="5"/>
  </si>
  <si>
    <t>事業の有効性</t>
    <rPh sb="0" eb="2">
      <t>ジギョウ</t>
    </rPh>
    <rPh sb="3" eb="6">
      <t>ユウコウセイ</t>
    </rPh>
    <phoneticPr fontId="5"/>
  </si>
  <si>
    <t>成果実績は成果目標に見合ったものとなっているか。</t>
    <phoneticPr fontId="5"/>
  </si>
  <si>
    <t>原子炉等規制法に基づく核物質防護規制の高度化を行うため、必要な環境整備等に伴う契約を行った。
その結果、令和３年度には特定核燃料物質の盗取及び妨害破壊行為による同物質の漏えい事象の件数を0件にする成果目標は達成されており、事業の成果実績は成果目標に見合ったものとなっている。</t>
    <rPh sb="0" eb="7">
      <t>ゲンシロトウキセイホウ</t>
    </rPh>
    <rPh sb="8" eb="9">
      <t>モト</t>
    </rPh>
    <rPh sb="11" eb="14">
      <t>カクブッシツ</t>
    </rPh>
    <rPh sb="14" eb="16">
      <t>ボウゴ</t>
    </rPh>
    <rPh sb="16" eb="18">
      <t>キセイ</t>
    </rPh>
    <rPh sb="19" eb="22">
      <t>コウドカ</t>
    </rPh>
    <rPh sb="23" eb="24">
      <t>オコナ</t>
    </rPh>
    <rPh sb="28" eb="30">
      <t>ヒツヨウ</t>
    </rPh>
    <rPh sb="31" eb="33">
      <t>カンキョウ</t>
    </rPh>
    <rPh sb="33" eb="35">
      <t>セイビ</t>
    </rPh>
    <rPh sb="35" eb="36">
      <t>トウ</t>
    </rPh>
    <rPh sb="37" eb="38">
      <t>トモナ</t>
    </rPh>
    <rPh sb="39" eb="41">
      <t>ケイヤク</t>
    </rPh>
    <rPh sb="42" eb="43">
      <t>オコナ</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</si>
  <si>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</si>
  <si>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実施場所・実施手法・契約先を精査し、より低価格で質の良い成果を得られる手法を優先して採用している。</t>
    <rPh sb="10" eb="13">
      <t>ケイヤクサキ</t>
    </rPh>
    <phoneticPr fontId="5"/>
  </si>
  <si>
    <t>活動実績は見込みに見合ったものであるか。</t>
    <phoneticPr fontId="5"/>
  </si>
  <si>
    <t>核物質防護規制における検査能力の高度化を行うための必要な環境整備等の実績は、見込みに見合ったものである。</t>
    <rPh sb="5" eb="7">
      <t>キセイ</t>
    </rPh>
    <phoneticPr fontId="5"/>
  </si>
  <si>
    <t>整備された施設や成果物は十分に活用されているか。</t>
    <phoneticPr fontId="5"/>
  </si>
  <si>
    <t>環境整備等の実施は、我が国の核物質防護規制における検査能力の高度化に十分に活用している。</t>
    <rPh sb="0" eb="2">
      <t>カンキョウ</t>
    </rPh>
    <rPh sb="2" eb="4">
      <t>セイビ</t>
    </rPh>
    <rPh sb="4" eb="5">
      <t>トウ</t>
    </rPh>
    <rPh sb="6" eb="8">
      <t>ジッシ</t>
    </rPh>
    <rPh sb="25" eb="27">
      <t>ケンサ</t>
    </rPh>
    <rPh sb="27" eb="29">
      <t>ノウリョク</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</si>
  <si>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</si>
  <si>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</si>
  <si>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核不拡散・核セキュリティ関連業務は、核セキュリティに関する人材育成及び核鑑識に係る技術の開発を行うものであることから、原子力先進国の規制動向・事業者の防護措置の技術動向を把握するための調査・分析を行う本事業との役割分担は明確である。</t>
    <phoneticPr fontId="5"/>
  </si>
  <si>
    <t>文科</t>
  </si>
  <si>
    <t>核不拡散・核セキュリティ関連業務</t>
    <phoneticPr fontId="5"/>
  </si>
  <si>
    <t>点検・改善結果</t>
    <rPh sb="0" eb="2">
      <t>テンケン</t>
    </rPh>
    <rPh sb="3" eb="5">
      <t>カイゼン</t>
    </rPh>
    <rPh sb="5" eb="7">
      <t>ケッカ</t>
    </rPh>
    <phoneticPr fontId="5"/>
  </si>
  <si>
    <t>点検結果</t>
    <rPh sb="0" eb="2">
      <t>テンケン</t>
    </rPh>
    <rPh sb="2" eb="4">
      <t>ケッカ</t>
    </rPh>
    <phoneticPr fontId="5"/>
  </si>
  <si>
    <t>令和３年度の執行は、新型コロナウィルス再感染拡大の影響を受けて、専用端末及びセキュリティ機器の主要部品である半導体の不足が世界的に急速に進行し、入手困難となるなどしたため、事業の一部取組に関して予定どおり実施できずに令和４年度への繰越を行ったが、地方事務所における検査能力の高度化のための環境整備を進め、可能な範囲での予算執行に取り組んだ。</t>
    <rPh sb="0" eb="2">
      <t>レイワ</t>
    </rPh>
    <rPh sb="3" eb="5">
      <t>ネンド</t>
    </rPh>
    <rPh sb="6" eb="8">
      <t>シッコウ</t>
    </rPh>
    <rPh sb="86" eb="88">
      <t>ジギョウ</t>
    </rPh>
    <rPh sb="89" eb="91">
      <t>イチブ</t>
    </rPh>
    <rPh sb="91" eb="93">
      <t>トリクミ</t>
    </rPh>
    <rPh sb="94" eb="95">
      <t>カン</t>
    </rPh>
    <rPh sb="97" eb="99">
      <t>ヨテイ</t>
    </rPh>
    <rPh sb="102" eb="104">
      <t>ジッシ</t>
    </rPh>
    <rPh sb="108" eb="110">
      <t>レイワ</t>
    </rPh>
    <rPh sb="111" eb="113">
      <t>ネンド</t>
    </rPh>
    <rPh sb="115" eb="116">
      <t>ク</t>
    </rPh>
    <rPh sb="116" eb="117">
      <t>コ</t>
    </rPh>
    <rPh sb="118" eb="119">
      <t>オコナ</t>
    </rPh>
    <rPh sb="123" eb="125">
      <t>チホウ</t>
    </rPh>
    <rPh sb="125" eb="128">
      <t>ジムショ</t>
    </rPh>
    <rPh sb="132" eb="134">
      <t>ケンサ</t>
    </rPh>
    <rPh sb="134" eb="136">
      <t>ノウリョク</t>
    </rPh>
    <rPh sb="137" eb="140">
      <t>コウドカ</t>
    </rPh>
    <rPh sb="144" eb="146">
      <t>カンキョウ</t>
    </rPh>
    <rPh sb="146" eb="148">
      <t>セイビ</t>
    </rPh>
    <rPh sb="149" eb="150">
      <t>スス</t>
    </rPh>
    <rPh sb="152" eb="154">
      <t>カノウ</t>
    </rPh>
    <rPh sb="155" eb="157">
      <t>ハンイ</t>
    </rPh>
    <rPh sb="159" eb="161">
      <t>ヨサン</t>
    </rPh>
    <rPh sb="161" eb="163">
      <t>シッコウ</t>
    </rPh>
    <rPh sb="164" eb="165">
      <t>ト</t>
    </rPh>
    <rPh sb="166" eb="167">
      <t>ク</t>
    </rPh>
    <phoneticPr fontId="5"/>
  </si>
  <si>
    <t>改善の
方向性</t>
    <rPh sb="0" eb="2">
      <t>カイゼン</t>
    </rPh>
    <rPh sb="4" eb="7">
      <t>ホウコウセイ</t>
    </rPh>
    <phoneticPr fontId="5"/>
  </si>
  <si>
    <t>本業業は、核物質防護に係る検査能力の高度化等に資することから、今後も、真に必要な事業となるよう適切に執行管理を行っていく。
なお、核物質防護秘密情報を整理し、発注仕様を工夫することにより、可能なものについては、競争性を高めて幅広い受注先の選定が可能となるよう、予算執行管理の継続的な改善を行っていく。</t>
    <rPh sb="11" eb="12">
      <t>カカ</t>
    </rPh>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</si>
  <si>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</si>
  <si>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</si>
  <si>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</si>
  <si>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</si>
  <si>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予算額のうち多くを翌年度へ繰越している現状を踏まえ、事業計画を精査した上で、予算の適切な執行に努めること。</t>
    <rPh sb="26" eb="28">
      <t>ジギョウ</t>
    </rPh>
    <rPh sb="28" eb="30">
      <t>ケイカク</t>
    </rPh>
    <rPh sb="31" eb="33">
      <t>セイサ</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</si>
  <si>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</si>
  <si>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</si>
  <si>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</si>
  <si>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</si>
  <si>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</si>
  <si>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</si>
  <si>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</si>
  <si>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</si>
  <si>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</si>
  <si>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</si>
  <si>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</si>
  <si>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</si>
  <si>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</si>
  <si>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</si>
  <si>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</si>
  <si>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</si>
  <si>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A.株式会社第一文眞堂</t>
    <rPh sb="4" eb="6">
      <t>カイシャ</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</si>
  <si>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</si>
  <si>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</si>
  <si>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</si>
  <si>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</si>
  <si>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物品購入費</t>
    <rPh sb="0" eb="2">
      <t>ブッピン</t>
    </rPh>
    <rPh sb="2" eb="5">
      <t>コウニュウヒ</t>
    </rPh>
    <phoneticPr fontId="5"/>
  </si>
  <si>
    <t>耐火金庫</t>
    <rPh sb="0" eb="2">
      <t>タイカ</t>
    </rPh>
    <rPh sb="2" eb="4">
      <t>キンコ</t>
    </rPh>
    <phoneticPr fontId="5"/>
  </si>
  <si>
    <t>搬入設置費</t>
    <rPh sb="0" eb="2">
      <t>ハンニュウ</t>
    </rPh>
    <rPh sb="2" eb="5">
      <t>セッチヒ</t>
    </rPh>
    <phoneticPr fontId="5"/>
  </si>
  <si>
    <t>耐火金庫の搬入及び設置に関する経費</t>
    <rPh sb="0" eb="2">
      <t>タイカ</t>
    </rPh>
    <rPh sb="2" eb="4">
      <t>キンコ</t>
    </rPh>
    <rPh sb="5" eb="7">
      <t>ハンニュウ</t>
    </rPh>
    <rPh sb="7" eb="8">
      <t>オヨ</t>
    </rPh>
    <rPh sb="9" eb="11">
      <t>セッチ</t>
    </rPh>
    <rPh sb="12" eb="13">
      <t>カン</t>
    </rPh>
    <rPh sb="15" eb="17">
      <t>ケイヒ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</si>
  <si>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</si>
  <si>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</si>
  <si>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</si>
  <si>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</si>
  <si>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</si>
  <si>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</si>
  <si>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</si>
  <si>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</si>
  <si>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</si>
  <si>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</si>
  <si>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</si>
  <si>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</si>
  <si>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</si>
  <si>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</si>
  <si>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</si>
  <si>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</si>
  <si>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</si>
  <si>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</si>
  <si>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株式会社第一文眞堂</t>
    <phoneticPr fontId="5"/>
  </si>
  <si>
    <t>耐火金庫の調達及び搬入設置</t>
    <rPh sb="0" eb="2">
      <t>タイカ</t>
    </rPh>
    <rPh sb="2" eb="4">
      <t>キンコ</t>
    </rPh>
    <rPh sb="5" eb="7">
      <t>チョウタツ</t>
    </rPh>
    <rPh sb="7" eb="8">
      <t>オヨ</t>
    </rPh>
    <rPh sb="9" eb="11">
      <t>ハンニュウ</t>
    </rPh>
    <rPh sb="11" eb="13">
      <t>セッチ</t>
    </rPh>
    <phoneticPr fontId="5"/>
  </si>
  <si>
    <t>一般競争契約
（最低価格）</t>
    <rPh sb="4" eb="6">
      <t>ケイヤク</t>
    </rPh>
    <rPh sb="8" eb="10">
      <t>サイテイ</t>
    </rPh>
    <rPh sb="10" eb="12">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</si>
  <si>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</si>
  <si>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</si>
  <si>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</si>
  <si>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</si>
  <si>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</si>
  <si>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</si>
  <si>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</si>
  <si>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</si>
  <si>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</si>
  <si>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</si>
  <si>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</si>
  <si>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</si>
  <si>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</si>
  <si>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</si>
  <si>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</si>
  <si>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</si>
  <si>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</si>
  <si>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</si>
  <si>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</si>
  <si>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</si>
  <si>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</si>
  <si>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</si>
  <si>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</si>
  <si>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</si>
  <si>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</si>
  <si>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</si>
  <si>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</si>
  <si>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</si>
  <si>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</si>
  <si>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</si>
  <si>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</si>
  <si>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</si>
  <si>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</si>
  <si>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</si>
  <si>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</si>
  <si>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</si>
  <si>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</si>
  <si>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</si>
  <si>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</si>
  <si>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</si>
  <si>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</si>
  <si>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</si>
  <si>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</si>
  <si>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</si>
  <si>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</si>
  <si>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</si>
  <si>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</si>
  <si>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</si>
  <si>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</si>
  <si>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</si>
  <si>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</si>
  <si>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</si>
  <si>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</si>
  <si>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</si>
  <si>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</si>
  <si>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</si>
  <si>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</si>
  <si>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</si>
  <si>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</si>
  <si>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</si>
  <si>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</si>
  <si>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</si>
  <si>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</si>
  <si>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</si>
  <si>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</si>
  <si>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</si>
  <si>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</si>
  <si>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</si>
  <si>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</si>
  <si>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</si>
  <si>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</si>
  <si>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</si>
  <si>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</si>
  <si>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</si>
  <si>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</si>
  <si>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</si>
  <si>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</si>
  <si>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</si>
  <si>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</si>
  <si>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</si>
  <si>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</si>
  <si>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</si>
  <si>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</si>
  <si>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</si>
  <si>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</si>
  <si>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</si>
  <si>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</si>
  <si>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</si>
  <si>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</si>
  <si>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</si>
  <si>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</si>
  <si>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</si>
  <si>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</si>
  <si>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</si>
  <si>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</si>
  <si>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</si>
  <si>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</si>
  <si>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</si>
  <si>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</si>
  <si>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</si>
  <si>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</si>
  <si>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</si>
  <si>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</si>
  <si>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</si>
  <si>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</si>
  <si>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</si>
  <si>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</si>
  <si>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</si>
  <si>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</si>
  <si>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</si>
  <si>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</si>
  <si>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</si>
  <si>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</si>
  <si>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</si>
  <si>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</si>
  <si>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</si>
  <si>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</si>
  <si>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</si>
  <si>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</si>
  <si>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</si>
  <si>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</si>
  <si>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</si>
  <si>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</si>
  <si>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</si>
  <si>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</si>
  <si>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</si>
  <si>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</si>
  <si>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</si>
  <si>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</si>
  <si>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</si>
  <si>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</si>
  <si>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</si>
  <si>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</si>
  <si>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</si>
  <si>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</si>
  <si>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</si>
  <si>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</si>
  <si>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</si>
  <si>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</si>
  <si>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</si>
  <si>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</si>
  <si>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</si>
  <si>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</si>
  <si>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</si>
  <si>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</si>
  <si>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</si>
  <si>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</si>
  <si>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</si>
  <si>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</si>
  <si>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</si>
  <si>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</si>
  <si>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</si>
  <si>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</si>
  <si>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</si>
  <si>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</si>
  <si>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</si>
  <si>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</si>
  <si>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</si>
  <si>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</si>
  <si>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</si>
  <si>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</si>
  <si>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</si>
  <si>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</si>
  <si>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</si>
  <si>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</si>
  <si>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</si>
  <si>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</si>
  <si>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</si>
  <si>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</si>
  <si>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</si>
  <si>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</si>
  <si>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</si>
  <si>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</si>
  <si>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</si>
  <si>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</si>
  <si>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</si>
  <si>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</si>
  <si>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</si>
  <si>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</si>
  <si>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</si>
  <si>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</si>
  <si>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</si>
  <si>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</si>
  <si>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</si>
  <si>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</si>
  <si>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</si>
  <si>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</si>
  <si>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</si>
  <si>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</si>
  <si>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</si>
  <si>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</si>
  <si>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</si>
  <si>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</si>
  <si>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</si>
  <si>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</si>
  <si>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</si>
  <si>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</si>
  <si>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</si>
  <si>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</si>
  <si>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</si>
  <si>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</si>
  <si>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</si>
  <si>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</si>
  <si>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</si>
  <si>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</si>
  <si>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</si>
  <si>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</si>
  <si>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</si>
  <si>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</si>
  <si>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</si>
  <si>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</si>
  <si>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</si>
  <si>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</si>
  <si>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</si>
  <si>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</si>
  <si>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</si>
  <si>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</si>
  <si>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</si>
  <si>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</si>
  <si>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</si>
  <si>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</si>
  <si>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</si>
  <si>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</si>
  <si>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</si>
  <si>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</si>
  <si>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</si>
  <si>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</si>
  <si>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</si>
  <si>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</si>
  <si>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</si>
  <si>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</si>
  <si>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</si>
  <si>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</si>
  <si>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</si>
  <si>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</si>
  <si>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</si>
  <si>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</si>
  <si>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</si>
  <si>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</si>
  <si>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</si>
  <si>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</si>
  <si>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</si>
  <si>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</si>
  <si>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</si>
  <si>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</si>
  <si>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</si>
  <si>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</si>
  <si>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</si>
  <si>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</si>
  <si>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</si>
  <si>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</si>
  <si>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</si>
  <si>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</si>
  <si>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</si>
  <si>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</si>
  <si>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</si>
  <si>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</si>
  <si>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</si>
  <si>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</si>
  <si>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</si>
  <si>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</si>
  <si>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</si>
  <si>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</si>
  <si>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</si>
  <si>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</si>
  <si>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</si>
  <si>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</si>
  <si>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</si>
  <si>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</si>
  <si>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</si>
  <si>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</si>
  <si>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</si>
  <si>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</si>
  <si>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</si>
  <si>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</si>
  <si>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</si>
  <si>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</si>
  <si>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</si>
  <si>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</si>
  <si>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</si>
  <si>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</si>
  <si>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</si>
  <si>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</si>
  <si>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</si>
  <si>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</si>
  <si>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</si>
  <si>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</si>
  <si>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</si>
  <si>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</si>
  <si>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</si>
  <si>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</si>
  <si>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</si>
  <si>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</si>
  <si>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</si>
  <si>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</si>
  <si>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</si>
  <si>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</si>
  <si>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</si>
  <si>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</si>
  <si>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</si>
  <si>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</si>
  <si>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</si>
  <si>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</si>
  <si>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</si>
  <si>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</si>
  <si>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</si>
  <si>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</si>
  <si>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</si>
  <si>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</si>
  <si>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</si>
  <si>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</si>
  <si>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</si>
  <si>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</si>
  <si>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</si>
  <si>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</si>
  <si>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</si>
  <si>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</si>
  <si>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</si>
  <si>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</si>
  <si>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</si>
  <si>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</si>
  <si>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</si>
  <si>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</si>
  <si>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</si>
  <si>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</si>
  <si>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</si>
  <si>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</si>
  <si>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</si>
  <si>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</si>
  <si>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</si>
  <si>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</si>
  <si>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</si>
  <si>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</si>
  <si>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</si>
  <si>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</si>
  <si>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</si>
  <si>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</si>
  <si>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</si>
  <si>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</si>
  <si>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</si>
  <si>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</si>
  <si>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</si>
  <si>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</si>
  <si>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</si>
  <si>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</si>
  <si>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</si>
  <si>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</si>
  <si>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</si>
  <si>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</si>
  <si>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</si>
  <si>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</si>
  <si>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</si>
  <si>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</si>
  <si>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</si>
  <si>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</si>
  <si>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</si>
  <si>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</si>
  <si>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</si>
  <si>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</si>
  <si>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</si>
  <si>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</si>
  <si>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</si>
  <si>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</si>
  <si>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</si>
  <si>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</si>
  <si>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</si>
  <si>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</si>
  <si>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</si>
  <si>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</si>
  <si>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</si>
  <si>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</si>
  <si>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</si>
  <si>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</si>
  <si>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</si>
  <si>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</si>
  <si>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</si>
  <si>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</si>
  <si>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</si>
  <si>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</si>
  <si>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</si>
  <si>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</si>
  <si>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</si>
  <si>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</si>
  <si>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</si>
  <si>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</si>
  <si>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</si>
  <si>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</si>
  <si>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</si>
  <si>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</si>
  <si>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</si>
  <si>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</si>
  <si>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</si>
  <si>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</si>
  <si>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</si>
  <si>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</si>
  <si>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</si>
  <si>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</si>
  <si>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</si>
  <si>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</si>
  <si>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</si>
  <si>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</si>
  <si>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</si>
  <si>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</si>
  <si>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</si>
  <si>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</si>
  <si>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</si>
  <si>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</si>
  <si>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</si>
  <si>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</si>
  <si>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</si>
  <si>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</si>
  <si>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</si>
  <si>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</si>
  <si>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</si>
  <si>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</si>
  <si>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</si>
  <si>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</si>
  <si>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</si>
  <si>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</si>
  <si>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</si>
  <si>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</si>
  <si>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</si>
  <si>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</si>
  <si>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</si>
  <si>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</si>
  <si>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</si>
  <si>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</si>
  <si>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</si>
  <si>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</si>
  <si>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</si>
  <si>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</si>
  <si>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</si>
  <si>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</si>
  <si>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</si>
  <si>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</si>
  <si>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</si>
  <si>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</si>
  <si>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</si>
  <si>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</si>
  <si>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</si>
  <si>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</si>
  <si>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</si>
  <si>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</si>
  <si>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</si>
  <si>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</si>
  <si>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</si>
  <si>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</si>
  <si>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</si>
  <si>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</si>
  <si>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</si>
  <si>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</si>
  <si>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</si>
  <si>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</si>
  <si>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</si>
  <si>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</si>
  <si>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</si>
  <si>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</si>
  <si>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</si>
  <si>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</si>
  <si>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</si>
  <si>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</si>
  <si>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</si>
  <si>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</si>
  <si>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</si>
  <si>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</si>
  <si>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</si>
  <si>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</si>
  <si>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</si>
  <si>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</si>
  <si>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</si>
  <si>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</si>
  <si>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</si>
  <si>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</si>
  <si>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</si>
  <si>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</si>
  <si>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</si>
  <si>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</si>
  <si>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</si>
  <si>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</si>
  <si>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</si>
  <si>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</si>
  <si>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</si>
  <si>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</si>
  <si>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</si>
  <si>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</si>
  <si>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</si>
  <si>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</si>
  <si>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</si>
  <si>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</si>
  <si>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</si>
  <si>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</si>
  <si>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</si>
  <si>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</si>
  <si>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</si>
  <si>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</si>
  <si>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</si>
  <si>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</si>
  <si>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</si>
  <si>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</si>
  <si>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</si>
  <si>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</si>
  <si>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</si>
  <si>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</si>
  <si>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</si>
  <si>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</si>
  <si>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</si>
  <si>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</si>
  <si>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</si>
  <si>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</si>
  <si>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</si>
  <si>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</si>
  <si>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</si>
  <si>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</si>
  <si>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</si>
  <si>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</si>
  <si>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</si>
  <si>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本事業により地方事務所等へ配備した物資について、一般競争契約（最低価格）にて調達を行った結果、予定価格の約17％での落札による契約となったため、不用額が発生した。</t>
    <rPh sb="0" eb="1">
      <t>ホン</t>
    </rPh>
    <rPh sb="1" eb="3">
      <t>ジギョウ</t>
    </rPh>
    <rPh sb="6" eb="8">
      <t>チホウ</t>
    </rPh>
    <rPh sb="8" eb="11">
      <t>ジムショ</t>
    </rPh>
    <rPh sb="11" eb="12">
      <t>トウ</t>
    </rPh>
    <rPh sb="13" eb="15">
      <t>ハイビ</t>
    </rPh>
    <rPh sb="17" eb="19">
      <t>ブッシ</t>
    </rPh>
    <rPh sb="24" eb="26">
      <t>イッパン</t>
    </rPh>
    <rPh sb="26" eb="28">
      <t>キョウソウ</t>
    </rPh>
    <rPh sb="28" eb="30">
      <t>ケイヤク</t>
    </rPh>
    <rPh sb="31" eb="33">
      <t>サイテイ</t>
    </rPh>
    <rPh sb="33" eb="35">
      <t>カカク</t>
    </rPh>
    <rPh sb="38" eb="40">
      <t>チョウタツ</t>
    </rPh>
    <rPh sb="41" eb="42">
      <t>オコナ</t>
    </rPh>
    <rPh sb="44" eb="46">
      <t>ケッカ</t>
    </rPh>
    <rPh sb="47" eb="49">
      <t>ヨテイ</t>
    </rPh>
    <rPh sb="49" eb="51">
      <t>カカク</t>
    </rPh>
    <rPh sb="52" eb="53">
      <t>ヤク</t>
    </rPh>
    <rPh sb="58" eb="60">
      <t>ラクサツ</t>
    </rPh>
    <rPh sb="63" eb="65">
      <t>ケイヤク</t>
    </rPh>
    <rPh sb="72" eb="75">
      <t>フヨウガク</t>
    </rPh>
    <rPh sb="76" eb="77">
      <t>ナ</t>
    </rPh>
    <phoneticPr fontId="5"/>
  </si>
  <si>
    <t>https://www.nra.go.jp/data/000401555.pdf</t>
    <phoneticPr fontId="5"/>
  </si>
  <si>
    <t>業務計画を精査した上で、予算の適切な執行に努める。</t>
    <rPh sb="0" eb="2">
      <t>ギョウム</t>
    </rPh>
    <rPh sb="2" eb="4">
      <t>ケイカク</t>
    </rPh>
    <rPh sb="5" eb="7">
      <t>セイサ</t>
    </rPh>
    <rPh sb="9" eb="10">
      <t>ウエ</t>
    </rPh>
    <rPh sb="12" eb="14">
      <t>ヨサン</t>
    </rPh>
    <rPh sb="15" eb="17">
      <t>テキセツ</t>
    </rPh>
    <rPh sb="18" eb="20">
      <t>シッコウ</t>
    </rPh>
    <rPh sb="21" eb="22">
      <t>ツト</t>
    </rPh>
    <phoneticPr fontId="5"/>
  </si>
  <si>
    <t>p.19</t>
    <phoneticPr fontId="5"/>
  </si>
  <si>
    <t>３．核セキュリティ対策の推進と保障措置の着実な実施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</si>
</sst>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78441</xdr:colOff>
      <xdr:row>269</xdr:row>
      <xdr:rowOff>313765</xdr:rowOff>
    </xdr:from>
    <xdr:to>
      <xdr:col>33</xdr:col>
      <xdr:colOff>51227</xdr:colOff>
      <xdr:row>271</xdr:row>
      <xdr:rowOff>306561</xdr:rowOff>
    </xdr:to>
    <xdr:sp macro="" textlink="">
      <xdr:nvSpPr>
        <xdr:cNvPr id="2" name="テキスト ボックス 1">
          <a:extLst>
            <a:ext uri="{FF2B5EF4-FFF2-40B4-BE49-F238E27FC236}">
              <a16:creationId xmlns:a16="http://schemas.microsoft.com/office/drawing/2014/main" id="{4A973004-634F-4177-949A-DDCE0B6488DC}"/>
            </a:ext>
          </a:extLst>
        </xdr:cNvPr>
        <xdr:cNvSpPr txBox="1"/>
      </xdr:nvSpPr>
      <xdr:spPr>
        <a:xfrm>
          <a:off x="4515970" y="43355559"/>
          <a:ext cx="2191551" cy="6875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2</a:t>
          </a:r>
          <a:r>
            <a:rPr kumimoji="1" lang="ja-JP" altLang="en-US" sz="1100"/>
            <a:t>百万円</a:t>
          </a:r>
        </a:p>
      </xdr:txBody>
    </xdr:sp>
    <xdr:clientData/>
  </xdr:twoCellAnchor>
  <xdr:twoCellAnchor>
    <xdr:from>
      <xdr:col>15</xdr:col>
      <xdr:colOff>168087</xdr:colOff>
      <xdr:row>272</xdr:row>
      <xdr:rowOff>134471</xdr:rowOff>
    </xdr:from>
    <xdr:to>
      <xdr:col>40</xdr:col>
      <xdr:colOff>11206</xdr:colOff>
      <xdr:row>274</xdr:row>
      <xdr:rowOff>190500</xdr:rowOff>
    </xdr:to>
    <xdr:sp macro="" textlink="">
      <xdr:nvSpPr>
        <xdr:cNvPr id="3" name="大かっこ 2">
          <a:extLst>
            <a:ext uri="{FF2B5EF4-FFF2-40B4-BE49-F238E27FC236}">
              <a16:creationId xmlns:a16="http://schemas.microsoft.com/office/drawing/2014/main" id="{4FF1D922-E638-418C-BAF0-566EB95678EE}"/>
            </a:ext>
          </a:extLst>
        </xdr:cNvPr>
        <xdr:cNvSpPr/>
      </xdr:nvSpPr>
      <xdr:spPr>
        <a:xfrm>
          <a:off x="3193675" y="45596736"/>
          <a:ext cx="4885766" cy="75079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核物質防護規制の高度化に向けた、地方事務所等における検査体制強化のための環境整備に関する契約　等</a:t>
          </a:r>
        </a:p>
      </xdr:txBody>
    </xdr:sp>
    <xdr:clientData/>
  </xdr:twoCellAnchor>
  <xdr:twoCellAnchor>
    <xdr:from>
      <xdr:col>22</xdr:col>
      <xdr:colOff>190500</xdr:colOff>
      <xdr:row>278</xdr:row>
      <xdr:rowOff>56032</xdr:rowOff>
    </xdr:from>
    <xdr:to>
      <xdr:col>32</xdr:col>
      <xdr:colOff>134470</xdr:colOff>
      <xdr:row>280</xdr:row>
      <xdr:rowOff>201709</xdr:rowOff>
    </xdr:to>
    <xdr:sp macro="" textlink="">
      <xdr:nvSpPr>
        <xdr:cNvPr id="4" name="テキスト ボックス 3">
          <a:extLst>
            <a:ext uri="{FF2B5EF4-FFF2-40B4-BE49-F238E27FC236}">
              <a16:creationId xmlns:a16="http://schemas.microsoft.com/office/drawing/2014/main" id="{19729BDC-E0B4-468F-A037-56BC0E4522F9}"/>
            </a:ext>
          </a:extLst>
        </xdr:cNvPr>
        <xdr:cNvSpPr txBox="1"/>
      </xdr:nvSpPr>
      <xdr:spPr>
        <a:xfrm>
          <a:off x="4628029" y="47602591"/>
          <a:ext cx="1961029" cy="8404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．株式会社第一文眞堂</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20</xdr:col>
      <xdr:colOff>100852</xdr:colOff>
      <xdr:row>281</xdr:row>
      <xdr:rowOff>11205</xdr:rowOff>
    </xdr:from>
    <xdr:to>
      <xdr:col>35</xdr:col>
      <xdr:colOff>67235</xdr:colOff>
      <xdr:row>282</xdr:row>
      <xdr:rowOff>291353</xdr:rowOff>
    </xdr:to>
    <xdr:grpSp>
      <xdr:nvGrpSpPr>
        <xdr:cNvPr id="5" name="グループ化 4">
          <a:extLst>
            <a:ext uri="{FF2B5EF4-FFF2-40B4-BE49-F238E27FC236}">
              <a16:creationId xmlns:a16="http://schemas.microsoft.com/office/drawing/2014/main" id="{CA13F946-E575-4394-9869-2055414AF28A}"/>
            </a:ext>
          </a:extLst>
        </xdr:cNvPr>
        <xdr:cNvGrpSpPr/>
      </xdr:nvGrpSpPr>
      <xdr:grpSpPr>
        <a:xfrm>
          <a:off x="3723527" y="45794705"/>
          <a:ext cx="2674658" cy="638923"/>
          <a:chOff x="1885654" y="58976559"/>
          <a:chExt cx="2678206" cy="1131794"/>
        </a:xfrm>
      </xdr:grpSpPr>
      <xdr:sp macro="" textlink="">
        <xdr:nvSpPr>
          <xdr:cNvPr id="6" name="大かっこ 5">
            <a:extLst>
              <a:ext uri="{FF2B5EF4-FFF2-40B4-BE49-F238E27FC236}">
                <a16:creationId xmlns:a16="http://schemas.microsoft.com/office/drawing/2014/main" id="{96A130D5-D61C-41DF-B12A-963594E09898}"/>
              </a:ext>
            </a:extLst>
          </xdr:cNvPr>
          <xdr:cNvSpPr/>
        </xdr:nvSpPr>
        <xdr:spPr>
          <a:xfrm>
            <a:off x="1885654"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0AC0930-8617-46E2-B5C7-84201B13D135}"/>
              </a:ext>
            </a:extLst>
          </xdr:cNvPr>
          <xdr:cNvSpPr txBox="1"/>
        </xdr:nvSpPr>
        <xdr:spPr>
          <a:xfrm>
            <a:off x="2089025" y="59055000"/>
            <a:ext cx="2194347" cy="1042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地方事務所等における検査体制強化のための</a:t>
            </a:r>
            <a:r>
              <a:rPr kumimoji="1" lang="ja-JP" altLang="en-US" sz="1100">
                <a:solidFill>
                  <a:schemeClr val="dk1"/>
                </a:solidFill>
                <a:effectLst/>
                <a:latin typeface="+mn-lt"/>
                <a:ea typeface="+mn-ea"/>
                <a:cs typeface="+mn-cs"/>
              </a:rPr>
              <a:t>金庫の購入及び設置業務</a:t>
            </a:r>
            <a:endParaRPr kumimoji="1" lang="ja-JP" altLang="en-US" sz="1100"/>
          </a:p>
        </xdr:txBody>
      </xdr:sp>
    </xdr:grpSp>
    <xdr:clientData/>
  </xdr:twoCellAnchor>
  <xdr:twoCellAnchor>
    <xdr:from>
      <xdr:col>27</xdr:col>
      <xdr:colOff>112059</xdr:colOff>
      <xdr:row>274</xdr:row>
      <xdr:rowOff>280148</xdr:rowOff>
    </xdr:from>
    <xdr:to>
      <xdr:col>27</xdr:col>
      <xdr:colOff>112061</xdr:colOff>
      <xdr:row>277</xdr:row>
      <xdr:rowOff>78442</xdr:rowOff>
    </xdr:to>
    <xdr:cxnSp macro="">
      <xdr:nvCxnSpPr>
        <xdr:cNvPr id="8" name="直線コネクタ 7">
          <a:extLst>
            <a:ext uri="{FF2B5EF4-FFF2-40B4-BE49-F238E27FC236}">
              <a16:creationId xmlns:a16="http://schemas.microsoft.com/office/drawing/2014/main" id="{E81F8655-27C8-43F4-A64D-2E97DF97C03C}"/>
            </a:ext>
          </a:extLst>
        </xdr:cNvPr>
        <xdr:cNvCxnSpPr/>
      </xdr:nvCxnSpPr>
      <xdr:spPr>
        <a:xfrm flipH="1">
          <a:off x="5558118" y="46437177"/>
          <a:ext cx="2" cy="84044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56029</xdr:colOff>
      <xdr:row>276</xdr:row>
      <xdr:rowOff>302559</xdr:rowOff>
    </xdr:from>
    <xdr:to>
      <xdr:col>33</xdr:col>
      <xdr:colOff>0</xdr:colOff>
      <xdr:row>279</xdr:row>
      <xdr:rowOff>17260</xdr:rowOff>
    </xdr:to>
    <xdr:sp macro="" textlink="">
      <xdr:nvSpPr>
        <xdr:cNvPr id="10" name="テキスト ボックス 9">
          <a:extLst>
            <a:ext uri="{FF2B5EF4-FFF2-40B4-BE49-F238E27FC236}">
              <a16:creationId xmlns:a16="http://schemas.microsoft.com/office/drawing/2014/main" id="{B65DADBA-29B9-4C68-B682-7C9907BB8CF0}"/>
            </a:ext>
          </a:extLst>
        </xdr:cNvPr>
        <xdr:cNvSpPr txBox="1"/>
      </xdr:nvSpPr>
      <xdr:spPr>
        <a:xfrm>
          <a:off x="4493558" y="47154353"/>
          <a:ext cx="2162736" cy="756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M671" sqref="M67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18">
        <v>2022</v>
      </c>
      <c r="AE2" s="818"/>
      <c r="AF2" s="818"/>
      <c r="AG2" s="818"/>
      <c r="AH2" s="818"/>
      <c r="AI2" s="80" t="s">
        <v>1</v>
      </c>
      <c r="AJ2" s="818" t="s">
        <v>2</v>
      </c>
      <c r="AK2" s="818"/>
      <c r="AL2" s="818"/>
      <c r="AM2" s="818"/>
      <c r="AN2" s="80" t="s">
        <v>1</v>
      </c>
      <c r="AO2" s="818">
        <v>21</v>
      </c>
      <c r="AP2" s="818"/>
      <c r="AQ2" s="818"/>
      <c r="AR2" s="80" t="s">
        <v>1</v>
      </c>
      <c r="AS2" s="819">
        <v>36</v>
      </c>
      <c r="AT2" s="819"/>
      <c r="AU2" s="819"/>
      <c r="AV2" s="80" t="str">
        <f>IF(AW2="","","-")</f>
        <v/>
      </c>
      <c r="AW2" s="820"/>
      <c r="AX2" s="820"/>
    </row>
    <row r="3" spans="1:50" ht="21" customHeight="1" thickBot="1" x14ac:dyDescent="0.25">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2">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48.65" customHeight="1" x14ac:dyDescent="0.2">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2">
      <c r="A6" s="843" t="s">
        <v>19</v>
      </c>
      <c r="B6" s="844"/>
      <c r="C6" s="844"/>
      <c r="D6" s="844"/>
      <c r="E6" s="844"/>
      <c r="F6" s="844"/>
      <c r="G6" s="845" t="str">
        <f>入力規則等!F39</f>
        <v>エネルギー対策特別会計電源開発促進勘定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74.25" customHeight="1" x14ac:dyDescent="0.2">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1"/>
      <c r="AA7" s="671"/>
      <c r="AB7" s="671"/>
      <c r="AC7" s="671"/>
      <c r="AD7" s="852"/>
      <c r="AE7" s="781" t="s">
        <v>1</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2">
      <c r="A8" s="824" t="s">
        <v>23</v>
      </c>
      <c r="B8" s="825"/>
      <c r="C8" s="825"/>
      <c r="D8" s="825"/>
      <c r="E8" s="825"/>
      <c r="F8" s="826"/>
      <c r="G8" s="827" t="str">
        <f>入力規則等!A27</f>
        <v>科学技術・イノベーション</v>
      </c>
      <c r="H8" s="828"/>
      <c r="I8" s="828"/>
      <c r="J8" s="828"/>
      <c r="K8" s="828"/>
      <c r="L8" s="828"/>
      <c r="M8" s="828"/>
      <c r="N8" s="828"/>
      <c r="O8" s="828"/>
      <c r="P8" s="828"/>
      <c r="Q8" s="828"/>
      <c r="R8" s="828"/>
      <c r="S8" s="828"/>
      <c r="T8" s="828"/>
      <c r="U8" s="828"/>
      <c r="V8" s="828"/>
      <c r="W8" s="828"/>
      <c r="X8" s="829"/>
      <c r="Y8" s="830" t="s">
        <v>24</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2">
      <c r="A9" s="754" t="s">
        <v>25</v>
      </c>
      <c r="B9" s="755"/>
      <c r="C9" s="755"/>
      <c r="D9" s="755"/>
      <c r="E9" s="755"/>
      <c r="F9" s="755"/>
      <c r="G9" s="835" t="s">
        <v>26</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20" customHeight="1" x14ac:dyDescent="0.2">
      <c r="A10" s="742" t="s">
        <v>27</v>
      </c>
      <c r="B10" s="743"/>
      <c r="C10" s="743"/>
      <c r="D10" s="743"/>
      <c r="E10" s="743"/>
      <c r="F10" s="743"/>
      <c r="G10" s="744" t="s">
        <v>28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742" t="s">
        <v>29</v>
      </c>
      <c r="B11" s="743"/>
      <c r="C11" s="743"/>
      <c r="D11" s="743"/>
      <c r="E11" s="743"/>
      <c r="F11" s="747"/>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2">
      <c r="A12" s="751" t="s">
        <v>30</v>
      </c>
      <c r="B12" s="752"/>
      <c r="C12" s="752"/>
      <c r="D12" s="752"/>
      <c r="E12" s="752"/>
      <c r="F12" s="753"/>
      <c r="G12" s="757"/>
      <c r="H12" s="758"/>
      <c r="I12" s="758"/>
      <c r="J12" s="758"/>
      <c r="K12" s="758"/>
      <c r="L12" s="758"/>
      <c r="M12" s="758"/>
      <c r="N12" s="758"/>
      <c r="O12" s="758"/>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7"/>
    </row>
    <row r="13" spans="1:50" ht="21" customHeight="1" x14ac:dyDescent="0.2">
      <c r="A13" s="305"/>
      <c r="B13" s="306"/>
      <c r="C13" s="306"/>
      <c r="D13" s="306"/>
      <c r="E13" s="306"/>
      <c r="F13" s="307"/>
      <c r="G13" s="771" t="s">
        <v>36</v>
      </c>
      <c r="H13" s="772"/>
      <c r="I13" s="788" t="s">
        <v>37</v>
      </c>
      <c r="J13" s="789"/>
      <c r="K13" s="789"/>
      <c r="L13" s="789"/>
      <c r="M13" s="789"/>
      <c r="N13" s="789"/>
      <c r="O13" s="790"/>
      <c r="P13" s="684" t="s">
        <v>1</v>
      </c>
      <c r="Q13" s="685"/>
      <c r="R13" s="685"/>
      <c r="S13" s="685"/>
      <c r="T13" s="685"/>
      <c r="U13" s="685"/>
      <c r="V13" s="686"/>
      <c r="W13" s="684" t="s">
        <v>1</v>
      </c>
      <c r="X13" s="685"/>
      <c r="Y13" s="685"/>
      <c r="Z13" s="685"/>
      <c r="AA13" s="685"/>
      <c r="AB13" s="685"/>
      <c r="AC13" s="686"/>
      <c r="AD13" s="684" t="s">
        <v>1</v>
      </c>
      <c r="AE13" s="685"/>
      <c r="AF13" s="685"/>
      <c r="AG13" s="685"/>
      <c r="AH13" s="685"/>
      <c r="AI13" s="685"/>
      <c r="AJ13" s="686"/>
      <c r="AK13" s="684">
        <v>175</v>
      </c>
      <c r="AL13" s="685"/>
      <c r="AM13" s="685"/>
      <c r="AN13" s="685"/>
      <c r="AO13" s="685"/>
      <c r="AP13" s="685"/>
      <c r="AQ13" s="686"/>
      <c r="AR13" s="719">
        <v>246</v>
      </c>
      <c r="AS13" s="720"/>
      <c r="AT13" s="720"/>
      <c r="AU13" s="720"/>
      <c r="AV13" s="720"/>
      <c r="AW13" s="720"/>
      <c r="AX13" s="791"/>
    </row>
    <row r="14" spans="1:50" ht="21" customHeight="1" x14ac:dyDescent="0.2">
      <c r="A14" s="305"/>
      <c r="B14" s="306"/>
      <c r="C14" s="306"/>
      <c r="D14" s="306"/>
      <c r="E14" s="306"/>
      <c r="F14" s="307"/>
      <c r="G14" s="773"/>
      <c r="H14" s="774"/>
      <c r="I14" s="766" t="s">
        <v>38</v>
      </c>
      <c r="J14" s="767"/>
      <c r="K14" s="767"/>
      <c r="L14" s="767"/>
      <c r="M14" s="767"/>
      <c r="N14" s="767"/>
      <c r="O14" s="768"/>
      <c r="P14" s="684" t="s">
        <v>1</v>
      </c>
      <c r="Q14" s="685"/>
      <c r="R14" s="685"/>
      <c r="S14" s="685"/>
      <c r="T14" s="685"/>
      <c r="U14" s="685"/>
      <c r="V14" s="686"/>
      <c r="W14" s="684" t="s">
        <v>1</v>
      </c>
      <c r="X14" s="685"/>
      <c r="Y14" s="685"/>
      <c r="Z14" s="685"/>
      <c r="AA14" s="685"/>
      <c r="AB14" s="685"/>
      <c r="AC14" s="686"/>
      <c r="AD14" s="684">
        <v>1147</v>
      </c>
      <c r="AE14" s="685"/>
      <c r="AF14" s="685"/>
      <c r="AG14" s="685"/>
      <c r="AH14" s="685"/>
      <c r="AI14" s="685"/>
      <c r="AJ14" s="686"/>
      <c r="AK14" s="684" t="s">
        <v>1</v>
      </c>
      <c r="AL14" s="685"/>
      <c r="AM14" s="685"/>
      <c r="AN14" s="685"/>
      <c r="AO14" s="685"/>
      <c r="AP14" s="685"/>
      <c r="AQ14" s="686"/>
      <c r="AR14" s="777"/>
      <c r="AS14" s="777"/>
      <c r="AT14" s="777"/>
      <c r="AU14" s="777"/>
      <c r="AV14" s="777"/>
      <c r="AW14" s="777"/>
      <c r="AX14" s="778"/>
    </row>
    <row r="15" spans="1:50" ht="21" customHeight="1" x14ac:dyDescent="0.2">
      <c r="A15" s="305"/>
      <c r="B15" s="306"/>
      <c r="C15" s="306"/>
      <c r="D15" s="306"/>
      <c r="E15" s="306"/>
      <c r="F15" s="307"/>
      <c r="G15" s="773"/>
      <c r="H15" s="774"/>
      <c r="I15" s="766" t="s">
        <v>39</v>
      </c>
      <c r="J15" s="779"/>
      <c r="K15" s="779"/>
      <c r="L15" s="779"/>
      <c r="M15" s="779"/>
      <c r="N15" s="779"/>
      <c r="O15" s="780"/>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v>1138</v>
      </c>
      <c r="AL15" s="685"/>
      <c r="AM15" s="685"/>
      <c r="AN15" s="685"/>
      <c r="AO15" s="685"/>
      <c r="AP15" s="685"/>
      <c r="AQ15" s="686"/>
      <c r="AR15" s="684" t="s">
        <v>1</v>
      </c>
      <c r="AS15" s="685"/>
      <c r="AT15" s="685"/>
      <c r="AU15" s="685"/>
      <c r="AV15" s="685"/>
      <c r="AW15" s="685"/>
      <c r="AX15" s="792"/>
    </row>
    <row r="16" spans="1:50" ht="21" customHeight="1" x14ac:dyDescent="0.2">
      <c r="A16" s="305"/>
      <c r="B16" s="306"/>
      <c r="C16" s="306"/>
      <c r="D16" s="306"/>
      <c r="E16" s="306"/>
      <c r="F16" s="307"/>
      <c r="G16" s="773"/>
      <c r="H16" s="774"/>
      <c r="I16" s="766" t="s">
        <v>40</v>
      </c>
      <c r="J16" s="779"/>
      <c r="K16" s="779"/>
      <c r="L16" s="779"/>
      <c r="M16" s="779"/>
      <c r="N16" s="779"/>
      <c r="O16" s="780"/>
      <c r="P16" s="684" t="s">
        <v>1</v>
      </c>
      <c r="Q16" s="685"/>
      <c r="R16" s="685"/>
      <c r="S16" s="685"/>
      <c r="T16" s="685"/>
      <c r="U16" s="685"/>
      <c r="V16" s="686"/>
      <c r="W16" s="684" t="s">
        <v>1</v>
      </c>
      <c r="X16" s="685"/>
      <c r="Y16" s="685"/>
      <c r="Z16" s="685"/>
      <c r="AA16" s="685"/>
      <c r="AB16" s="685"/>
      <c r="AC16" s="686"/>
      <c r="AD16" s="684">
        <v>-1138</v>
      </c>
      <c r="AE16" s="685"/>
      <c r="AF16" s="685"/>
      <c r="AG16" s="685"/>
      <c r="AH16" s="685"/>
      <c r="AI16" s="685"/>
      <c r="AJ16" s="686"/>
      <c r="AK16" s="684" t="s">
        <v>1</v>
      </c>
      <c r="AL16" s="685"/>
      <c r="AM16" s="685"/>
      <c r="AN16" s="685"/>
      <c r="AO16" s="685"/>
      <c r="AP16" s="685"/>
      <c r="AQ16" s="686"/>
      <c r="AR16" s="784"/>
      <c r="AS16" s="785"/>
      <c r="AT16" s="785"/>
      <c r="AU16" s="785"/>
      <c r="AV16" s="785"/>
      <c r="AW16" s="785"/>
      <c r="AX16" s="786"/>
    </row>
    <row r="17" spans="1:50" ht="24.75" customHeight="1" x14ac:dyDescent="0.2">
      <c r="A17" s="305"/>
      <c r="B17" s="306"/>
      <c r="C17" s="306"/>
      <c r="D17" s="306"/>
      <c r="E17" s="306"/>
      <c r="F17" s="307"/>
      <c r="G17" s="773"/>
      <c r="H17" s="774"/>
      <c r="I17" s="766" t="s">
        <v>41</v>
      </c>
      <c r="J17" s="767"/>
      <c r="K17" s="767"/>
      <c r="L17" s="767"/>
      <c r="M17" s="767"/>
      <c r="N17" s="767"/>
      <c r="O17" s="768"/>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9"/>
      <c r="AS17" s="769"/>
      <c r="AT17" s="769"/>
      <c r="AU17" s="769"/>
      <c r="AV17" s="769"/>
      <c r="AW17" s="769"/>
      <c r="AX17" s="770"/>
    </row>
    <row r="18" spans="1:50" ht="24.75" customHeight="1" x14ac:dyDescent="0.2">
      <c r="A18" s="305"/>
      <c r="B18" s="306"/>
      <c r="C18" s="306"/>
      <c r="D18" s="306"/>
      <c r="E18" s="306"/>
      <c r="F18" s="307"/>
      <c r="G18" s="775"/>
      <c r="H18" s="776"/>
      <c r="I18" s="759" t="s">
        <v>42</v>
      </c>
      <c r="J18" s="760"/>
      <c r="K18" s="760"/>
      <c r="L18" s="760"/>
      <c r="M18" s="760"/>
      <c r="N18" s="760"/>
      <c r="O18" s="761"/>
      <c r="P18" s="762">
        <f>SUM(P13:V17)</f>
        <v>0</v>
      </c>
      <c r="Q18" s="763"/>
      <c r="R18" s="763"/>
      <c r="S18" s="763"/>
      <c r="T18" s="763"/>
      <c r="U18" s="763"/>
      <c r="V18" s="764"/>
      <c r="W18" s="762">
        <f>SUM(W13:AC17)</f>
        <v>0</v>
      </c>
      <c r="X18" s="763"/>
      <c r="Y18" s="763"/>
      <c r="Z18" s="763"/>
      <c r="AA18" s="763"/>
      <c r="AB18" s="763"/>
      <c r="AC18" s="764"/>
      <c r="AD18" s="762">
        <f>SUM(AD13:AJ17)</f>
        <v>9</v>
      </c>
      <c r="AE18" s="763"/>
      <c r="AF18" s="763"/>
      <c r="AG18" s="763"/>
      <c r="AH18" s="763"/>
      <c r="AI18" s="763"/>
      <c r="AJ18" s="764"/>
      <c r="AK18" s="762">
        <f>SUM(AK13:AQ17)</f>
        <v>1313</v>
      </c>
      <c r="AL18" s="763"/>
      <c r="AM18" s="763"/>
      <c r="AN18" s="763"/>
      <c r="AO18" s="763"/>
      <c r="AP18" s="763"/>
      <c r="AQ18" s="764"/>
      <c r="AR18" s="762">
        <f>SUM(AR13:AX17)</f>
        <v>246</v>
      </c>
      <c r="AS18" s="763"/>
      <c r="AT18" s="763"/>
      <c r="AU18" s="763"/>
      <c r="AV18" s="763"/>
      <c r="AW18" s="763"/>
      <c r="AX18" s="765"/>
    </row>
    <row r="19" spans="1:50" ht="24.75" customHeight="1" x14ac:dyDescent="0.2">
      <c r="A19" s="305"/>
      <c r="B19" s="306"/>
      <c r="C19" s="306"/>
      <c r="D19" s="306"/>
      <c r="E19" s="306"/>
      <c r="F19" s="307"/>
      <c r="G19" s="734" t="s">
        <v>43</v>
      </c>
      <c r="H19" s="735"/>
      <c r="I19" s="735"/>
      <c r="J19" s="735"/>
      <c r="K19" s="735"/>
      <c r="L19" s="735"/>
      <c r="M19" s="735"/>
      <c r="N19" s="735"/>
      <c r="O19" s="735"/>
      <c r="P19" s="684">
        <v>0</v>
      </c>
      <c r="Q19" s="685"/>
      <c r="R19" s="685"/>
      <c r="S19" s="685"/>
      <c r="T19" s="685"/>
      <c r="U19" s="685"/>
      <c r="V19" s="686"/>
      <c r="W19" s="684">
        <v>0</v>
      </c>
      <c r="X19" s="685"/>
      <c r="Y19" s="685"/>
      <c r="Z19" s="685"/>
      <c r="AA19" s="685"/>
      <c r="AB19" s="685"/>
      <c r="AC19" s="686"/>
      <c r="AD19" s="684">
        <v>2</v>
      </c>
      <c r="AE19" s="685"/>
      <c r="AF19" s="685"/>
      <c r="AG19" s="685"/>
      <c r="AH19" s="685"/>
      <c r="AI19" s="685"/>
      <c r="AJ19" s="686"/>
      <c r="AK19" s="731"/>
      <c r="AL19" s="731"/>
      <c r="AM19" s="731"/>
      <c r="AN19" s="731"/>
      <c r="AO19" s="731"/>
      <c r="AP19" s="731"/>
      <c r="AQ19" s="731"/>
      <c r="AR19" s="731"/>
      <c r="AS19" s="731"/>
      <c r="AT19" s="731"/>
      <c r="AU19" s="731"/>
      <c r="AV19" s="731"/>
      <c r="AW19" s="731"/>
      <c r="AX19" s="733"/>
    </row>
    <row r="20" spans="1:50" ht="24.75" customHeight="1" x14ac:dyDescent="0.2">
      <c r="A20" s="305"/>
      <c r="B20" s="306"/>
      <c r="C20" s="306"/>
      <c r="D20" s="306"/>
      <c r="E20" s="306"/>
      <c r="F20" s="307"/>
      <c r="G20" s="734" t="s">
        <v>44</v>
      </c>
      <c r="H20" s="735"/>
      <c r="I20" s="735"/>
      <c r="J20" s="735"/>
      <c r="K20" s="735"/>
      <c r="L20" s="735"/>
      <c r="M20" s="735"/>
      <c r="N20" s="735"/>
      <c r="O20" s="735"/>
      <c r="P20" s="730" t="str">
        <f>IF(P18=0, "-", SUM(P19)/P18)</f>
        <v>-</v>
      </c>
      <c r="Q20" s="730"/>
      <c r="R20" s="730"/>
      <c r="S20" s="730"/>
      <c r="T20" s="730"/>
      <c r="U20" s="730"/>
      <c r="V20" s="730"/>
      <c r="W20" s="730" t="str">
        <f>IF(W18=0, "-", SUM(W19)/W18)</f>
        <v>-</v>
      </c>
      <c r="X20" s="730"/>
      <c r="Y20" s="730"/>
      <c r="Z20" s="730"/>
      <c r="AA20" s="730"/>
      <c r="AB20" s="730"/>
      <c r="AC20" s="730"/>
      <c r="AD20" s="730">
        <f>IF(AD18=0, "-", SUM(AD19)/AD18)</f>
        <v>0.22222222222222221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2">
      <c r="A21" s="754"/>
      <c r="B21" s="755"/>
      <c r="C21" s="755"/>
      <c r="D21" s="755"/>
      <c r="E21" s="755"/>
      <c r="F21" s="756"/>
      <c r="G21" s="728" t="s">
        <v>45</v>
      </c>
      <c r="H21" s="729"/>
      <c r="I21" s="729"/>
      <c r="J21" s="729"/>
      <c r="K21" s="729"/>
      <c r="L21" s="729"/>
      <c r="M21" s="729"/>
      <c r="N21" s="729"/>
      <c r="O21" s="729"/>
      <c r="P21" s="730" t="str">
        <f>IF(P19=0, "-", SUM(P19)/SUM(P13,P14))</f>
        <v>-</v>
      </c>
      <c r="Q21" s="730"/>
      <c r="R21" s="730"/>
      <c r="S21" s="730"/>
      <c r="T21" s="730"/>
      <c r="U21" s="730"/>
      <c r="V21" s="730"/>
      <c r="W21" s="730" t="str">
        <f>IF(W19=0, "-", SUM(W19)/SUM(W13,W14))</f>
        <v>-</v>
      </c>
      <c r="X21" s="730"/>
      <c r="Y21" s="730"/>
      <c r="Z21" s="730"/>
      <c r="AA21" s="730"/>
      <c r="AB21" s="730"/>
      <c r="AC21" s="730"/>
      <c r="AD21" s="730">
        <f>IF(AD19=0, "-", SUM(AD19)/SUM(AD13,AD14))</f>
        <v>1.7436791630340018E-3</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2">
      <c r="A22" s="690" t="s">
        <v>46</v>
      </c>
      <c r="B22" s="691"/>
      <c r="C22" s="691"/>
      <c r="D22" s="691"/>
      <c r="E22" s="691"/>
      <c r="F22" s="692"/>
      <c r="G22" s="696" t="s">
        <v>47</v>
      </c>
      <c r="H22" s="540"/>
      <c r="I22" s="540"/>
      <c r="J22" s="540"/>
      <c r="K22" s="540"/>
      <c r="L22" s="540"/>
      <c r="M22" s="540"/>
      <c r="N22" s="540"/>
      <c r="O22" s="541"/>
      <c r="P22" s="697" t="s">
        <v>48</v>
      </c>
      <c r="Q22" s="540"/>
      <c r="R22" s="540"/>
      <c r="S22" s="540"/>
      <c r="T22" s="540"/>
      <c r="U22" s="540"/>
      <c r="V22" s="541"/>
      <c r="W22" s="697" t="s">
        <v>49</v>
      </c>
      <c r="X22" s="540"/>
      <c r="Y22" s="540"/>
      <c r="Z22" s="540"/>
      <c r="AA22" s="540"/>
      <c r="AB22" s="540"/>
      <c r="AC22" s="541"/>
      <c r="AD22" s="697" t="s">
        <v>50</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2">
      <c r="A23" s="693"/>
      <c r="B23" s="694"/>
      <c r="C23" s="694"/>
      <c r="D23" s="694"/>
      <c r="E23" s="694"/>
      <c r="F23" s="695"/>
      <c r="G23" s="716" t="s">
        <v>51</v>
      </c>
      <c r="H23" s="717"/>
      <c r="I23" s="717"/>
      <c r="J23" s="717"/>
      <c r="K23" s="717"/>
      <c r="L23" s="717"/>
      <c r="M23" s="717"/>
      <c r="N23" s="717"/>
      <c r="O23" s="718"/>
      <c r="P23" s="719">
        <v>28</v>
      </c>
      <c r="Q23" s="720"/>
      <c r="R23" s="720"/>
      <c r="S23" s="720"/>
      <c r="T23" s="720"/>
      <c r="U23" s="720"/>
      <c r="V23" s="721"/>
      <c r="W23" s="719">
        <v>0</v>
      </c>
      <c r="X23" s="720"/>
      <c r="Y23" s="720"/>
      <c r="Z23" s="720"/>
      <c r="AA23" s="720"/>
      <c r="AB23" s="720"/>
      <c r="AC23" s="721"/>
      <c r="AD23" s="722" t="s">
        <v>52</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x14ac:dyDescent="0.2">
      <c r="A24" s="693"/>
      <c r="B24" s="694"/>
      <c r="C24" s="694"/>
      <c r="D24" s="694"/>
      <c r="E24" s="694"/>
      <c r="F24" s="695"/>
      <c r="G24" s="687" t="s">
        <v>53</v>
      </c>
      <c r="H24" s="688"/>
      <c r="I24" s="688"/>
      <c r="J24" s="688"/>
      <c r="K24" s="688"/>
      <c r="L24" s="688"/>
      <c r="M24" s="688"/>
      <c r="N24" s="688"/>
      <c r="O24" s="689"/>
      <c r="P24" s="684">
        <v>147</v>
      </c>
      <c r="Q24" s="685"/>
      <c r="R24" s="685"/>
      <c r="S24" s="685"/>
      <c r="T24" s="685"/>
      <c r="U24" s="685"/>
      <c r="V24" s="686"/>
      <c r="W24" s="684">
        <v>246</v>
      </c>
      <c r="X24" s="685"/>
      <c r="Y24" s="685"/>
      <c r="Z24" s="685"/>
      <c r="AA24" s="685"/>
      <c r="AB24" s="685"/>
      <c r="AC24" s="686"/>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hidden="1" customHeight="1" x14ac:dyDescent="0.2">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hidden="1" customHeight="1" x14ac:dyDescent="0.2">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x14ac:dyDescent="0.2">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x14ac:dyDescent="0.2">
      <c r="A28" s="693"/>
      <c r="B28" s="694"/>
      <c r="C28" s="694"/>
      <c r="D28" s="694"/>
      <c r="E28" s="694"/>
      <c r="F28" s="695"/>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5">
      <c r="A29" s="693"/>
      <c r="B29" s="694"/>
      <c r="C29" s="694"/>
      <c r="D29" s="694"/>
      <c r="E29" s="694"/>
      <c r="F29" s="695"/>
      <c r="G29" s="296" t="s">
        <v>42</v>
      </c>
      <c r="H29" s="665"/>
      <c r="I29" s="665"/>
      <c r="J29" s="665"/>
      <c r="K29" s="665"/>
      <c r="L29" s="665"/>
      <c r="M29" s="665"/>
      <c r="N29" s="665"/>
      <c r="O29" s="704"/>
      <c r="P29" s="705">
        <f>AK13</f>
        <v>175</v>
      </c>
      <c r="Q29" s="706"/>
      <c r="R29" s="706"/>
      <c r="S29" s="706"/>
      <c r="T29" s="706"/>
      <c r="U29" s="706"/>
      <c r="V29" s="707"/>
      <c r="W29" s="708">
        <f>AR13</f>
        <v>246</v>
      </c>
      <c r="X29" s="709"/>
      <c r="Y29" s="709"/>
      <c r="Z29" s="709"/>
      <c r="AA29" s="709"/>
      <c r="AB29" s="709"/>
      <c r="AC29" s="710"/>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2">
      <c r="A30" s="711" t="s">
        <v>54</v>
      </c>
      <c r="B30" s="712"/>
      <c r="C30" s="712"/>
      <c r="D30" s="712"/>
      <c r="E30" s="712"/>
      <c r="F30" s="713"/>
      <c r="G30" s="714" t="s">
        <v>55</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2">
      <c r="A31" s="506" t="s">
        <v>56</v>
      </c>
      <c r="B31" s="157"/>
      <c r="C31" s="157"/>
      <c r="D31" s="157"/>
      <c r="E31" s="157"/>
      <c r="F31" s="158"/>
      <c r="G31" s="675" t="s">
        <v>57</v>
      </c>
      <c r="H31" s="676"/>
      <c r="I31" s="676"/>
      <c r="J31" s="676"/>
      <c r="K31" s="676"/>
      <c r="L31" s="676"/>
      <c r="M31" s="676"/>
      <c r="N31" s="676"/>
      <c r="O31" s="676"/>
      <c r="P31" s="677" t="s">
        <v>58</v>
      </c>
      <c r="Q31" s="676"/>
      <c r="R31" s="676"/>
      <c r="S31" s="676"/>
      <c r="T31" s="676"/>
      <c r="U31" s="676"/>
      <c r="V31" s="676"/>
      <c r="W31" s="676"/>
      <c r="X31" s="678"/>
      <c r="Y31" s="679"/>
      <c r="Z31" s="680"/>
      <c r="AA31" s="681"/>
      <c r="AB31" s="613" t="s">
        <v>59</v>
      </c>
      <c r="AC31" s="613"/>
      <c r="AD31" s="613"/>
      <c r="AE31" s="120" t="s">
        <v>31</v>
      </c>
      <c r="AF31" s="682"/>
      <c r="AG31" s="682"/>
      <c r="AH31" s="683"/>
      <c r="AI31" s="120" t="s">
        <v>32</v>
      </c>
      <c r="AJ31" s="682"/>
      <c r="AK31" s="682"/>
      <c r="AL31" s="683"/>
      <c r="AM31" s="120" t="s">
        <v>13</v>
      </c>
      <c r="AN31" s="682"/>
      <c r="AO31" s="682"/>
      <c r="AP31" s="683"/>
      <c r="AQ31" s="610" t="s">
        <v>60</v>
      </c>
      <c r="AR31" s="611"/>
      <c r="AS31" s="611"/>
      <c r="AT31" s="612"/>
      <c r="AU31" s="610" t="s">
        <v>61</v>
      </c>
      <c r="AV31" s="611"/>
      <c r="AW31" s="611"/>
      <c r="AX31" s="621"/>
    </row>
    <row r="32" spans="1:50" ht="23.25" customHeight="1" x14ac:dyDescent="0.2">
      <c r="A32" s="506"/>
      <c r="B32" s="157"/>
      <c r="C32" s="157"/>
      <c r="D32" s="157"/>
      <c r="E32" s="157"/>
      <c r="F32" s="158"/>
      <c r="G32" s="622" t="s">
        <v>62</v>
      </c>
      <c r="H32" s="623"/>
      <c r="I32" s="623"/>
      <c r="J32" s="623"/>
      <c r="K32" s="623"/>
      <c r="L32" s="623"/>
      <c r="M32" s="623"/>
      <c r="N32" s="623"/>
      <c r="O32" s="623"/>
      <c r="P32" s="383" t="s">
        <v>63</v>
      </c>
      <c r="Q32" s="626"/>
      <c r="R32" s="626"/>
      <c r="S32" s="626"/>
      <c r="T32" s="626"/>
      <c r="U32" s="626"/>
      <c r="V32" s="626"/>
      <c r="W32" s="626"/>
      <c r="X32" s="627"/>
      <c r="Y32" s="631" t="s">
        <v>64</v>
      </c>
      <c r="Z32" s="632"/>
      <c r="AA32" s="633"/>
      <c r="AB32" s="152" t="s">
        <v>65</v>
      </c>
      <c r="AC32" s="634"/>
      <c r="AD32" s="634"/>
      <c r="AE32" s="620">
        <v>56</v>
      </c>
      <c r="AF32" s="603"/>
      <c r="AG32" s="603"/>
      <c r="AH32" s="603"/>
      <c r="AI32" s="620">
        <v>79</v>
      </c>
      <c r="AJ32" s="603"/>
      <c r="AK32" s="603"/>
      <c r="AL32" s="603"/>
      <c r="AM32" s="603">
        <v>117</v>
      </c>
      <c r="AN32" s="603"/>
      <c r="AO32" s="603"/>
      <c r="AP32" s="603"/>
      <c r="AQ32" s="620" t="s">
        <v>1</v>
      </c>
      <c r="AR32" s="603"/>
      <c r="AS32" s="603"/>
      <c r="AT32" s="603"/>
      <c r="AU32" s="97" t="s">
        <v>1</v>
      </c>
      <c r="AV32" s="605"/>
      <c r="AW32" s="605"/>
      <c r="AX32" s="606"/>
    </row>
    <row r="33" spans="1:51" ht="49.5" customHeight="1" x14ac:dyDescent="0.2">
      <c r="A33" s="192"/>
      <c r="B33" s="162"/>
      <c r="C33" s="162"/>
      <c r="D33" s="162"/>
      <c r="E33" s="162"/>
      <c r="F33" s="163"/>
      <c r="G33" s="624"/>
      <c r="H33" s="625"/>
      <c r="I33" s="625"/>
      <c r="J33" s="625"/>
      <c r="K33" s="625"/>
      <c r="L33" s="625"/>
      <c r="M33" s="625"/>
      <c r="N33" s="625"/>
      <c r="O33" s="625"/>
      <c r="P33" s="628"/>
      <c r="Q33" s="629"/>
      <c r="R33" s="629"/>
      <c r="S33" s="629"/>
      <c r="T33" s="629"/>
      <c r="U33" s="629"/>
      <c r="V33" s="629"/>
      <c r="W33" s="629"/>
      <c r="X33" s="630"/>
      <c r="Y33" s="607" t="s">
        <v>66</v>
      </c>
      <c r="Z33" s="608"/>
      <c r="AA33" s="609"/>
      <c r="AB33" s="152" t="s">
        <v>65</v>
      </c>
      <c r="AC33" s="634"/>
      <c r="AD33" s="634"/>
      <c r="AE33" s="620">
        <v>50</v>
      </c>
      <c r="AF33" s="603"/>
      <c r="AG33" s="603"/>
      <c r="AH33" s="603"/>
      <c r="AI33" s="620">
        <v>50</v>
      </c>
      <c r="AJ33" s="603"/>
      <c r="AK33" s="603"/>
      <c r="AL33" s="603"/>
      <c r="AM33" s="603">
        <v>50</v>
      </c>
      <c r="AN33" s="603"/>
      <c r="AO33" s="603"/>
      <c r="AP33" s="603"/>
      <c r="AQ33" s="603">
        <v>50</v>
      </c>
      <c r="AR33" s="603"/>
      <c r="AS33" s="603"/>
      <c r="AT33" s="603"/>
      <c r="AU33" s="97" t="s">
        <v>1</v>
      </c>
      <c r="AV33" s="605"/>
      <c r="AW33" s="605"/>
      <c r="AX33" s="606"/>
    </row>
    <row r="34" spans="1:51" ht="23.25" hidden="1" customHeight="1" x14ac:dyDescent="0.2">
      <c r="A34" s="664" t="s">
        <v>67</v>
      </c>
      <c r="B34" s="665"/>
      <c r="C34" s="665"/>
      <c r="D34" s="665"/>
      <c r="E34" s="665"/>
      <c r="F34" s="666"/>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31</v>
      </c>
      <c r="AF34" s="180"/>
      <c r="AG34" s="180"/>
      <c r="AH34" s="181"/>
      <c r="AI34" s="179" t="s">
        <v>32</v>
      </c>
      <c r="AJ34" s="180"/>
      <c r="AK34" s="180"/>
      <c r="AL34" s="181"/>
      <c r="AM34" s="179" t="s">
        <v>13</v>
      </c>
      <c r="AN34" s="180"/>
      <c r="AO34" s="180"/>
      <c r="AP34" s="181"/>
      <c r="AQ34" s="614" t="s">
        <v>69</v>
      </c>
      <c r="AR34" s="615"/>
      <c r="AS34" s="615"/>
      <c r="AT34" s="615"/>
      <c r="AU34" s="615"/>
      <c r="AV34" s="615"/>
      <c r="AW34" s="615"/>
      <c r="AX34" s="616"/>
    </row>
    <row r="35" spans="1:51" ht="23.25" hidden="1" customHeight="1" x14ac:dyDescent="0.2">
      <c r="A35" s="667"/>
      <c r="B35" s="668"/>
      <c r="C35" s="668"/>
      <c r="D35" s="668"/>
      <c r="E35" s="668"/>
      <c r="F35" s="669"/>
      <c r="G35" s="638"/>
      <c r="H35" s="551"/>
      <c r="I35" s="551"/>
      <c r="J35" s="551"/>
      <c r="K35" s="551"/>
      <c r="L35" s="551"/>
      <c r="M35" s="551"/>
      <c r="N35" s="551"/>
      <c r="O35" s="551"/>
      <c r="P35" s="551"/>
      <c r="Q35" s="551"/>
      <c r="R35" s="551"/>
      <c r="S35" s="551"/>
      <c r="T35" s="551"/>
      <c r="U35" s="551"/>
      <c r="V35" s="551"/>
      <c r="W35" s="551"/>
      <c r="X35" s="551"/>
      <c r="Y35" s="641" t="s">
        <v>67</v>
      </c>
      <c r="Z35" s="642"/>
      <c r="AA35" s="643"/>
      <c r="AB35" s="644"/>
      <c r="AC35" s="645"/>
      <c r="AD35" s="646"/>
      <c r="AE35" s="620"/>
      <c r="AF35" s="620"/>
      <c r="AG35" s="620"/>
      <c r="AH35" s="620"/>
      <c r="AI35" s="620"/>
      <c r="AJ35" s="620"/>
      <c r="AK35" s="620"/>
      <c r="AL35" s="620"/>
      <c r="AM35" s="620"/>
      <c r="AN35" s="620"/>
      <c r="AO35" s="620"/>
      <c r="AP35" s="620"/>
      <c r="AQ35" s="97"/>
      <c r="AR35" s="91"/>
      <c r="AS35" s="91"/>
      <c r="AT35" s="91"/>
      <c r="AU35" s="91"/>
      <c r="AV35" s="91"/>
      <c r="AW35" s="91"/>
      <c r="AX35" s="92"/>
    </row>
    <row r="36" spans="1:51" ht="46.5" hidden="1" customHeight="1" x14ac:dyDescent="0.2">
      <c r="A36" s="670"/>
      <c r="B36" s="671"/>
      <c r="C36" s="671"/>
      <c r="D36" s="671"/>
      <c r="E36" s="671"/>
      <c r="F36" s="672"/>
      <c r="G36" s="639"/>
      <c r="H36" s="640"/>
      <c r="I36" s="640"/>
      <c r="J36" s="640"/>
      <c r="K36" s="640"/>
      <c r="L36" s="640"/>
      <c r="M36" s="640"/>
      <c r="N36" s="640"/>
      <c r="O36" s="640"/>
      <c r="P36" s="640"/>
      <c r="Q36" s="640"/>
      <c r="R36" s="640"/>
      <c r="S36" s="640"/>
      <c r="T36" s="640"/>
      <c r="U36" s="640"/>
      <c r="V36" s="640"/>
      <c r="W36" s="640"/>
      <c r="X36" s="640"/>
      <c r="Y36" s="219" t="s">
        <v>70</v>
      </c>
      <c r="Z36" s="635"/>
      <c r="AA36" s="636"/>
      <c r="AB36" s="599"/>
      <c r="AC36" s="600"/>
      <c r="AD36" s="601"/>
      <c r="AE36" s="602"/>
      <c r="AF36" s="602"/>
      <c r="AG36" s="602"/>
      <c r="AH36" s="602"/>
      <c r="AI36" s="602"/>
      <c r="AJ36" s="602"/>
      <c r="AK36" s="602"/>
      <c r="AL36" s="602"/>
      <c r="AM36" s="602"/>
      <c r="AN36" s="602"/>
      <c r="AO36" s="602"/>
      <c r="AP36" s="602"/>
      <c r="AQ36" s="602"/>
      <c r="AR36" s="602"/>
      <c r="AS36" s="602"/>
      <c r="AT36" s="602"/>
      <c r="AU36" s="602"/>
      <c r="AV36" s="602"/>
      <c r="AW36" s="602"/>
      <c r="AX36" s="637"/>
    </row>
    <row r="37" spans="1:51" ht="18.75" hidden="1" customHeight="1" x14ac:dyDescent="0.2">
      <c r="A37" s="652" t="s">
        <v>71</v>
      </c>
      <c r="B37" s="653"/>
      <c r="C37" s="653"/>
      <c r="D37" s="653"/>
      <c r="E37" s="653"/>
      <c r="F37" s="654"/>
      <c r="G37" s="591" t="s">
        <v>72</v>
      </c>
      <c r="H37" s="197"/>
      <c r="I37" s="197"/>
      <c r="J37" s="197"/>
      <c r="K37" s="197"/>
      <c r="L37" s="197"/>
      <c r="M37" s="197"/>
      <c r="N37" s="197"/>
      <c r="O37" s="198"/>
      <c r="P37" s="199" t="s">
        <v>73</v>
      </c>
      <c r="Q37" s="197"/>
      <c r="R37" s="197"/>
      <c r="S37" s="197"/>
      <c r="T37" s="197"/>
      <c r="U37" s="197"/>
      <c r="V37" s="197"/>
      <c r="W37" s="197"/>
      <c r="X37" s="198"/>
      <c r="Y37" s="592"/>
      <c r="Z37" s="579"/>
      <c r="AA37" s="580"/>
      <c r="AB37" s="596" t="s">
        <v>59</v>
      </c>
      <c r="AC37" s="597"/>
      <c r="AD37" s="598"/>
      <c r="AE37" s="596" t="s">
        <v>31</v>
      </c>
      <c r="AF37" s="597"/>
      <c r="AG37" s="597"/>
      <c r="AH37" s="598"/>
      <c r="AI37" s="662" t="s">
        <v>32</v>
      </c>
      <c r="AJ37" s="662"/>
      <c r="AK37" s="662"/>
      <c r="AL37" s="596"/>
      <c r="AM37" s="662" t="s">
        <v>13</v>
      </c>
      <c r="AN37" s="662"/>
      <c r="AO37" s="662"/>
      <c r="AP37" s="596"/>
      <c r="AQ37" s="216" t="s">
        <v>74</v>
      </c>
      <c r="AR37" s="217"/>
      <c r="AS37" s="217"/>
      <c r="AT37" s="218"/>
      <c r="AU37" s="197" t="s">
        <v>75</v>
      </c>
      <c r="AV37" s="197"/>
      <c r="AW37" s="197"/>
      <c r="AX37" s="200"/>
    </row>
    <row r="38" spans="1:51" ht="18.75" hidden="1" customHeight="1" x14ac:dyDescent="0.2">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3"/>
      <c r="AJ38" s="663"/>
      <c r="AK38" s="663"/>
      <c r="AL38" s="120"/>
      <c r="AM38" s="663"/>
      <c r="AN38" s="663"/>
      <c r="AO38" s="663"/>
      <c r="AP38" s="120"/>
      <c r="AQ38" s="503"/>
      <c r="AR38" s="504"/>
      <c r="AS38" s="131" t="s">
        <v>76</v>
      </c>
      <c r="AT38" s="132"/>
      <c r="AU38" s="130"/>
      <c r="AV38" s="130"/>
      <c r="AW38" s="112" t="s">
        <v>77</v>
      </c>
      <c r="AX38" s="133"/>
    </row>
    <row r="39" spans="1:51" ht="23.25" hidden="1" customHeight="1" x14ac:dyDescent="0.2">
      <c r="A39" s="658"/>
      <c r="B39" s="656"/>
      <c r="C39" s="656"/>
      <c r="D39" s="656"/>
      <c r="E39" s="656"/>
      <c r="F39" s="657"/>
      <c r="G39" s="182"/>
      <c r="H39" s="183"/>
      <c r="I39" s="183"/>
      <c r="J39" s="183"/>
      <c r="K39" s="183"/>
      <c r="L39" s="183"/>
      <c r="M39" s="183"/>
      <c r="N39" s="183"/>
      <c r="O39" s="184"/>
      <c r="P39" s="135"/>
      <c r="Q39" s="135"/>
      <c r="R39" s="135"/>
      <c r="S39" s="135"/>
      <c r="T39" s="135"/>
      <c r="U39" s="135"/>
      <c r="V39" s="135"/>
      <c r="W39" s="135"/>
      <c r="X39" s="136"/>
      <c r="Y39" s="219" t="s">
        <v>78</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2">
      <c r="A40" s="659"/>
      <c r="B40" s="660"/>
      <c r="C40" s="660"/>
      <c r="D40" s="660"/>
      <c r="E40" s="660"/>
      <c r="F40" s="661"/>
      <c r="G40" s="185"/>
      <c r="H40" s="186"/>
      <c r="I40" s="186"/>
      <c r="J40" s="186"/>
      <c r="K40" s="186"/>
      <c r="L40" s="186"/>
      <c r="M40" s="186"/>
      <c r="N40" s="186"/>
      <c r="O40" s="187"/>
      <c r="P40" s="138"/>
      <c r="Q40" s="138"/>
      <c r="R40" s="138"/>
      <c r="S40" s="138"/>
      <c r="T40" s="138"/>
      <c r="U40" s="138"/>
      <c r="V40" s="138"/>
      <c r="W40" s="138"/>
      <c r="X40" s="139"/>
      <c r="Y40" s="179" t="s">
        <v>79</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2">
      <c r="A41" s="658"/>
      <c r="B41" s="656"/>
      <c r="C41" s="656"/>
      <c r="D41" s="656"/>
      <c r="E41" s="656"/>
      <c r="F41" s="657"/>
      <c r="G41" s="188"/>
      <c r="H41" s="189"/>
      <c r="I41" s="189"/>
      <c r="J41" s="189"/>
      <c r="K41" s="189"/>
      <c r="L41" s="189"/>
      <c r="M41" s="189"/>
      <c r="N41" s="189"/>
      <c r="O41" s="190"/>
      <c r="P41" s="141"/>
      <c r="Q41" s="141"/>
      <c r="R41" s="141"/>
      <c r="S41" s="141"/>
      <c r="T41" s="141"/>
      <c r="U41" s="141"/>
      <c r="V41" s="141"/>
      <c r="W41" s="141"/>
      <c r="X41" s="142"/>
      <c r="Y41" s="179" t="s">
        <v>80</v>
      </c>
      <c r="Z41" s="180"/>
      <c r="AA41" s="181"/>
      <c r="AB41" s="581" t="s">
        <v>81</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2">
      <c r="A42" s="191" t="s">
        <v>82</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idden="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idden="1" x14ac:dyDescent="0.2">
      <c r="A44" s="239" t="s">
        <v>83</v>
      </c>
      <c r="B44" s="156" t="s">
        <v>84</v>
      </c>
      <c r="C44" s="157"/>
      <c r="D44" s="157"/>
      <c r="E44" s="157"/>
      <c r="F44" s="158"/>
      <c r="G44" s="197" t="s">
        <v>85</v>
      </c>
      <c r="H44" s="197"/>
      <c r="I44" s="197"/>
      <c r="J44" s="197"/>
      <c r="K44" s="197"/>
      <c r="L44" s="197"/>
      <c r="M44" s="197"/>
      <c r="N44" s="197"/>
      <c r="O44" s="197"/>
      <c r="P44" s="197"/>
      <c r="Q44" s="197"/>
      <c r="R44" s="197"/>
      <c r="S44" s="197"/>
      <c r="T44" s="197"/>
      <c r="U44" s="197"/>
      <c r="V44" s="197"/>
      <c r="W44" s="197"/>
      <c r="X44" s="197"/>
      <c r="Y44" s="197"/>
      <c r="Z44" s="197"/>
      <c r="AA44" s="198"/>
      <c r="AB44" s="199" t="s">
        <v>86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idden="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idden="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idden="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idden="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idden="1" x14ac:dyDescent="0.2">
      <c r="A49" s="195"/>
      <c r="B49" s="153" t="s">
        <v>87</v>
      </c>
      <c r="C49" s="154"/>
      <c r="D49" s="154"/>
      <c r="E49" s="154"/>
      <c r="F49" s="155"/>
      <c r="G49" s="159" t="s">
        <v>88</v>
      </c>
      <c r="H49" s="109"/>
      <c r="I49" s="109"/>
      <c r="J49" s="109"/>
      <c r="K49" s="109"/>
      <c r="L49" s="109"/>
      <c r="M49" s="109"/>
      <c r="N49" s="109"/>
      <c r="O49" s="110"/>
      <c r="P49" s="108" t="s">
        <v>89</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13</v>
      </c>
      <c r="AN49" s="123"/>
      <c r="AO49" s="123"/>
      <c r="AP49" s="123"/>
      <c r="AQ49" s="124" t="s">
        <v>74</v>
      </c>
      <c r="AR49" s="125"/>
      <c r="AS49" s="125"/>
      <c r="AT49" s="126"/>
      <c r="AU49" s="127" t="s">
        <v>75</v>
      </c>
      <c r="AV49" s="127"/>
      <c r="AW49" s="127"/>
      <c r="AX49" s="128"/>
      <c r="AY49">
        <f t="shared" si="0"/>
        <v>0</v>
      </c>
    </row>
    <row r="50" spans="1:51" hidden="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76</v>
      </c>
      <c r="AT50" s="132"/>
      <c r="AU50" s="130"/>
      <c r="AV50" s="130"/>
      <c r="AW50" s="112" t="s">
        <v>77</v>
      </c>
      <c r="AX50" s="133"/>
      <c r="AY50">
        <f t="shared" si="0"/>
        <v>0</v>
      </c>
    </row>
    <row r="51" spans="1:51" hidden="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idden="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idden="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80</v>
      </c>
      <c r="Z53" s="94"/>
      <c r="AA53" s="95"/>
      <c r="AB53" s="101" t="s">
        <v>81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idden="1" x14ac:dyDescent="0.2">
      <c r="A54" s="195"/>
      <c r="B54" s="153" t="s">
        <v>87</v>
      </c>
      <c r="C54" s="154"/>
      <c r="D54" s="154"/>
      <c r="E54" s="154"/>
      <c r="F54" s="155"/>
      <c r="G54" s="159" t="s">
        <v>88</v>
      </c>
      <c r="H54" s="109"/>
      <c r="I54" s="109"/>
      <c r="J54" s="109"/>
      <c r="K54" s="109"/>
      <c r="L54" s="109"/>
      <c r="M54" s="109"/>
      <c r="N54" s="109"/>
      <c r="O54" s="110"/>
      <c r="P54" s="108" t="s">
        <v>89</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13</v>
      </c>
      <c r="AN54" s="123"/>
      <c r="AO54" s="123"/>
      <c r="AP54" s="123"/>
      <c r="AQ54" s="124" t="s">
        <v>74</v>
      </c>
      <c r="AR54" s="125"/>
      <c r="AS54" s="125"/>
      <c r="AT54" s="126"/>
      <c r="AU54" s="127" t="s">
        <v>75</v>
      </c>
      <c r="AV54" s="127"/>
      <c r="AW54" s="127"/>
      <c r="AX54" s="128"/>
      <c r="AY54">
        <f>COUNTA($G$56)</f>
        <v>0</v>
      </c>
    </row>
    <row r="55" spans="1:51" hidden="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76</v>
      </c>
      <c r="AT55" s="132"/>
      <c r="AU55" s="130"/>
      <c r="AV55" s="130"/>
      <c r="AW55" s="112" t="s">
        <v>77</v>
      </c>
      <c r="AX55" s="133"/>
      <c r="AY55">
        <f>$AY$54</f>
        <v>0</v>
      </c>
    </row>
    <row r="56" spans="1:51" hidden="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idden="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idden="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80</v>
      </c>
      <c r="Z58" s="94"/>
      <c r="AA58" s="95"/>
      <c r="AB58" s="101" t="s">
        <v>81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idden="1" x14ac:dyDescent="0.2">
      <c r="A59" s="195"/>
      <c r="B59" s="153" t="s">
        <v>87</v>
      </c>
      <c r="C59" s="154"/>
      <c r="D59" s="154"/>
      <c r="E59" s="154"/>
      <c r="F59" s="155"/>
      <c r="G59" s="159" t="s">
        <v>88</v>
      </c>
      <c r="H59" s="109"/>
      <c r="I59" s="109"/>
      <c r="J59" s="109"/>
      <c r="K59" s="109"/>
      <c r="L59" s="109"/>
      <c r="M59" s="109"/>
      <c r="N59" s="109"/>
      <c r="O59" s="110"/>
      <c r="P59" s="108" t="s">
        <v>89</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13</v>
      </c>
      <c r="AN59" s="123"/>
      <c r="AO59" s="123"/>
      <c r="AP59" s="123"/>
      <c r="AQ59" s="124" t="s">
        <v>74</v>
      </c>
      <c r="AR59" s="125"/>
      <c r="AS59" s="125"/>
      <c r="AT59" s="126"/>
      <c r="AU59" s="127" t="s">
        <v>75</v>
      </c>
      <c r="AV59" s="127"/>
      <c r="AW59" s="127"/>
      <c r="AX59" s="128"/>
      <c r="AY59">
        <f>COUNTA($G$61)</f>
        <v>0</v>
      </c>
    </row>
    <row r="60" spans="1:51" hidden="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76</v>
      </c>
      <c r="AT60" s="132"/>
      <c r="AU60" s="130"/>
      <c r="AV60" s="130"/>
      <c r="AW60" s="112" t="s">
        <v>77</v>
      </c>
      <c r="AX60" s="133"/>
      <c r="AY60">
        <f>$AY$59</f>
        <v>0</v>
      </c>
    </row>
    <row r="61" spans="1:51" hidden="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idden="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13.5" hidden="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80</v>
      </c>
      <c r="Z63" s="94"/>
      <c r="AA63" s="95"/>
      <c r="AB63" s="101" t="s">
        <v>81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idden="1" x14ac:dyDescent="0.2">
      <c r="A64" s="711" t="s">
        <v>54</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idden="1" x14ac:dyDescent="0.2">
      <c r="A65" s="506" t="s">
        <v>56</v>
      </c>
      <c r="B65" s="157"/>
      <c r="C65" s="157"/>
      <c r="D65" s="157"/>
      <c r="E65" s="157"/>
      <c r="F65" s="158"/>
      <c r="G65" s="675" t="s">
        <v>57</v>
      </c>
      <c r="H65" s="676"/>
      <c r="I65" s="676"/>
      <c r="J65" s="676"/>
      <c r="K65" s="676"/>
      <c r="L65" s="676"/>
      <c r="M65" s="676"/>
      <c r="N65" s="676"/>
      <c r="O65" s="676"/>
      <c r="P65" s="677" t="s">
        <v>58</v>
      </c>
      <c r="Q65" s="676"/>
      <c r="R65" s="676"/>
      <c r="S65" s="676"/>
      <c r="T65" s="676"/>
      <c r="U65" s="676"/>
      <c r="V65" s="676"/>
      <c r="W65" s="676"/>
      <c r="X65" s="678"/>
      <c r="Y65" s="679"/>
      <c r="Z65" s="680"/>
      <c r="AA65" s="681"/>
      <c r="AB65" s="613" t="s">
        <v>59</v>
      </c>
      <c r="AC65" s="613"/>
      <c r="AD65" s="613"/>
      <c r="AE65" s="120" t="s">
        <v>31</v>
      </c>
      <c r="AF65" s="682"/>
      <c r="AG65" s="682"/>
      <c r="AH65" s="683"/>
      <c r="AI65" s="120" t="s">
        <v>32</v>
      </c>
      <c r="AJ65" s="682"/>
      <c r="AK65" s="682"/>
      <c r="AL65" s="683"/>
      <c r="AM65" s="120" t="s">
        <v>13</v>
      </c>
      <c r="AN65" s="682"/>
      <c r="AO65" s="682"/>
      <c r="AP65" s="683"/>
      <c r="AQ65" s="610" t="s">
        <v>60</v>
      </c>
      <c r="AR65" s="611"/>
      <c r="AS65" s="611"/>
      <c r="AT65" s="612"/>
      <c r="AU65" s="610" t="s">
        <v>61</v>
      </c>
      <c r="AV65" s="611"/>
      <c r="AW65" s="611"/>
      <c r="AX65" s="621"/>
      <c r="AY65">
        <f>COUNTA($G$66)</f>
        <v>0</v>
      </c>
    </row>
    <row r="66" spans="1:51" hidden="1" x14ac:dyDescent="0.2">
      <c r="A66" s="506"/>
      <c r="B66" s="157"/>
      <c r="C66" s="157"/>
      <c r="D66" s="157"/>
      <c r="E66" s="157"/>
      <c r="F66" s="158"/>
      <c r="G66" s="673"/>
      <c r="H66" s="623"/>
      <c r="I66" s="623"/>
      <c r="J66" s="623"/>
      <c r="K66" s="623"/>
      <c r="L66" s="623"/>
      <c r="M66" s="623"/>
      <c r="N66" s="623"/>
      <c r="O66" s="623"/>
      <c r="P66" s="674"/>
      <c r="Q66" s="626"/>
      <c r="R66" s="626"/>
      <c r="S66" s="626"/>
      <c r="T66" s="626"/>
      <c r="U66" s="626"/>
      <c r="V66" s="626"/>
      <c r="W66" s="626"/>
      <c r="X66" s="627"/>
      <c r="Y66" s="631" t="s">
        <v>64</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idden="1" x14ac:dyDescent="0.2">
      <c r="A67" s="192"/>
      <c r="B67" s="162"/>
      <c r="C67" s="162"/>
      <c r="D67" s="162"/>
      <c r="E67" s="162"/>
      <c r="F67" s="163"/>
      <c r="G67" s="624"/>
      <c r="H67" s="625"/>
      <c r="I67" s="625"/>
      <c r="J67" s="625"/>
      <c r="K67" s="625"/>
      <c r="L67" s="625"/>
      <c r="M67" s="625"/>
      <c r="N67" s="625"/>
      <c r="O67" s="625"/>
      <c r="P67" s="628"/>
      <c r="Q67" s="629"/>
      <c r="R67" s="629"/>
      <c r="S67" s="629"/>
      <c r="T67" s="629"/>
      <c r="U67" s="629"/>
      <c r="V67" s="629"/>
      <c r="W67" s="629"/>
      <c r="X67" s="630"/>
      <c r="Y67" s="607" t="s">
        <v>66</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idden="1" x14ac:dyDescent="0.2">
      <c r="A68" s="664" t="s">
        <v>67</v>
      </c>
      <c r="B68" s="665"/>
      <c r="C68" s="665"/>
      <c r="D68" s="665"/>
      <c r="E68" s="665"/>
      <c r="F68" s="666"/>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31</v>
      </c>
      <c r="AF68" s="123"/>
      <c r="AG68" s="123"/>
      <c r="AH68" s="123"/>
      <c r="AI68" s="123" t="s">
        <v>32</v>
      </c>
      <c r="AJ68" s="123"/>
      <c r="AK68" s="123"/>
      <c r="AL68" s="123"/>
      <c r="AM68" s="123" t="s">
        <v>13</v>
      </c>
      <c r="AN68" s="123"/>
      <c r="AO68" s="123"/>
      <c r="AP68" s="123"/>
      <c r="AQ68" s="614" t="s">
        <v>69</v>
      </c>
      <c r="AR68" s="615"/>
      <c r="AS68" s="615"/>
      <c r="AT68" s="615"/>
      <c r="AU68" s="615"/>
      <c r="AV68" s="615"/>
      <c r="AW68" s="615"/>
      <c r="AX68" s="616"/>
      <c r="AY68">
        <f>IF(SUBSTITUTE(SUBSTITUTE($G$69,"／",""),"　","")="",0,1)</f>
        <v>0</v>
      </c>
    </row>
    <row r="69" spans="1:51" hidden="1" x14ac:dyDescent="0.2">
      <c r="A69" s="667"/>
      <c r="B69" s="668"/>
      <c r="C69" s="668"/>
      <c r="D69" s="668"/>
      <c r="E69" s="668"/>
      <c r="F69" s="669"/>
      <c r="G69" s="638"/>
      <c r="H69" s="551"/>
      <c r="I69" s="551"/>
      <c r="J69" s="551"/>
      <c r="K69" s="551"/>
      <c r="L69" s="551"/>
      <c r="M69" s="551"/>
      <c r="N69" s="551"/>
      <c r="O69" s="551"/>
      <c r="P69" s="551"/>
      <c r="Q69" s="551"/>
      <c r="R69" s="551"/>
      <c r="S69" s="551"/>
      <c r="T69" s="551"/>
      <c r="U69" s="551"/>
      <c r="V69" s="551"/>
      <c r="W69" s="551"/>
      <c r="X69" s="551"/>
      <c r="Y69" s="641" t="s">
        <v>67</v>
      </c>
      <c r="Z69" s="642"/>
      <c r="AA69" s="643"/>
      <c r="AB69" s="644"/>
      <c r="AC69" s="645"/>
      <c r="AD69" s="646"/>
      <c r="AE69" s="620"/>
      <c r="AF69" s="620"/>
      <c r="AG69" s="620"/>
      <c r="AH69" s="620"/>
      <c r="AI69" s="620"/>
      <c r="AJ69" s="620"/>
      <c r="AK69" s="620"/>
      <c r="AL69" s="620"/>
      <c r="AM69" s="620"/>
      <c r="AN69" s="620"/>
      <c r="AO69" s="620"/>
      <c r="AP69" s="620"/>
      <c r="AQ69" s="97"/>
      <c r="AR69" s="91"/>
      <c r="AS69" s="91"/>
      <c r="AT69" s="91"/>
      <c r="AU69" s="91"/>
      <c r="AV69" s="91"/>
      <c r="AW69" s="91"/>
      <c r="AX69" s="92"/>
      <c r="AY69">
        <f>$AY$68</f>
        <v>0</v>
      </c>
    </row>
    <row r="70" spans="1:51" hidden="1" x14ac:dyDescent="0.2">
      <c r="A70" s="670"/>
      <c r="B70" s="671"/>
      <c r="C70" s="671"/>
      <c r="D70" s="671"/>
      <c r="E70" s="671"/>
      <c r="F70" s="672"/>
      <c r="G70" s="639"/>
      <c r="H70" s="640"/>
      <c r="I70" s="640"/>
      <c r="J70" s="640"/>
      <c r="K70" s="640"/>
      <c r="L70" s="640"/>
      <c r="M70" s="640"/>
      <c r="N70" s="640"/>
      <c r="O70" s="640"/>
      <c r="P70" s="640"/>
      <c r="Q70" s="640"/>
      <c r="R70" s="640"/>
      <c r="S70" s="640"/>
      <c r="T70" s="640"/>
      <c r="U70" s="640"/>
      <c r="V70" s="640"/>
      <c r="W70" s="640"/>
      <c r="X70" s="640"/>
      <c r="Y70" s="219" t="s">
        <v>70</v>
      </c>
      <c r="Z70" s="635"/>
      <c r="AA70" s="636"/>
      <c r="AB70" s="599"/>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idden="1" x14ac:dyDescent="0.2">
      <c r="A71" s="415" t="s">
        <v>71</v>
      </c>
      <c r="B71" s="582"/>
      <c r="C71" s="582"/>
      <c r="D71" s="582"/>
      <c r="E71" s="582"/>
      <c r="F71" s="583"/>
      <c r="G71" s="591" t="s">
        <v>72</v>
      </c>
      <c r="H71" s="197"/>
      <c r="I71" s="197"/>
      <c r="J71" s="197"/>
      <c r="K71" s="197"/>
      <c r="L71" s="197"/>
      <c r="M71" s="197"/>
      <c r="N71" s="197"/>
      <c r="O71" s="198"/>
      <c r="P71" s="199" t="s">
        <v>73</v>
      </c>
      <c r="Q71" s="197"/>
      <c r="R71" s="197"/>
      <c r="S71" s="197"/>
      <c r="T71" s="197"/>
      <c r="U71" s="197"/>
      <c r="V71" s="197"/>
      <c r="W71" s="197"/>
      <c r="X71" s="198"/>
      <c r="Y71" s="592"/>
      <c r="Z71" s="579"/>
      <c r="AA71" s="580"/>
      <c r="AB71" s="596" t="s">
        <v>59</v>
      </c>
      <c r="AC71" s="597"/>
      <c r="AD71" s="598"/>
      <c r="AE71" s="123" t="s">
        <v>31</v>
      </c>
      <c r="AF71" s="123"/>
      <c r="AG71" s="123"/>
      <c r="AH71" s="123"/>
      <c r="AI71" s="123" t="s">
        <v>32</v>
      </c>
      <c r="AJ71" s="123"/>
      <c r="AK71" s="123"/>
      <c r="AL71" s="123"/>
      <c r="AM71" s="123" t="s">
        <v>13</v>
      </c>
      <c r="AN71" s="123"/>
      <c r="AO71" s="123"/>
      <c r="AP71" s="123"/>
      <c r="AQ71" s="216" t="s">
        <v>74</v>
      </c>
      <c r="AR71" s="217"/>
      <c r="AS71" s="217"/>
      <c r="AT71" s="218"/>
      <c r="AU71" s="197" t="s">
        <v>75</v>
      </c>
      <c r="AV71" s="197"/>
      <c r="AW71" s="197"/>
      <c r="AX71" s="200"/>
      <c r="AY71">
        <f>COUNTA($G$73)</f>
        <v>0</v>
      </c>
    </row>
    <row r="72" spans="1:51" hidden="1" x14ac:dyDescent="0.2">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76</v>
      </c>
      <c r="AT72" s="132"/>
      <c r="AU72" s="130"/>
      <c r="AV72" s="130"/>
      <c r="AW72" s="112" t="s">
        <v>77</v>
      </c>
      <c r="AX72" s="133"/>
      <c r="AY72">
        <f t="shared" ref="AY72:AY77" si="1">$AY$71</f>
        <v>0</v>
      </c>
    </row>
    <row r="73" spans="1:51" hidden="1" x14ac:dyDescent="0.2">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78</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idden="1" x14ac:dyDescent="0.2">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79</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idden="1" x14ac:dyDescent="0.2">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80</v>
      </c>
      <c r="Z75" s="180"/>
      <c r="AA75" s="181"/>
      <c r="AB75" s="581" t="s">
        <v>81</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idden="1" x14ac:dyDescent="0.2">
      <c r="A76" s="191" t="s">
        <v>82</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idden="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idden="1" x14ac:dyDescent="0.2">
      <c r="A78" s="195" t="s">
        <v>83</v>
      </c>
      <c r="B78" s="156" t="s">
        <v>84</v>
      </c>
      <c r="C78" s="157"/>
      <c r="D78" s="157"/>
      <c r="E78" s="157"/>
      <c r="F78" s="158"/>
      <c r="G78" s="197" t="s">
        <v>85</v>
      </c>
      <c r="H78" s="197"/>
      <c r="I78" s="197"/>
      <c r="J78" s="197"/>
      <c r="K78" s="197"/>
      <c r="L78" s="197"/>
      <c r="M78" s="197"/>
      <c r="N78" s="197"/>
      <c r="O78" s="197"/>
      <c r="P78" s="197"/>
      <c r="Q78" s="197"/>
      <c r="R78" s="197"/>
      <c r="S78" s="197"/>
      <c r="T78" s="197"/>
      <c r="U78" s="197"/>
      <c r="V78" s="197"/>
      <c r="W78" s="197"/>
      <c r="X78" s="197"/>
      <c r="Y78" s="197"/>
      <c r="Z78" s="197"/>
      <c r="AA78" s="198"/>
      <c r="AB78" s="199" t="s">
        <v>86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idden="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idden="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idden="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idden="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idden="1" x14ac:dyDescent="0.2">
      <c r="A83" s="195"/>
      <c r="B83" s="153" t="s">
        <v>87</v>
      </c>
      <c r="C83" s="154"/>
      <c r="D83" s="154"/>
      <c r="E83" s="154"/>
      <c r="F83" s="155"/>
      <c r="G83" s="159" t="s">
        <v>88</v>
      </c>
      <c r="H83" s="109"/>
      <c r="I83" s="109"/>
      <c r="J83" s="109"/>
      <c r="K83" s="109"/>
      <c r="L83" s="109"/>
      <c r="M83" s="109"/>
      <c r="N83" s="109"/>
      <c r="O83" s="110"/>
      <c r="P83" s="108" t="s">
        <v>89</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13</v>
      </c>
      <c r="AN83" s="123"/>
      <c r="AO83" s="123"/>
      <c r="AP83" s="123"/>
      <c r="AQ83" s="124" t="s">
        <v>74</v>
      </c>
      <c r="AR83" s="125"/>
      <c r="AS83" s="125"/>
      <c r="AT83" s="126"/>
      <c r="AU83" s="127" t="s">
        <v>75</v>
      </c>
      <c r="AV83" s="127"/>
      <c r="AW83" s="127"/>
      <c r="AX83" s="128"/>
      <c r="AY83">
        <f t="shared" si="2"/>
        <v>0</v>
      </c>
    </row>
    <row r="84" spans="1:51" hidden="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76</v>
      </c>
      <c r="AT84" s="132"/>
      <c r="AU84" s="130"/>
      <c r="AV84" s="130"/>
      <c r="AW84" s="112" t="s">
        <v>77</v>
      </c>
      <c r="AX84" s="133"/>
      <c r="AY84">
        <f t="shared" si="2"/>
        <v>0</v>
      </c>
    </row>
    <row r="85" spans="1:51" hidden="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idden="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idden="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80</v>
      </c>
      <c r="Z87" s="94"/>
      <c r="AA87" s="95"/>
      <c r="AB87" s="101" t="s">
        <v>81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idden="1" x14ac:dyDescent="0.2">
      <c r="A88" s="195"/>
      <c r="B88" s="153" t="s">
        <v>87</v>
      </c>
      <c r="C88" s="154"/>
      <c r="D88" s="154"/>
      <c r="E88" s="154"/>
      <c r="F88" s="155"/>
      <c r="G88" s="159" t="s">
        <v>88</v>
      </c>
      <c r="H88" s="109"/>
      <c r="I88" s="109"/>
      <c r="J88" s="109"/>
      <c r="K88" s="109"/>
      <c r="L88" s="109"/>
      <c r="M88" s="109"/>
      <c r="N88" s="109"/>
      <c r="O88" s="110"/>
      <c r="P88" s="108" t="s">
        <v>89</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13</v>
      </c>
      <c r="AN88" s="123"/>
      <c r="AO88" s="123"/>
      <c r="AP88" s="123"/>
      <c r="AQ88" s="124" t="s">
        <v>74</v>
      </c>
      <c r="AR88" s="125"/>
      <c r="AS88" s="125"/>
      <c r="AT88" s="126"/>
      <c r="AU88" s="127" t="s">
        <v>75</v>
      </c>
      <c r="AV88" s="127"/>
      <c r="AW88" s="127"/>
      <c r="AX88" s="128"/>
      <c r="AY88">
        <f>$G$90</f>
        <v>0</v>
      </c>
    </row>
    <row r="89" spans="1:51" hidden="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76</v>
      </c>
      <c r="AT89" s="132"/>
      <c r="AU89" s="130"/>
      <c r="AV89" s="130"/>
      <c r="AW89" s="112" t="s">
        <v>77</v>
      </c>
      <c r="AX89" s="133"/>
      <c r="AY89">
        <f>$AY$88</f>
        <v>0</v>
      </c>
    </row>
    <row r="90" spans="1:51" hidden="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idden="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idden="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80</v>
      </c>
      <c r="Z92" s="94"/>
      <c r="AA92" s="95"/>
      <c r="AB92" s="101" t="s">
        <v>81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idden="1" x14ac:dyDescent="0.2">
      <c r="A93" s="195"/>
      <c r="B93" s="156" t="s">
        <v>87</v>
      </c>
      <c r="C93" s="157"/>
      <c r="D93" s="157"/>
      <c r="E93" s="157"/>
      <c r="F93" s="158"/>
      <c r="G93" s="159" t="s">
        <v>88</v>
      </c>
      <c r="H93" s="109"/>
      <c r="I93" s="109"/>
      <c r="J93" s="109"/>
      <c r="K93" s="109"/>
      <c r="L93" s="109"/>
      <c r="M93" s="109"/>
      <c r="N93" s="109"/>
      <c r="O93" s="110"/>
      <c r="P93" s="108" t="s">
        <v>89</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13</v>
      </c>
      <c r="AN93" s="123"/>
      <c r="AO93" s="123"/>
      <c r="AP93" s="123"/>
      <c r="AQ93" s="124" t="s">
        <v>74</v>
      </c>
      <c r="AR93" s="125"/>
      <c r="AS93" s="125"/>
      <c r="AT93" s="126"/>
      <c r="AU93" s="127" t="s">
        <v>75</v>
      </c>
      <c r="AV93" s="127"/>
      <c r="AW93" s="127"/>
      <c r="AX93" s="128"/>
      <c r="AY93">
        <f>$G$95</f>
        <v>0</v>
      </c>
    </row>
    <row r="94" spans="1:51" hidden="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76</v>
      </c>
      <c r="AT94" s="132"/>
      <c r="AU94" s="130"/>
      <c r="AV94" s="130"/>
      <c r="AW94" s="112" t="s">
        <v>77</v>
      </c>
      <c r="AX94" s="133"/>
      <c r="AY94">
        <f>$AY$93</f>
        <v>0</v>
      </c>
    </row>
    <row r="95" spans="1:51" hidden="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idden="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13.5" hidden="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80</v>
      </c>
      <c r="Z97" s="94"/>
      <c r="AA97" s="95"/>
      <c r="AB97" s="101" t="s">
        <v>81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idden="1" x14ac:dyDescent="0.2">
      <c r="A98" s="698" t="s">
        <v>54</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24" customHeight="1" x14ac:dyDescent="0.2">
      <c r="A99" s="506" t="s">
        <v>56</v>
      </c>
      <c r="B99" s="157"/>
      <c r="C99" s="157"/>
      <c r="D99" s="157"/>
      <c r="E99" s="157"/>
      <c r="F99" s="158"/>
      <c r="G99" s="675" t="s">
        <v>57</v>
      </c>
      <c r="H99" s="676"/>
      <c r="I99" s="676"/>
      <c r="J99" s="676"/>
      <c r="K99" s="676"/>
      <c r="L99" s="676"/>
      <c r="M99" s="676"/>
      <c r="N99" s="676"/>
      <c r="O99" s="676"/>
      <c r="P99" s="677" t="s">
        <v>58</v>
      </c>
      <c r="Q99" s="676"/>
      <c r="R99" s="676"/>
      <c r="S99" s="676"/>
      <c r="T99" s="676"/>
      <c r="U99" s="676"/>
      <c r="V99" s="676"/>
      <c r="W99" s="676"/>
      <c r="X99" s="678"/>
      <c r="Y99" s="679"/>
      <c r="Z99" s="680"/>
      <c r="AA99" s="681"/>
      <c r="AB99" s="613" t="s">
        <v>59</v>
      </c>
      <c r="AC99" s="613"/>
      <c r="AD99" s="613"/>
      <c r="AE99" s="123" t="s">
        <v>31</v>
      </c>
      <c r="AF99" s="123"/>
      <c r="AG99" s="123"/>
      <c r="AH99" s="123"/>
      <c r="AI99" s="123" t="s">
        <v>32</v>
      </c>
      <c r="AJ99" s="123"/>
      <c r="AK99" s="123"/>
      <c r="AL99" s="123"/>
      <c r="AM99" s="123" t="s">
        <v>13</v>
      </c>
      <c r="AN99" s="123"/>
      <c r="AO99" s="123"/>
      <c r="AP99" s="123"/>
      <c r="AQ99" s="610" t="s">
        <v>60</v>
      </c>
      <c r="AR99" s="611"/>
      <c r="AS99" s="611"/>
      <c r="AT99" s="612"/>
      <c r="AU99" s="610" t="s">
        <v>61</v>
      </c>
      <c r="AV99" s="611"/>
      <c r="AW99" s="611"/>
      <c r="AX99" s="621"/>
      <c r="AY99">
        <f>COUNTA($G$100)</f>
        <v>1</v>
      </c>
    </row>
    <row r="100" spans="1:51" ht="24" customHeight="1" x14ac:dyDescent="0.2">
      <c r="A100" s="506"/>
      <c r="B100" s="157"/>
      <c r="C100" s="157"/>
      <c r="D100" s="157"/>
      <c r="E100" s="157"/>
      <c r="F100" s="158"/>
      <c r="G100" s="622" t="s">
        <v>91</v>
      </c>
      <c r="H100" s="623"/>
      <c r="I100" s="623"/>
      <c r="J100" s="623"/>
      <c r="K100" s="623"/>
      <c r="L100" s="623"/>
      <c r="M100" s="623"/>
      <c r="N100" s="623"/>
      <c r="O100" s="623"/>
      <c r="P100" s="383" t="s">
        <v>92</v>
      </c>
      <c r="Q100" s="626"/>
      <c r="R100" s="626"/>
      <c r="S100" s="626"/>
      <c r="T100" s="626"/>
      <c r="U100" s="626"/>
      <c r="V100" s="626"/>
      <c r="W100" s="626"/>
      <c r="X100" s="627"/>
      <c r="Y100" s="631" t="s">
        <v>64</v>
      </c>
      <c r="Z100" s="632"/>
      <c r="AA100" s="633"/>
      <c r="AB100" s="152" t="s">
        <v>65</v>
      </c>
      <c r="AC100" s="634"/>
      <c r="AD100" s="634"/>
      <c r="AE100" s="620" t="s">
        <v>1</v>
      </c>
      <c r="AF100" s="603"/>
      <c r="AG100" s="603"/>
      <c r="AH100" s="603"/>
      <c r="AI100" s="620" t="s">
        <v>1</v>
      </c>
      <c r="AJ100" s="603"/>
      <c r="AK100" s="603"/>
      <c r="AL100" s="603"/>
      <c r="AM100" s="603">
        <v>1</v>
      </c>
      <c r="AN100" s="603"/>
      <c r="AO100" s="603"/>
      <c r="AP100" s="603"/>
      <c r="AQ100" s="620" t="s">
        <v>1</v>
      </c>
      <c r="AR100" s="603"/>
      <c r="AS100" s="603"/>
      <c r="AT100" s="603"/>
      <c r="AU100" s="97" t="s">
        <v>1</v>
      </c>
      <c r="AV100" s="605"/>
      <c r="AW100" s="605"/>
      <c r="AX100" s="606"/>
      <c r="AY100">
        <f>$AY$99</f>
        <v>1</v>
      </c>
    </row>
    <row r="101" spans="1:51" ht="24" customHeight="1" x14ac:dyDescent="0.2">
      <c r="A101" s="192"/>
      <c r="B101" s="162"/>
      <c r="C101" s="162"/>
      <c r="D101" s="162"/>
      <c r="E101" s="162"/>
      <c r="F101" s="163"/>
      <c r="G101" s="624"/>
      <c r="H101" s="625"/>
      <c r="I101" s="625"/>
      <c r="J101" s="625"/>
      <c r="K101" s="625"/>
      <c r="L101" s="625"/>
      <c r="M101" s="625"/>
      <c r="N101" s="625"/>
      <c r="O101" s="625"/>
      <c r="P101" s="628"/>
      <c r="Q101" s="629"/>
      <c r="R101" s="629"/>
      <c r="S101" s="629"/>
      <c r="T101" s="629"/>
      <c r="U101" s="629"/>
      <c r="V101" s="629"/>
      <c r="W101" s="629"/>
      <c r="X101" s="630"/>
      <c r="Y101" s="607" t="s">
        <v>66</v>
      </c>
      <c r="Z101" s="608"/>
      <c r="AA101" s="609"/>
      <c r="AB101" s="152" t="s">
        <v>65</v>
      </c>
      <c r="AC101" s="634"/>
      <c r="AD101" s="634"/>
      <c r="AE101" s="620" t="s">
        <v>1</v>
      </c>
      <c r="AF101" s="603"/>
      <c r="AG101" s="603"/>
      <c r="AH101" s="603"/>
      <c r="AI101" s="620" t="s">
        <v>1</v>
      </c>
      <c r="AJ101" s="603"/>
      <c r="AK101" s="603"/>
      <c r="AL101" s="603"/>
      <c r="AM101" s="603">
        <v>3</v>
      </c>
      <c r="AN101" s="603"/>
      <c r="AO101" s="603"/>
      <c r="AP101" s="603"/>
      <c r="AQ101" s="603">
        <v>3</v>
      </c>
      <c r="AR101" s="603"/>
      <c r="AS101" s="603"/>
      <c r="AT101" s="603"/>
      <c r="AU101" s="97" t="s">
        <v>1</v>
      </c>
      <c r="AV101" s="605"/>
      <c r="AW101" s="605"/>
      <c r="AX101" s="606"/>
      <c r="AY101">
        <f>$AY$99</f>
        <v>1</v>
      </c>
    </row>
    <row r="102" spans="1:51" ht="37.5" customHeight="1" x14ac:dyDescent="0.2">
      <c r="A102" s="191" t="s">
        <v>67</v>
      </c>
      <c r="B102" s="109"/>
      <c r="C102" s="109"/>
      <c r="D102" s="109"/>
      <c r="E102" s="109"/>
      <c r="F102" s="647"/>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31</v>
      </c>
      <c r="AF102" s="123"/>
      <c r="AG102" s="123"/>
      <c r="AH102" s="123"/>
      <c r="AI102" s="123" t="s">
        <v>32</v>
      </c>
      <c r="AJ102" s="123"/>
      <c r="AK102" s="123"/>
      <c r="AL102" s="123"/>
      <c r="AM102" s="123" t="s">
        <v>13</v>
      </c>
      <c r="AN102" s="123"/>
      <c r="AO102" s="123"/>
      <c r="AP102" s="123"/>
      <c r="AQ102" s="614" t="s">
        <v>69</v>
      </c>
      <c r="AR102" s="615"/>
      <c r="AS102" s="615"/>
      <c r="AT102" s="615"/>
      <c r="AU102" s="615"/>
      <c r="AV102" s="615"/>
      <c r="AW102" s="615"/>
      <c r="AX102" s="616"/>
      <c r="AY102">
        <f>IF(SUBSTITUTE(SUBSTITUTE($G$103,"／",""),"　","")="",0,1)</f>
        <v>1</v>
      </c>
    </row>
    <row r="103" spans="1:51" ht="37.5" customHeight="1" x14ac:dyDescent="0.2">
      <c r="A103" s="648"/>
      <c r="B103" s="197"/>
      <c r="C103" s="197"/>
      <c r="D103" s="197"/>
      <c r="E103" s="197"/>
      <c r="F103" s="649"/>
      <c r="G103" s="638" t="s">
        <v>93</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t="s">
        <v>94</v>
      </c>
      <c r="AC103" s="645"/>
      <c r="AD103" s="646"/>
      <c r="AE103" s="620" t="s">
        <v>1</v>
      </c>
      <c r="AF103" s="620"/>
      <c r="AG103" s="620"/>
      <c r="AH103" s="620"/>
      <c r="AI103" s="620" t="s">
        <v>1</v>
      </c>
      <c r="AJ103" s="620"/>
      <c r="AK103" s="620"/>
      <c r="AL103" s="620"/>
      <c r="AM103" s="620">
        <v>2</v>
      </c>
      <c r="AN103" s="620"/>
      <c r="AO103" s="620"/>
      <c r="AP103" s="620"/>
      <c r="AQ103" s="97">
        <v>438</v>
      </c>
      <c r="AR103" s="91"/>
      <c r="AS103" s="91"/>
      <c r="AT103" s="91"/>
      <c r="AU103" s="91"/>
      <c r="AV103" s="91"/>
      <c r="AW103" s="91"/>
      <c r="AX103" s="92"/>
      <c r="AY103">
        <f>$AY$102</f>
        <v>1</v>
      </c>
    </row>
    <row r="104" spans="1:51" ht="37.5" customHeight="1" x14ac:dyDescent="0.2">
      <c r="A104" s="650"/>
      <c r="B104" s="112"/>
      <c r="C104" s="112"/>
      <c r="D104" s="112"/>
      <c r="E104" s="112"/>
      <c r="F104" s="651"/>
      <c r="G104" s="639"/>
      <c r="H104" s="640"/>
      <c r="I104" s="640"/>
      <c r="J104" s="640"/>
      <c r="K104" s="640"/>
      <c r="L104" s="640"/>
      <c r="M104" s="640"/>
      <c r="N104" s="640"/>
      <c r="O104" s="640"/>
      <c r="P104" s="640"/>
      <c r="Q104" s="640"/>
      <c r="R104" s="640"/>
      <c r="S104" s="640"/>
      <c r="T104" s="640"/>
      <c r="U104" s="640"/>
      <c r="V104" s="640"/>
      <c r="W104" s="640"/>
      <c r="X104" s="640"/>
      <c r="Y104" s="219" t="s">
        <v>70</v>
      </c>
      <c r="Z104" s="635"/>
      <c r="AA104" s="636"/>
      <c r="AB104" s="599" t="s">
        <v>95</v>
      </c>
      <c r="AC104" s="600"/>
      <c r="AD104" s="601"/>
      <c r="AE104" s="602" t="s">
        <v>1</v>
      </c>
      <c r="AF104" s="602"/>
      <c r="AG104" s="602"/>
      <c r="AH104" s="602"/>
      <c r="AI104" s="602" t="s">
        <v>1</v>
      </c>
      <c r="AJ104" s="602"/>
      <c r="AK104" s="602"/>
      <c r="AL104" s="602"/>
      <c r="AM104" s="602" t="s">
        <v>96</v>
      </c>
      <c r="AN104" s="602"/>
      <c r="AO104" s="602"/>
      <c r="AP104" s="602"/>
      <c r="AQ104" s="602" t="s">
        <v>97</v>
      </c>
      <c r="AR104" s="602"/>
      <c r="AS104" s="602"/>
      <c r="AT104" s="602"/>
      <c r="AU104" s="602"/>
      <c r="AV104" s="602"/>
      <c r="AW104" s="602"/>
      <c r="AX104" s="637"/>
      <c r="AY104">
        <f>$AY$102</f>
        <v>1</v>
      </c>
    </row>
    <row r="105" spans="1:51" x14ac:dyDescent="0.2">
      <c r="A105" s="415" t="s">
        <v>71</v>
      </c>
      <c r="B105" s="582"/>
      <c r="C105" s="582"/>
      <c r="D105" s="582"/>
      <c r="E105" s="582"/>
      <c r="F105" s="583"/>
      <c r="G105" s="591" t="s">
        <v>72</v>
      </c>
      <c r="H105" s="197"/>
      <c r="I105" s="197"/>
      <c r="J105" s="197"/>
      <c r="K105" s="197"/>
      <c r="L105" s="197"/>
      <c r="M105" s="197"/>
      <c r="N105" s="197"/>
      <c r="O105" s="198"/>
      <c r="P105" s="199" t="s">
        <v>73</v>
      </c>
      <c r="Q105" s="197"/>
      <c r="R105" s="197"/>
      <c r="S105" s="197"/>
      <c r="T105" s="197"/>
      <c r="U105" s="197"/>
      <c r="V105" s="197"/>
      <c r="W105" s="197"/>
      <c r="X105" s="198"/>
      <c r="Y105" s="592"/>
      <c r="Z105" s="579"/>
      <c r="AA105" s="580"/>
      <c r="AB105" s="596" t="s">
        <v>59</v>
      </c>
      <c r="AC105" s="597"/>
      <c r="AD105" s="598"/>
      <c r="AE105" s="123" t="s">
        <v>31</v>
      </c>
      <c r="AF105" s="123"/>
      <c r="AG105" s="123"/>
      <c r="AH105" s="123"/>
      <c r="AI105" s="123" t="s">
        <v>32</v>
      </c>
      <c r="AJ105" s="123"/>
      <c r="AK105" s="123"/>
      <c r="AL105" s="123"/>
      <c r="AM105" s="123" t="s">
        <v>13</v>
      </c>
      <c r="AN105" s="123"/>
      <c r="AO105" s="123"/>
      <c r="AP105" s="123"/>
      <c r="AQ105" s="216" t="s">
        <v>74</v>
      </c>
      <c r="AR105" s="217"/>
      <c r="AS105" s="217"/>
      <c r="AT105" s="218"/>
      <c r="AU105" s="197" t="s">
        <v>75</v>
      </c>
      <c r="AV105" s="197"/>
      <c r="AW105" s="197"/>
      <c r="AX105" s="200"/>
      <c r="AY105">
        <f>COUNTA($G$107)</f>
        <v>1</v>
      </c>
    </row>
    <row r="106" spans="1:51" x14ac:dyDescent="0.2">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4</v>
      </c>
      <c r="AR106" s="504"/>
      <c r="AS106" s="131" t="s">
        <v>76</v>
      </c>
      <c r="AT106" s="132"/>
      <c r="AU106" s="130" t="s">
        <v>1</v>
      </c>
      <c r="AV106" s="130"/>
      <c r="AW106" s="112" t="s">
        <v>77</v>
      </c>
      <c r="AX106" s="133"/>
      <c r="AY106">
        <f t="shared" ref="AY106:AY111" si="3">$AY$105</f>
        <v>1</v>
      </c>
    </row>
    <row r="107" spans="1:51" ht="29.25" customHeight="1" x14ac:dyDescent="0.2">
      <c r="A107" s="587"/>
      <c r="B107" s="585"/>
      <c r="C107" s="585"/>
      <c r="D107" s="585"/>
      <c r="E107" s="585"/>
      <c r="F107" s="586"/>
      <c r="G107" s="182" t="s">
        <v>98</v>
      </c>
      <c r="H107" s="183"/>
      <c r="I107" s="183"/>
      <c r="J107" s="183"/>
      <c r="K107" s="183"/>
      <c r="L107" s="183"/>
      <c r="M107" s="183"/>
      <c r="N107" s="183"/>
      <c r="O107" s="184"/>
      <c r="P107" s="135" t="s">
        <v>99</v>
      </c>
      <c r="Q107" s="135"/>
      <c r="R107" s="135"/>
      <c r="S107" s="135"/>
      <c r="T107" s="135"/>
      <c r="U107" s="135"/>
      <c r="V107" s="135"/>
      <c r="W107" s="135"/>
      <c r="X107" s="136"/>
      <c r="Y107" s="219" t="s">
        <v>78</v>
      </c>
      <c r="Z107" s="220"/>
      <c r="AA107" s="221"/>
      <c r="AB107" s="152" t="s">
        <v>65</v>
      </c>
      <c r="AC107" s="152"/>
      <c r="AD107" s="152"/>
      <c r="AE107" s="97">
        <v>0</v>
      </c>
      <c r="AF107" s="91"/>
      <c r="AG107" s="91"/>
      <c r="AH107" s="91"/>
      <c r="AI107" s="97">
        <v>0</v>
      </c>
      <c r="AJ107" s="91"/>
      <c r="AK107" s="91"/>
      <c r="AL107" s="91"/>
      <c r="AM107" s="97">
        <v>0</v>
      </c>
      <c r="AN107" s="91"/>
      <c r="AO107" s="91"/>
      <c r="AP107" s="91"/>
      <c r="AQ107" s="98" t="s">
        <v>1</v>
      </c>
      <c r="AR107" s="99"/>
      <c r="AS107" s="99"/>
      <c r="AT107" s="100"/>
      <c r="AU107" s="91" t="s">
        <v>1</v>
      </c>
      <c r="AV107" s="91"/>
      <c r="AW107" s="91"/>
      <c r="AX107" s="92"/>
      <c r="AY107">
        <f t="shared" si="3"/>
        <v>1</v>
      </c>
    </row>
    <row r="108" spans="1:51" ht="29.25" customHeight="1" x14ac:dyDescent="0.2">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79</v>
      </c>
      <c r="Z108" s="180"/>
      <c r="AA108" s="181"/>
      <c r="AB108" s="96" t="s">
        <v>65</v>
      </c>
      <c r="AC108" s="96"/>
      <c r="AD108" s="96"/>
      <c r="AE108" s="97">
        <v>0</v>
      </c>
      <c r="AF108" s="91"/>
      <c r="AG108" s="91"/>
      <c r="AH108" s="91"/>
      <c r="AI108" s="97">
        <v>0</v>
      </c>
      <c r="AJ108" s="91"/>
      <c r="AK108" s="91"/>
      <c r="AL108" s="91"/>
      <c r="AM108" s="97">
        <v>0</v>
      </c>
      <c r="AN108" s="91"/>
      <c r="AO108" s="91"/>
      <c r="AP108" s="91"/>
      <c r="AQ108" s="98">
        <v>0</v>
      </c>
      <c r="AR108" s="99"/>
      <c r="AS108" s="99"/>
      <c r="AT108" s="100"/>
      <c r="AU108" s="91" t="s">
        <v>1</v>
      </c>
      <c r="AV108" s="91"/>
      <c r="AW108" s="91"/>
      <c r="AX108" s="92"/>
      <c r="AY108">
        <f t="shared" si="3"/>
        <v>1</v>
      </c>
    </row>
    <row r="109" spans="1:51" ht="29.25" customHeight="1" x14ac:dyDescent="0.2">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80</v>
      </c>
      <c r="Z109" s="180"/>
      <c r="AA109" s="181"/>
      <c r="AB109" s="581" t="s">
        <v>81</v>
      </c>
      <c r="AC109" s="581"/>
      <c r="AD109" s="581"/>
      <c r="AE109" s="97">
        <v>100</v>
      </c>
      <c r="AF109" s="91"/>
      <c r="AG109" s="91"/>
      <c r="AH109" s="91"/>
      <c r="AI109" s="97">
        <v>100</v>
      </c>
      <c r="AJ109" s="91"/>
      <c r="AK109" s="91"/>
      <c r="AL109" s="91"/>
      <c r="AM109" s="97">
        <v>100</v>
      </c>
      <c r="AN109" s="91"/>
      <c r="AO109" s="91"/>
      <c r="AP109" s="91"/>
      <c r="AQ109" s="98" t="s">
        <v>1</v>
      </c>
      <c r="AR109" s="99"/>
      <c r="AS109" s="99"/>
      <c r="AT109" s="100"/>
      <c r="AU109" s="91" t="s">
        <v>1</v>
      </c>
      <c r="AV109" s="91"/>
      <c r="AW109" s="91"/>
      <c r="AX109" s="92"/>
      <c r="AY109">
        <f t="shared" si="3"/>
        <v>1</v>
      </c>
    </row>
    <row r="110" spans="1:51" ht="18.75" customHeight="1" x14ac:dyDescent="0.2">
      <c r="A110" s="191" t="s">
        <v>82</v>
      </c>
      <c r="B110" s="154"/>
      <c r="C110" s="154"/>
      <c r="D110" s="154"/>
      <c r="E110" s="154"/>
      <c r="F110" s="155"/>
      <c r="G110" s="182" t="s">
        <v>100</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18.75" customHeight="1" thickBot="1" x14ac:dyDescent="0.2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idden="1" x14ac:dyDescent="0.2">
      <c r="A112" s="195" t="s">
        <v>83</v>
      </c>
      <c r="B112" s="156" t="s">
        <v>84</v>
      </c>
      <c r="C112" s="157"/>
      <c r="D112" s="157"/>
      <c r="E112" s="157"/>
      <c r="F112" s="158"/>
      <c r="G112" s="197" t="s">
        <v>85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idden="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idden="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idden="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idden="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idden="1" x14ac:dyDescent="0.2">
      <c r="A117" s="195"/>
      <c r="B117" s="153" t="s">
        <v>87</v>
      </c>
      <c r="C117" s="154"/>
      <c r="D117" s="154"/>
      <c r="E117" s="154"/>
      <c r="F117" s="155"/>
      <c r="G117" s="159" t="s">
        <v>88</v>
      </c>
      <c r="H117" s="109"/>
      <c r="I117" s="109"/>
      <c r="J117" s="109"/>
      <c r="K117" s="109"/>
      <c r="L117" s="109"/>
      <c r="M117" s="109"/>
      <c r="N117" s="109"/>
      <c r="O117" s="110"/>
      <c r="P117" s="108" t="s">
        <v>89</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13</v>
      </c>
      <c r="AN117" s="123"/>
      <c r="AO117" s="123"/>
      <c r="AP117" s="123"/>
      <c r="AQ117" s="124" t="s">
        <v>74</v>
      </c>
      <c r="AR117" s="125"/>
      <c r="AS117" s="125"/>
      <c r="AT117" s="126"/>
      <c r="AU117" s="127" t="s">
        <v>75</v>
      </c>
      <c r="AV117" s="127"/>
      <c r="AW117" s="127"/>
      <c r="AX117" s="128"/>
      <c r="AY117">
        <f t="shared" si="4"/>
        <v>0</v>
      </c>
    </row>
    <row r="118" spans="1:51" hidden="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76</v>
      </c>
      <c r="AT118" s="132"/>
      <c r="AU118" s="130"/>
      <c r="AV118" s="130"/>
      <c r="AW118" s="112" t="s">
        <v>77</v>
      </c>
      <c r="AX118" s="133"/>
      <c r="AY118">
        <f t="shared" si="4"/>
        <v>0</v>
      </c>
    </row>
    <row r="119" spans="1:51" hidden="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idden="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idden="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80</v>
      </c>
      <c r="Z121" s="94"/>
      <c r="AA121" s="95"/>
      <c r="AB121" s="101" t="s">
        <v>81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idden="1" x14ac:dyDescent="0.2">
      <c r="A122" s="195"/>
      <c r="B122" s="153" t="s">
        <v>87</v>
      </c>
      <c r="C122" s="154"/>
      <c r="D122" s="154"/>
      <c r="E122" s="154"/>
      <c r="F122" s="155"/>
      <c r="G122" s="159" t="s">
        <v>88</v>
      </c>
      <c r="H122" s="109"/>
      <c r="I122" s="109"/>
      <c r="J122" s="109"/>
      <c r="K122" s="109"/>
      <c r="L122" s="109"/>
      <c r="M122" s="109"/>
      <c r="N122" s="109"/>
      <c r="O122" s="110"/>
      <c r="P122" s="108" t="s">
        <v>89</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13</v>
      </c>
      <c r="AN122" s="123"/>
      <c r="AO122" s="123"/>
      <c r="AP122" s="123"/>
      <c r="AQ122" s="124" t="s">
        <v>74</v>
      </c>
      <c r="AR122" s="125"/>
      <c r="AS122" s="125"/>
      <c r="AT122" s="126"/>
      <c r="AU122" s="127" t="s">
        <v>75</v>
      </c>
      <c r="AV122" s="127"/>
      <c r="AW122" s="127"/>
      <c r="AX122" s="128"/>
      <c r="AY122">
        <f>COUNTA($G$124)</f>
        <v>0</v>
      </c>
    </row>
    <row r="123" spans="1:51" hidden="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76</v>
      </c>
      <c r="AT123" s="132"/>
      <c r="AU123" s="130"/>
      <c r="AV123" s="130"/>
      <c r="AW123" s="112" t="s">
        <v>77</v>
      </c>
      <c r="AX123" s="133"/>
      <c r="AY123">
        <f>$AY$122</f>
        <v>0</v>
      </c>
    </row>
    <row r="124" spans="1:51" hidden="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idden="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idden="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80</v>
      </c>
      <c r="Z126" s="94"/>
      <c r="AA126" s="95"/>
      <c r="AB126" s="101" t="s">
        <v>81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idden="1" x14ac:dyDescent="0.2">
      <c r="A127" s="195"/>
      <c r="B127" s="153" t="s">
        <v>87</v>
      </c>
      <c r="C127" s="154"/>
      <c r="D127" s="154"/>
      <c r="E127" s="154"/>
      <c r="F127" s="155"/>
      <c r="G127" s="159" t="s">
        <v>88</v>
      </c>
      <c r="H127" s="109"/>
      <c r="I127" s="109"/>
      <c r="J127" s="109"/>
      <c r="K127" s="109"/>
      <c r="L127" s="109"/>
      <c r="M127" s="109"/>
      <c r="N127" s="109"/>
      <c r="O127" s="110"/>
      <c r="P127" s="108" t="s">
        <v>89</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13</v>
      </c>
      <c r="AN127" s="123"/>
      <c r="AO127" s="123"/>
      <c r="AP127" s="123"/>
      <c r="AQ127" s="124" t="s">
        <v>74</v>
      </c>
      <c r="AR127" s="125"/>
      <c r="AS127" s="125"/>
      <c r="AT127" s="126"/>
      <c r="AU127" s="127" t="s">
        <v>75</v>
      </c>
      <c r="AV127" s="127"/>
      <c r="AW127" s="127"/>
      <c r="AX127" s="128"/>
      <c r="AY127">
        <f>COUNTA($G$129)</f>
        <v>0</v>
      </c>
    </row>
    <row r="128" spans="1:51" hidden="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76</v>
      </c>
      <c r="AT128" s="132"/>
      <c r="AU128" s="130"/>
      <c r="AV128" s="130"/>
      <c r="AW128" s="112" t="s">
        <v>77</v>
      </c>
      <c r="AX128" s="133"/>
      <c r="AY128">
        <f>$AY$127</f>
        <v>0</v>
      </c>
    </row>
    <row r="129" spans="1:51" hidden="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idden="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13.5" hidden="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80</v>
      </c>
      <c r="Z131" s="94"/>
      <c r="AA131" s="95"/>
      <c r="AB131" s="101" t="s">
        <v>81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idden="1" x14ac:dyDescent="0.2">
      <c r="A132" s="698" t="s">
        <v>54</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idden="1" x14ac:dyDescent="0.2">
      <c r="A133" s="506" t="s">
        <v>56</v>
      </c>
      <c r="B133" s="157"/>
      <c r="C133" s="157"/>
      <c r="D133" s="157"/>
      <c r="E133" s="157"/>
      <c r="F133" s="158"/>
      <c r="G133" s="675" t="s">
        <v>57</v>
      </c>
      <c r="H133" s="676"/>
      <c r="I133" s="676"/>
      <c r="J133" s="676"/>
      <c r="K133" s="676"/>
      <c r="L133" s="676"/>
      <c r="M133" s="676"/>
      <c r="N133" s="676"/>
      <c r="O133" s="676"/>
      <c r="P133" s="677" t="s">
        <v>58</v>
      </c>
      <c r="Q133" s="676"/>
      <c r="R133" s="676"/>
      <c r="S133" s="676"/>
      <c r="T133" s="676"/>
      <c r="U133" s="676"/>
      <c r="V133" s="676"/>
      <c r="W133" s="676"/>
      <c r="X133" s="678"/>
      <c r="Y133" s="679"/>
      <c r="Z133" s="680"/>
      <c r="AA133" s="681"/>
      <c r="AB133" s="613" t="s">
        <v>59</v>
      </c>
      <c r="AC133" s="613"/>
      <c r="AD133" s="613"/>
      <c r="AE133" s="123" t="s">
        <v>31</v>
      </c>
      <c r="AF133" s="123"/>
      <c r="AG133" s="123"/>
      <c r="AH133" s="123"/>
      <c r="AI133" s="123" t="s">
        <v>32</v>
      </c>
      <c r="AJ133" s="123"/>
      <c r="AK133" s="123"/>
      <c r="AL133" s="123"/>
      <c r="AM133" s="123" t="s">
        <v>13</v>
      </c>
      <c r="AN133" s="123"/>
      <c r="AO133" s="123"/>
      <c r="AP133" s="123"/>
      <c r="AQ133" s="610" t="s">
        <v>60</v>
      </c>
      <c r="AR133" s="611"/>
      <c r="AS133" s="611"/>
      <c r="AT133" s="612"/>
      <c r="AU133" s="610" t="s">
        <v>61</v>
      </c>
      <c r="AV133" s="611"/>
      <c r="AW133" s="611"/>
      <c r="AX133" s="621"/>
      <c r="AY133">
        <f>COUNTA($G$134)</f>
        <v>0</v>
      </c>
    </row>
    <row r="134" spans="1:51" hidden="1" x14ac:dyDescent="0.2">
      <c r="A134" s="506"/>
      <c r="B134" s="157"/>
      <c r="C134" s="157"/>
      <c r="D134" s="157"/>
      <c r="E134" s="157"/>
      <c r="F134" s="158"/>
      <c r="G134" s="673"/>
      <c r="H134" s="623"/>
      <c r="I134" s="623"/>
      <c r="J134" s="623"/>
      <c r="K134" s="623"/>
      <c r="L134" s="623"/>
      <c r="M134" s="623"/>
      <c r="N134" s="623"/>
      <c r="O134" s="623"/>
      <c r="P134" s="674"/>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idden="1" x14ac:dyDescent="0.2">
      <c r="A135" s="192"/>
      <c r="B135" s="162"/>
      <c r="C135" s="162"/>
      <c r="D135" s="162"/>
      <c r="E135" s="162"/>
      <c r="F135" s="163"/>
      <c r="G135" s="624"/>
      <c r="H135" s="625"/>
      <c r="I135" s="625"/>
      <c r="J135" s="625"/>
      <c r="K135" s="625"/>
      <c r="L135" s="625"/>
      <c r="M135" s="625"/>
      <c r="N135" s="625"/>
      <c r="O135" s="625"/>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idden="1" x14ac:dyDescent="0.2">
      <c r="A136" s="191" t="s">
        <v>67</v>
      </c>
      <c r="B136" s="109"/>
      <c r="C136" s="109"/>
      <c r="D136" s="109"/>
      <c r="E136" s="109"/>
      <c r="F136" s="647"/>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31</v>
      </c>
      <c r="AF136" s="123"/>
      <c r="AG136" s="123"/>
      <c r="AH136" s="123"/>
      <c r="AI136" s="123" t="s">
        <v>32</v>
      </c>
      <c r="AJ136" s="123"/>
      <c r="AK136" s="123"/>
      <c r="AL136" s="123"/>
      <c r="AM136" s="123" t="s">
        <v>13</v>
      </c>
      <c r="AN136" s="123"/>
      <c r="AO136" s="123"/>
      <c r="AP136" s="123"/>
      <c r="AQ136" s="614" t="s">
        <v>69</v>
      </c>
      <c r="AR136" s="615"/>
      <c r="AS136" s="615"/>
      <c r="AT136" s="615"/>
      <c r="AU136" s="615"/>
      <c r="AV136" s="615"/>
      <c r="AW136" s="615"/>
      <c r="AX136" s="616"/>
      <c r="AY136">
        <f>IF(SUBSTITUTE(SUBSTITUTE($G$137,"／",""),"　","")="",0,1)</f>
        <v>0</v>
      </c>
    </row>
    <row r="137" spans="1:51" hidden="1" x14ac:dyDescent="0.2">
      <c r="A137" s="648"/>
      <c r="B137" s="197"/>
      <c r="C137" s="197"/>
      <c r="D137" s="197"/>
      <c r="E137" s="197"/>
      <c r="F137" s="649"/>
      <c r="G137" s="638"/>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20"/>
      <c r="AF137" s="620"/>
      <c r="AG137" s="620"/>
      <c r="AH137" s="620"/>
      <c r="AI137" s="620"/>
      <c r="AJ137" s="620"/>
      <c r="AK137" s="620"/>
      <c r="AL137" s="620"/>
      <c r="AM137" s="620"/>
      <c r="AN137" s="620"/>
      <c r="AO137" s="620"/>
      <c r="AP137" s="620"/>
      <c r="AQ137" s="97"/>
      <c r="AR137" s="91"/>
      <c r="AS137" s="91"/>
      <c r="AT137" s="91"/>
      <c r="AU137" s="91"/>
      <c r="AV137" s="91"/>
      <c r="AW137" s="91"/>
      <c r="AX137" s="92"/>
      <c r="AY137">
        <f>$AY$136</f>
        <v>0</v>
      </c>
    </row>
    <row r="138" spans="1:51" hidden="1" x14ac:dyDescent="0.2">
      <c r="A138" s="650"/>
      <c r="B138" s="112"/>
      <c r="C138" s="112"/>
      <c r="D138" s="112"/>
      <c r="E138" s="112"/>
      <c r="F138" s="651"/>
      <c r="G138" s="639"/>
      <c r="H138" s="640"/>
      <c r="I138" s="640"/>
      <c r="J138" s="640"/>
      <c r="K138" s="640"/>
      <c r="L138" s="640"/>
      <c r="M138" s="640"/>
      <c r="N138" s="640"/>
      <c r="O138" s="640"/>
      <c r="P138" s="640"/>
      <c r="Q138" s="640"/>
      <c r="R138" s="640"/>
      <c r="S138" s="640"/>
      <c r="T138" s="640"/>
      <c r="U138" s="640"/>
      <c r="V138" s="640"/>
      <c r="W138" s="640"/>
      <c r="X138" s="640"/>
      <c r="Y138" s="219" t="s">
        <v>70</v>
      </c>
      <c r="Z138" s="635"/>
      <c r="AA138" s="636"/>
      <c r="AB138" s="599"/>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idden="1" x14ac:dyDescent="0.2">
      <c r="A139" s="415" t="s">
        <v>71</v>
      </c>
      <c r="B139" s="582"/>
      <c r="C139" s="582"/>
      <c r="D139" s="582"/>
      <c r="E139" s="582"/>
      <c r="F139" s="583"/>
      <c r="G139" s="591" t="s">
        <v>72</v>
      </c>
      <c r="H139" s="197"/>
      <c r="I139" s="197"/>
      <c r="J139" s="197"/>
      <c r="K139" s="197"/>
      <c r="L139" s="197"/>
      <c r="M139" s="197"/>
      <c r="N139" s="197"/>
      <c r="O139" s="198"/>
      <c r="P139" s="199" t="s">
        <v>73</v>
      </c>
      <c r="Q139" s="197"/>
      <c r="R139" s="197"/>
      <c r="S139" s="197"/>
      <c r="T139" s="197"/>
      <c r="U139" s="197"/>
      <c r="V139" s="197"/>
      <c r="W139" s="197"/>
      <c r="X139" s="198"/>
      <c r="Y139" s="592"/>
      <c r="Z139" s="579"/>
      <c r="AA139" s="580"/>
      <c r="AB139" s="596" t="s">
        <v>59</v>
      </c>
      <c r="AC139" s="597"/>
      <c r="AD139" s="598"/>
      <c r="AE139" s="123" t="s">
        <v>31</v>
      </c>
      <c r="AF139" s="123"/>
      <c r="AG139" s="123"/>
      <c r="AH139" s="123"/>
      <c r="AI139" s="123" t="s">
        <v>32</v>
      </c>
      <c r="AJ139" s="123"/>
      <c r="AK139" s="123"/>
      <c r="AL139" s="123"/>
      <c r="AM139" s="123" t="s">
        <v>13</v>
      </c>
      <c r="AN139" s="123"/>
      <c r="AO139" s="123"/>
      <c r="AP139" s="123"/>
      <c r="AQ139" s="216" t="s">
        <v>74</v>
      </c>
      <c r="AR139" s="217"/>
      <c r="AS139" s="217"/>
      <c r="AT139" s="218"/>
      <c r="AU139" s="197" t="s">
        <v>75</v>
      </c>
      <c r="AV139" s="197"/>
      <c r="AW139" s="197"/>
      <c r="AX139" s="200"/>
      <c r="AY139">
        <f>COUNTA($G$141)</f>
        <v>0</v>
      </c>
    </row>
    <row r="140" spans="1:51" hidden="1" x14ac:dyDescent="0.2">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76</v>
      </c>
      <c r="AT140" s="132"/>
      <c r="AU140" s="130"/>
      <c r="AV140" s="130"/>
      <c r="AW140" s="112" t="s">
        <v>77</v>
      </c>
      <c r="AX140" s="133"/>
      <c r="AY140">
        <f t="shared" ref="AY140:AY145" si="5">$AY$139</f>
        <v>0</v>
      </c>
    </row>
    <row r="141" spans="1:51" hidden="1" x14ac:dyDescent="0.2">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78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idden="1" x14ac:dyDescent="0.2">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79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idden="1" x14ac:dyDescent="0.2">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80</v>
      </c>
      <c r="Z143" s="180"/>
      <c r="AA143" s="181"/>
      <c r="AB143" s="581" t="s">
        <v>81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idden="1" x14ac:dyDescent="0.2">
      <c r="A144" s="191" t="s">
        <v>82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idden="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idden="1" x14ac:dyDescent="0.2">
      <c r="A146" s="195" t="s">
        <v>83</v>
      </c>
      <c r="B146" s="156" t="s">
        <v>84</v>
      </c>
      <c r="C146" s="157"/>
      <c r="D146" s="157"/>
      <c r="E146" s="157"/>
      <c r="F146" s="158"/>
      <c r="G146" s="197" t="s">
        <v>85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idden="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idden="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idden="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idden="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idden="1" x14ac:dyDescent="0.2">
      <c r="A151" s="195"/>
      <c r="B151" s="153" t="s">
        <v>87</v>
      </c>
      <c r="C151" s="154"/>
      <c r="D151" s="154"/>
      <c r="E151" s="154"/>
      <c r="F151" s="155"/>
      <c r="G151" s="159" t="s">
        <v>88</v>
      </c>
      <c r="H151" s="109"/>
      <c r="I151" s="109"/>
      <c r="J151" s="109"/>
      <c r="K151" s="109"/>
      <c r="L151" s="109"/>
      <c r="M151" s="109"/>
      <c r="N151" s="109"/>
      <c r="O151" s="110"/>
      <c r="P151" s="108" t="s">
        <v>89</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13</v>
      </c>
      <c r="AN151" s="123"/>
      <c r="AO151" s="123"/>
      <c r="AP151" s="123"/>
      <c r="AQ151" s="124" t="s">
        <v>74</v>
      </c>
      <c r="AR151" s="125"/>
      <c r="AS151" s="125"/>
      <c r="AT151" s="126"/>
      <c r="AU151" s="127" t="s">
        <v>75</v>
      </c>
      <c r="AV151" s="127"/>
      <c r="AW151" s="127"/>
      <c r="AX151" s="128"/>
      <c r="AY151">
        <f t="shared" si="6"/>
        <v>0</v>
      </c>
    </row>
    <row r="152" spans="1:51" hidden="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76</v>
      </c>
      <c r="AT152" s="132"/>
      <c r="AU152" s="130"/>
      <c r="AV152" s="130"/>
      <c r="AW152" s="112" t="s">
        <v>77</v>
      </c>
      <c r="AX152" s="133"/>
      <c r="AY152">
        <f t="shared" si="6"/>
        <v>0</v>
      </c>
    </row>
    <row r="153" spans="1:51" hidden="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idden="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idden="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80</v>
      </c>
      <c r="Z155" s="94"/>
      <c r="AA155" s="95"/>
      <c r="AB155" s="101" t="s">
        <v>81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idden="1" x14ac:dyDescent="0.2">
      <c r="A156" s="195"/>
      <c r="B156" s="153" t="s">
        <v>87</v>
      </c>
      <c r="C156" s="154"/>
      <c r="D156" s="154"/>
      <c r="E156" s="154"/>
      <c r="F156" s="155"/>
      <c r="G156" s="159" t="s">
        <v>88</v>
      </c>
      <c r="H156" s="109"/>
      <c r="I156" s="109"/>
      <c r="J156" s="109"/>
      <c r="K156" s="109"/>
      <c r="L156" s="109"/>
      <c r="M156" s="109"/>
      <c r="N156" s="109"/>
      <c r="O156" s="110"/>
      <c r="P156" s="108" t="s">
        <v>89</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13</v>
      </c>
      <c r="AN156" s="123"/>
      <c r="AO156" s="123"/>
      <c r="AP156" s="123"/>
      <c r="AQ156" s="124" t="s">
        <v>74</v>
      </c>
      <c r="AR156" s="125"/>
      <c r="AS156" s="125"/>
      <c r="AT156" s="126"/>
      <c r="AU156" s="127" t="s">
        <v>75</v>
      </c>
      <c r="AV156" s="127"/>
      <c r="AW156" s="127"/>
      <c r="AX156" s="128"/>
      <c r="AY156">
        <f>COUNTA($G$158)</f>
        <v>0</v>
      </c>
    </row>
    <row r="157" spans="1:51" hidden="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76</v>
      </c>
      <c r="AT157" s="132"/>
      <c r="AU157" s="130"/>
      <c r="AV157" s="130"/>
      <c r="AW157" s="112" t="s">
        <v>77</v>
      </c>
      <c r="AX157" s="133"/>
      <c r="AY157">
        <f>$AY$156</f>
        <v>0</v>
      </c>
    </row>
    <row r="158" spans="1:51" hidden="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idden="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idden="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80</v>
      </c>
      <c r="Z160" s="94"/>
      <c r="AA160" s="95"/>
      <c r="AB160" s="101" t="s">
        <v>81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idden="1" x14ac:dyDescent="0.2">
      <c r="A161" s="195"/>
      <c r="B161" s="153" t="s">
        <v>87</v>
      </c>
      <c r="C161" s="154"/>
      <c r="D161" s="154"/>
      <c r="E161" s="154"/>
      <c r="F161" s="155"/>
      <c r="G161" s="159" t="s">
        <v>88</v>
      </c>
      <c r="H161" s="109"/>
      <c r="I161" s="109"/>
      <c r="J161" s="109"/>
      <c r="K161" s="109"/>
      <c r="L161" s="109"/>
      <c r="M161" s="109"/>
      <c r="N161" s="109"/>
      <c r="O161" s="110"/>
      <c r="P161" s="108" t="s">
        <v>89</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13</v>
      </c>
      <c r="AN161" s="123"/>
      <c r="AO161" s="123"/>
      <c r="AP161" s="123"/>
      <c r="AQ161" s="124" t="s">
        <v>74</v>
      </c>
      <c r="AR161" s="125"/>
      <c r="AS161" s="125"/>
      <c r="AT161" s="126"/>
      <c r="AU161" s="127" t="s">
        <v>75</v>
      </c>
      <c r="AV161" s="127"/>
      <c r="AW161" s="127"/>
      <c r="AX161" s="128"/>
      <c r="AY161">
        <f>COUNTA($G$163)</f>
        <v>0</v>
      </c>
    </row>
    <row r="162" spans="1:51" hidden="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76</v>
      </c>
      <c r="AT162" s="132"/>
      <c r="AU162" s="130"/>
      <c r="AV162" s="130"/>
      <c r="AW162" s="112" t="s">
        <v>77</v>
      </c>
      <c r="AX162" s="133"/>
      <c r="AY162">
        <f>$AY$161</f>
        <v>0</v>
      </c>
    </row>
    <row r="163" spans="1:51" hidden="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idden="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13.5" hidden="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80</v>
      </c>
      <c r="Z165" s="165"/>
      <c r="AA165" s="166"/>
      <c r="AB165" s="167" t="s">
        <v>81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idden="1" x14ac:dyDescent="0.2">
      <c r="A166" s="698" t="s">
        <v>54</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idden="1" x14ac:dyDescent="0.2">
      <c r="A167" s="506" t="s">
        <v>56</v>
      </c>
      <c r="B167" s="157"/>
      <c r="C167" s="157"/>
      <c r="D167" s="157"/>
      <c r="E167" s="157"/>
      <c r="F167" s="158"/>
      <c r="G167" s="675" t="s">
        <v>57</v>
      </c>
      <c r="H167" s="676"/>
      <c r="I167" s="676"/>
      <c r="J167" s="676"/>
      <c r="K167" s="676"/>
      <c r="L167" s="676"/>
      <c r="M167" s="676"/>
      <c r="N167" s="676"/>
      <c r="O167" s="676"/>
      <c r="P167" s="677" t="s">
        <v>58</v>
      </c>
      <c r="Q167" s="676"/>
      <c r="R167" s="676"/>
      <c r="S167" s="676"/>
      <c r="T167" s="676"/>
      <c r="U167" s="676"/>
      <c r="V167" s="676"/>
      <c r="W167" s="676"/>
      <c r="X167" s="678"/>
      <c r="Y167" s="679"/>
      <c r="Z167" s="680"/>
      <c r="AA167" s="681"/>
      <c r="AB167" s="613" t="s">
        <v>59</v>
      </c>
      <c r="AC167" s="613"/>
      <c r="AD167" s="613"/>
      <c r="AE167" s="123" t="s">
        <v>31</v>
      </c>
      <c r="AF167" s="123"/>
      <c r="AG167" s="123"/>
      <c r="AH167" s="123"/>
      <c r="AI167" s="123" t="s">
        <v>32</v>
      </c>
      <c r="AJ167" s="123"/>
      <c r="AK167" s="123"/>
      <c r="AL167" s="123"/>
      <c r="AM167" s="123" t="s">
        <v>13</v>
      </c>
      <c r="AN167" s="123"/>
      <c r="AO167" s="123"/>
      <c r="AP167" s="123"/>
      <c r="AQ167" s="610" t="s">
        <v>60</v>
      </c>
      <c r="AR167" s="611"/>
      <c r="AS167" s="611"/>
      <c r="AT167" s="612"/>
      <c r="AU167" s="610" t="s">
        <v>61</v>
      </c>
      <c r="AV167" s="611"/>
      <c r="AW167" s="611"/>
      <c r="AX167" s="621"/>
      <c r="AY167">
        <f>COUNTA($G$168)</f>
        <v>0</v>
      </c>
    </row>
    <row r="168" spans="1:51" hidden="1" x14ac:dyDescent="0.2">
      <c r="A168" s="506"/>
      <c r="B168" s="157"/>
      <c r="C168" s="157"/>
      <c r="D168" s="157"/>
      <c r="E168" s="157"/>
      <c r="F168" s="158"/>
      <c r="G168" s="673"/>
      <c r="H168" s="623"/>
      <c r="I168" s="623"/>
      <c r="J168" s="623"/>
      <c r="K168" s="623"/>
      <c r="L168" s="623"/>
      <c r="M168" s="623"/>
      <c r="N168" s="623"/>
      <c r="O168" s="623"/>
      <c r="P168" s="674"/>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idden="1" x14ac:dyDescent="0.2">
      <c r="A169" s="192"/>
      <c r="B169" s="162"/>
      <c r="C169" s="162"/>
      <c r="D169" s="162"/>
      <c r="E169" s="162"/>
      <c r="F169" s="163"/>
      <c r="G169" s="624"/>
      <c r="H169" s="625"/>
      <c r="I169" s="625"/>
      <c r="J169" s="625"/>
      <c r="K169" s="625"/>
      <c r="L169" s="625"/>
      <c r="M169" s="625"/>
      <c r="N169" s="625"/>
      <c r="O169" s="625"/>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idden="1" x14ac:dyDescent="0.2">
      <c r="A170" s="191" t="s">
        <v>67</v>
      </c>
      <c r="B170" s="109"/>
      <c r="C170" s="109"/>
      <c r="D170" s="109"/>
      <c r="E170" s="109"/>
      <c r="F170" s="647"/>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31</v>
      </c>
      <c r="AF170" s="123"/>
      <c r="AG170" s="123"/>
      <c r="AH170" s="123"/>
      <c r="AI170" s="123" t="s">
        <v>32</v>
      </c>
      <c r="AJ170" s="123"/>
      <c r="AK170" s="123"/>
      <c r="AL170" s="123"/>
      <c r="AM170" s="123" t="s">
        <v>13</v>
      </c>
      <c r="AN170" s="123"/>
      <c r="AO170" s="123"/>
      <c r="AP170" s="123"/>
      <c r="AQ170" s="614" t="s">
        <v>69</v>
      </c>
      <c r="AR170" s="615"/>
      <c r="AS170" s="615"/>
      <c r="AT170" s="615"/>
      <c r="AU170" s="615"/>
      <c r="AV170" s="615"/>
      <c r="AW170" s="615"/>
      <c r="AX170" s="616"/>
      <c r="AY170">
        <f>IF(SUBSTITUTE(SUBSTITUTE($G$171,"／",""),"　","")="",0,1)</f>
        <v>0</v>
      </c>
    </row>
    <row r="171" spans="1:51" hidden="1" x14ac:dyDescent="0.2">
      <c r="A171" s="648"/>
      <c r="B171" s="197"/>
      <c r="C171" s="197"/>
      <c r="D171" s="197"/>
      <c r="E171" s="197"/>
      <c r="F171" s="649"/>
      <c r="G171" s="638"/>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20"/>
      <c r="AF171" s="620"/>
      <c r="AG171" s="620"/>
      <c r="AH171" s="620"/>
      <c r="AI171" s="620"/>
      <c r="AJ171" s="620"/>
      <c r="AK171" s="620"/>
      <c r="AL171" s="620"/>
      <c r="AM171" s="620"/>
      <c r="AN171" s="620"/>
      <c r="AO171" s="620"/>
      <c r="AP171" s="620"/>
      <c r="AQ171" s="97"/>
      <c r="AR171" s="91"/>
      <c r="AS171" s="91"/>
      <c r="AT171" s="91"/>
      <c r="AU171" s="91"/>
      <c r="AV171" s="91"/>
      <c r="AW171" s="91"/>
      <c r="AX171" s="92"/>
      <c r="AY171">
        <f>$AY$170</f>
        <v>0</v>
      </c>
    </row>
    <row r="172" spans="1:51" hidden="1" x14ac:dyDescent="0.2">
      <c r="A172" s="650"/>
      <c r="B172" s="112"/>
      <c r="C172" s="112"/>
      <c r="D172" s="112"/>
      <c r="E172" s="112"/>
      <c r="F172" s="651"/>
      <c r="G172" s="639"/>
      <c r="H172" s="640"/>
      <c r="I172" s="640"/>
      <c r="J172" s="640"/>
      <c r="K172" s="640"/>
      <c r="L172" s="640"/>
      <c r="M172" s="640"/>
      <c r="N172" s="640"/>
      <c r="O172" s="640"/>
      <c r="P172" s="640"/>
      <c r="Q172" s="640"/>
      <c r="R172" s="640"/>
      <c r="S172" s="640"/>
      <c r="T172" s="640"/>
      <c r="U172" s="640"/>
      <c r="V172" s="640"/>
      <c r="W172" s="640"/>
      <c r="X172" s="640"/>
      <c r="Y172" s="219" t="s">
        <v>70</v>
      </c>
      <c r="Z172" s="635"/>
      <c r="AA172" s="636"/>
      <c r="AB172" s="599"/>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idden="1" x14ac:dyDescent="0.2">
      <c r="A173" s="415" t="s">
        <v>71</v>
      </c>
      <c r="B173" s="582"/>
      <c r="C173" s="582"/>
      <c r="D173" s="582"/>
      <c r="E173" s="582"/>
      <c r="F173" s="583"/>
      <c r="G173" s="591" t="s">
        <v>72</v>
      </c>
      <c r="H173" s="197"/>
      <c r="I173" s="197"/>
      <c r="J173" s="197"/>
      <c r="K173" s="197"/>
      <c r="L173" s="197"/>
      <c r="M173" s="197"/>
      <c r="N173" s="197"/>
      <c r="O173" s="198"/>
      <c r="P173" s="199" t="s">
        <v>73</v>
      </c>
      <c r="Q173" s="197"/>
      <c r="R173" s="197"/>
      <c r="S173" s="197"/>
      <c r="T173" s="197"/>
      <c r="U173" s="197"/>
      <c r="V173" s="197"/>
      <c r="W173" s="197"/>
      <c r="X173" s="198"/>
      <c r="Y173" s="592"/>
      <c r="Z173" s="579"/>
      <c r="AA173" s="580"/>
      <c r="AB173" s="596" t="s">
        <v>59</v>
      </c>
      <c r="AC173" s="597"/>
      <c r="AD173" s="598"/>
      <c r="AE173" s="123" t="s">
        <v>31</v>
      </c>
      <c r="AF173" s="123"/>
      <c r="AG173" s="123"/>
      <c r="AH173" s="123"/>
      <c r="AI173" s="123" t="s">
        <v>32</v>
      </c>
      <c r="AJ173" s="123"/>
      <c r="AK173" s="123"/>
      <c r="AL173" s="123"/>
      <c r="AM173" s="123" t="s">
        <v>13</v>
      </c>
      <c r="AN173" s="123"/>
      <c r="AO173" s="123"/>
      <c r="AP173" s="123"/>
      <c r="AQ173" s="216" t="s">
        <v>74</v>
      </c>
      <c r="AR173" s="217"/>
      <c r="AS173" s="217"/>
      <c r="AT173" s="218"/>
      <c r="AU173" s="197" t="s">
        <v>75</v>
      </c>
      <c r="AV173" s="197"/>
      <c r="AW173" s="197"/>
      <c r="AX173" s="200"/>
      <c r="AY173">
        <f>COUNTA($G$175)</f>
        <v>0</v>
      </c>
    </row>
    <row r="174" spans="1:51" hidden="1" x14ac:dyDescent="0.2">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76</v>
      </c>
      <c r="AT174" s="132"/>
      <c r="AU174" s="130"/>
      <c r="AV174" s="130"/>
      <c r="AW174" s="112" t="s">
        <v>77</v>
      </c>
      <c r="AX174" s="133"/>
      <c r="AY174">
        <f t="shared" ref="AY174:AY179" si="7">$AY$173</f>
        <v>0</v>
      </c>
    </row>
    <row r="175" spans="1:51" hidden="1" x14ac:dyDescent="0.2">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78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idden="1" x14ac:dyDescent="0.2">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79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idden="1" x14ac:dyDescent="0.2">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80</v>
      </c>
      <c r="Z177" s="180"/>
      <c r="AA177" s="181"/>
      <c r="AB177" s="581" t="s">
        <v>81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idden="1" x14ac:dyDescent="0.2">
      <c r="A178" s="191" t="s">
        <v>82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idden="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idden="1" x14ac:dyDescent="0.2">
      <c r="A180" s="195" t="s">
        <v>83</v>
      </c>
      <c r="B180" s="156" t="s">
        <v>84</v>
      </c>
      <c r="C180" s="157"/>
      <c r="D180" s="157"/>
      <c r="E180" s="157"/>
      <c r="F180" s="158"/>
      <c r="G180" s="197" t="s">
        <v>85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idden="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idden="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idden="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idden="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idden="1" x14ac:dyDescent="0.2">
      <c r="A185" s="195"/>
      <c r="B185" s="153" t="s">
        <v>87</v>
      </c>
      <c r="C185" s="154"/>
      <c r="D185" s="154"/>
      <c r="E185" s="154"/>
      <c r="F185" s="155"/>
      <c r="G185" s="159" t="s">
        <v>88</v>
      </c>
      <c r="H185" s="109"/>
      <c r="I185" s="109"/>
      <c r="J185" s="109"/>
      <c r="K185" s="109"/>
      <c r="L185" s="109"/>
      <c r="M185" s="109"/>
      <c r="N185" s="109"/>
      <c r="O185" s="110"/>
      <c r="P185" s="108" t="s">
        <v>89</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13</v>
      </c>
      <c r="AN185" s="123"/>
      <c r="AO185" s="123"/>
      <c r="AP185" s="123"/>
      <c r="AQ185" s="124" t="s">
        <v>74</v>
      </c>
      <c r="AR185" s="125"/>
      <c r="AS185" s="125"/>
      <c r="AT185" s="126"/>
      <c r="AU185" s="127" t="s">
        <v>75</v>
      </c>
      <c r="AV185" s="127"/>
      <c r="AW185" s="127"/>
      <c r="AX185" s="128"/>
      <c r="AY185">
        <f t="shared" si="8"/>
        <v>0</v>
      </c>
    </row>
    <row r="186" spans="1:51" hidden="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76</v>
      </c>
      <c r="AT186" s="132"/>
      <c r="AU186" s="130"/>
      <c r="AV186" s="130"/>
      <c r="AW186" s="112" t="s">
        <v>77</v>
      </c>
      <c r="AX186" s="133"/>
      <c r="AY186">
        <f t="shared" si="8"/>
        <v>0</v>
      </c>
    </row>
    <row r="187" spans="1:51" hidden="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idden="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idden="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80</v>
      </c>
      <c r="Z189" s="94"/>
      <c r="AA189" s="95"/>
      <c r="AB189" s="101" t="s">
        <v>81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idden="1" x14ac:dyDescent="0.2">
      <c r="A190" s="195"/>
      <c r="B190" s="153" t="s">
        <v>87</v>
      </c>
      <c r="C190" s="154"/>
      <c r="D190" s="154"/>
      <c r="E190" s="154"/>
      <c r="F190" s="155"/>
      <c r="G190" s="159" t="s">
        <v>88</v>
      </c>
      <c r="H190" s="109"/>
      <c r="I190" s="109"/>
      <c r="J190" s="109"/>
      <c r="K190" s="109"/>
      <c r="L190" s="109"/>
      <c r="M190" s="109"/>
      <c r="N190" s="109"/>
      <c r="O190" s="110"/>
      <c r="P190" s="108" t="s">
        <v>89</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13</v>
      </c>
      <c r="AN190" s="123"/>
      <c r="AO190" s="123"/>
      <c r="AP190" s="123"/>
      <c r="AQ190" s="124" t="s">
        <v>74</v>
      </c>
      <c r="AR190" s="125"/>
      <c r="AS190" s="125"/>
      <c r="AT190" s="126"/>
      <c r="AU190" s="127" t="s">
        <v>75</v>
      </c>
      <c r="AV190" s="127"/>
      <c r="AW190" s="127"/>
      <c r="AX190" s="128"/>
      <c r="AY190">
        <f>COUNTA($G$192)</f>
        <v>0</v>
      </c>
    </row>
    <row r="191" spans="1:51" hidden="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76</v>
      </c>
      <c r="AT191" s="132"/>
      <c r="AU191" s="130"/>
      <c r="AV191" s="130"/>
      <c r="AW191" s="112" t="s">
        <v>77</v>
      </c>
      <c r="AX191" s="133"/>
      <c r="AY191">
        <f>$AY$190</f>
        <v>0</v>
      </c>
    </row>
    <row r="192" spans="1:51" hidden="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idden="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idden="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80</v>
      </c>
      <c r="Z194" s="94"/>
      <c r="AA194" s="95"/>
      <c r="AB194" s="101" t="s">
        <v>81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idden="1" x14ac:dyDescent="0.2">
      <c r="A195" s="195"/>
      <c r="B195" s="153" t="s">
        <v>87</v>
      </c>
      <c r="C195" s="154"/>
      <c r="D195" s="154"/>
      <c r="E195" s="154"/>
      <c r="F195" s="155"/>
      <c r="G195" s="159" t="s">
        <v>88</v>
      </c>
      <c r="H195" s="109"/>
      <c r="I195" s="109"/>
      <c r="J195" s="109"/>
      <c r="K195" s="109"/>
      <c r="L195" s="109"/>
      <c r="M195" s="109"/>
      <c r="N195" s="109"/>
      <c r="O195" s="110"/>
      <c r="P195" s="108" t="s">
        <v>89</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13</v>
      </c>
      <c r="AN195" s="123"/>
      <c r="AO195" s="123"/>
      <c r="AP195" s="123"/>
      <c r="AQ195" s="124" t="s">
        <v>74</v>
      </c>
      <c r="AR195" s="125"/>
      <c r="AS195" s="125"/>
      <c r="AT195" s="126"/>
      <c r="AU195" s="127" t="s">
        <v>75</v>
      </c>
      <c r="AV195" s="127"/>
      <c r="AW195" s="127"/>
      <c r="AX195" s="128"/>
      <c r="AY195">
        <f>COUNTA($G$197)</f>
        <v>0</v>
      </c>
    </row>
    <row r="196" spans="1:51" hidden="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76</v>
      </c>
      <c r="AT196" s="132"/>
      <c r="AU196" s="130"/>
      <c r="AV196" s="130"/>
      <c r="AW196" s="112" t="s">
        <v>77</v>
      </c>
      <c r="AX196" s="133"/>
      <c r="AY196">
        <f>$AY$195</f>
        <v>0</v>
      </c>
    </row>
    <row r="197" spans="1:51" hidden="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$AY$195</f>
        <v>0</v>
      </c>
    </row>
    <row r="198" spans="1:51" hidden="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$AY$195</f>
        <v>0</v>
      </c>
    </row>
    <row r="199" spans="1:51" ht="13.5" hidden="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80</v>
      </c>
      <c r="Z199" s="165"/>
      <c r="AA199" s="166"/>
      <c r="AB199" s="167" t="s">
        <v>81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$AY$195</f>
        <v>0</v>
      </c>
    </row>
    <row r="200" spans="1:51" hidden="1" x14ac:dyDescent="0.2">
      <c r="A200" s="542" t="s">
        <v>101</v>
      </c>
      <c r="B200" s="543"/>
      <c r="C200" s="543"/>
      <c r="D200" s="543"/>
      <c r="E200" s="543"/>
      <c r="F200" s="544"/>
      <c r="G200" s="566"/>
      <c r="H200" s="568" t="s">
        <v>72</v>
      </c>
      <c r="I200" s="568"/>
      <c r="J200" s="568"/>
      <c r="K200" s="568"/>
      <c r="L200" s="568"/>
      <c r="M200" s="568"/>
      <c r="N200" s="568"/>
      <c r="O200" s="569"/>
      <c r="P200" s="571" t="s">
        <v>73</v>
      </c>
      <c r="Q200" s="568"/>
      <c r="R200" s="568"/>
      <c r="S200" s="568"/>
      <c r="T200" s="568"/>
      <c r="U200" s="568"/>
      <c r="V200" s="569"/>
      <c r="W200" s="573" t="s">
        <v>102</v>
      </c>
      <c r="X200" s="574"/>
      <c r="Y200" s="577"/>
      <c r="Z200" s="577"/>
      <c r="AA200" s="578"/>
      <c r="AB200" s="571" t="s">
        <v>59</v>
      </c>
      <c r="AC200" s="568"/>
      <c r="AD200" s="569"/>
      <c r="AE200" s="123" t="s">
        <v>31</v>
      </c>
      <c r="AF200" s="123"/>
      <c r="AG200" s="123"/>
      <c r="AH200" s="123"/>
      <c r="AI200" s="123" t="s">
        <v>32</v>
      </c>
      <c r="AJ200" s="123"/>
      <c r="AK200" s="123"/>
      <c r="AL200" s="123"/>
      <c r="AM200" s="123" t="s">
        <v>13</v>
      </c>
      <c r="AN200" s="123"/>
      <c r="AO200" s="123"/>
      <c r="AP200" s="123"/>
      <c r="AQ200" s="124" t="s">
        <v>74</v>
      </c>
      <c r="AR200" s="125"/>
      <c r="AS200" s="125"/>
      <c r="AT200" s="126"/>
      <c r="AU200" s="562" t="s">
        <v>75</v>
      </c>
      <c r="AV200" s="562"/>
      <c r="AW200" s="562"/>
      <c r="AX200" s="563"/>
      <c r="AY200">
        <f>COUNTA($H$202)</f>
        <v>0</v>
      </c>
    </row>
    <row r="201" spans="1:51" hidden="1" x14ac:dyDescent="0.2">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76</v>
      </c>
      <c r="AT201" s="132"/>
      <c r="AU201" s="130"/>
      <c r="AV201" s="130"/>
      <c r="AW201" s="564" t="s">
        <v>77</v>
      </c>
      <c r="AX201" s="565"/>
      <c r="AY201">
        <f t="shared" ref="AY201:AY207" si="9">$AY$200</f>
        <v>0</v>
      </c>
    </row>
    <row r="202" spans="1:51" hidden="1" x14ac:dyDescent="0.2">
      <c r="A202" s="506"/>
      <c r="B202" s="157"/>
      <c r="C202" s="157"/>
      <c r="D202" s="157"/>
      <c r="E202" s="157"/>
      <c r="F202" s="158"/>
      <c r="G202" s="548" t="s">
        <v>103</v>
      </c>
      <c r="H202" s="550"/>
      <c r="I202" s="551"/>
      <c r="J202" s="551"/>
      <c r="K202" s="551"/>
      <c r="L202" s="551"/>
      <c r="M202" s="551"/>
      <c r="N202" s="551"/>
      <c r="O202" s="552"/>
      <c r="P202" s="550"/>
      <c r="Q202" s="551"/>
      <c r="R202" s="551"/>
      <c r="S202" s="551"/>
      <c r="T202" s="551"/>
      <c r="U202" s="551"/>
      <c r="V202" s="552"/>
      <c r="W202" s="556"/>
      <c r="X202" s="557"/>
      <c r="Y202" s="538" t="s">
        <v>78</v>
      </c>
      <c r="Z202" s="538"/>
      <c r="AA202" s="539"/>
      <c r="AB202" s="547" t="s">
        <v>104</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9"/>
        <v>0</v>
      </c>
    </row>
    <row r="203" spans="1:51" hidden="1" x14ac:dyDescent="0.2">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79</v>
      </c>
      <c r="Z203" s="540"/>
      <c r="AA203" s="541"/>
      <c r="AB203" s="546" t="s">
        <v>104</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9"/>
        <v>0</v>
      </c>
    </row>
    <row r="204" spans="1:51" hidden="1" x14ac:dyDescent="0.2">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80</v>
      </c>
      <c r="Z204" s="540"/>
      <c r="AA204" s="541"/>
      <c r="AB204" s="101" t="s">
        <v>105</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9"/>
        <v>0</v>
      </c>
    </row>
    <row r="205" spans="1:51" hidden="1" x14ac:dyDescent="0.2">
      <c r="A205" s="506" t="s">
        <v>106</v>
      </c>
      <c r="B205" s="157"/>
      <c r="C205" s="157"/>
      <c r="D205" s="157"/>
      <c r="E205" s="157"/>
      <c r="F205" s="158"/>
      <c r="G205" s="528" t="s">
        <v>107</v>
      </c>
      <c r="H205" s="529"/>
      <c r="I205" s="529"/>
      <c r="J205" s="529"/>
      <c r="K205" s="529"/>
      <c r="L205" s="529"/>
      <c r="M205" s="529"/>
      <c r="N205" s="529"/>
      <c r="O205" s="529"/>
      <c r="P205" s="529"/>
      <c r="Q205" s="529"/>
      <c r="R205" s="529"/>
      <c r="S205" s="529"/>
      <c r="T205" s="529"/>
      <c r="U205" s="529"/>
      <c r="V205" s="529"/>
      <c r="W205" s="532" t="s">
        <v>108</v>
      </c>
      <c r="X205" s="533"/>
      <c r="Y205" s="538" t="s">
        <v>78</v>
      </c>
      <c r="Z205" s="538"/>
      <c r="AA205" s="539"/>
      <c r="AB205" s="547" t="s">
        <v>104</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9"/>
        <v>0</v>
      </c>
    </row>
    <row r="206" spans="1:51" hidden="1" x14ac:dyDescent="0.2">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79</v>
      </c>
      <c r="Z206" s="540"/>
      <c r="AA206" s="541"/>
      <c r="AB206" s="546" t="s">
        <v>104</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9"/>
        <v>0</v>
      </c>
    </row>
    <row r="207" spans="1:51" hidden="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80</v>
      </c>
      <c r="Z207" s="540"/>
      <c r="AA207" s="541"/>
      <c r="AB207" s="101" t="s">
        <v>105</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9"/>
        <v>0</v>
      </c>
    </row>
    <row r="208" spans="1:51" hidden="1" x14ac:dyDescent="0.2">
      <c r="A208" s="191" t="s">
        <v>101</v>
      </c>
      <c r="B208" s="154"/>
      <c r="C208" s="154"/>
      <c r="D208" s="154"/>
      <c r="E208" s="154"/>
      <c r="F208" s="155"/>
      <c r="G208" s="507"/>
      <c r="H208" s="125" t="s">
        <v>72</v>
      </c>
      <c r="I208" s="125"/>
      <c r="J208" s="125"/>
      <c r="K208" s="125"/>
      <c r="L208" s="125"/>
      <c r="M208" s="125"/>
      <c r="N208" s="125"/>
      <c r="O208" s="126"/>
      <c r="P208" s="124" t="s">
        <v>73</v>
      </c>
      <c r="Q208" s="125"/>
      <c r="R208" s="125"/>
      <c r="S208" s="125"/>
      <c r="T208" s="125"/>
      <c r="U208" s="125"/>
      <c r="V208" s="125"/>
      <c r="W208" s="125"/>
      <c r="X208" s="126"/>
      <c r="Y208" s="510"/>
      <c r="Z208" s="511"/>
      <c r="AA208" s="512"/>
      <c r="AB208" s="108" t="s">
        <v>59</v>
      </c>
      <c r="AC208" s="109"/>
      <c r="AD208" s="110"/>
      <c r="AE208" s="254" t="s">
        <v>31</v>
      </c>
      <c r="AF208" s="254"/>
      <c r="AG208" s="254"/>
      <c r="AH208" s="254"/>
      <c r="AI208" s="123" t="s">
        <v>32</v>
      </c>
      <c r="AJ208" s="123"/>
      <c r="AK208" s="123"/>
      <c r="AL208" s="123"/>
      <c r="AM208" s="123" t="s">
        <v>13</v>
      </c>
      <c r="AN208" s="123"/>
      <c r="AO208" s="123"/>
      <c r="AP208" s="123"/>
      <c r="AQ208" s="124" t="s">
        <v>74</v>
      </c>
      <c r="AR208" s="125"/>
      <c r="AS208" s="125"/>
      <c r="AT208" s="126"/>
      <c r="AU208" s="500" t="s">
        <v>75</v>
      </c>
      <c r="AV208" s="501"/>
      <c r="AW208" s="501"/>
      <c r="AX208" s="502"/>
      <c r="AY208">
        <f>COUNTA($H$210)</f>
        <v>0</v>
      </c>
    </row>
    <row r="209" spans="1:51" hidden="1" x14ac:dyDescent="0.2">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76</v>
      </c>
      <c r="AT209" s="132"/>
      <c r="AU209" s="503"/>
      <c r="AV209" s="504"/>
      <c r="AW209" s="131" t="s">
        <v>77</v>
      </c>
      <c r="AX209" s="505"/>
      <c r="AY209">
        <f>$AY$208</f>
        <v>0</v>
      </c>
    </row>
    <row r="210" spans="1:51" hidden="1" x14ac:dyDescent="0.2">
      <c r="A210" s="506"/>
      <c r="B210" s="157"/>
      <c r="C210" s="157"/>
      <c r="D210" s="157"/>
      <c r="E210" s="157"/>
      <c r="F210" s="158"/>
      <c r="G210" s="516" t="s">
        <v>103</v>
      </c>
      <c r="H210" s="135"/>
      <c r="I210" s="135"/>
      <c r="J210" s="135"/>
      <c r="K210" s="135"/>
      <c r="L210" s="135"/>
      <c r="M210" s="135"/>
      <c r="N210" s="135"/>
      <c r="O210" s="136"/>
      <c r="P210" s="135"/>
      <c r="Q210" s="135"/>
      <c r="R210" s="135"/>
      <c r="S210" s="135"/>
      <c r="T210" s="135"/>
      <c r="U210" s="135"/>
      <c r="V210" s="135"/>
      <c r="W210" s="135"/>
      <c r="X210" s="136"/>
      <c r="Y210" s="519" t="s">
        <v>78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idden="1" x14ac:dyDescent="0.2">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79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idden="1" x14ac:dyDescent="0.2">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80</v>
      </c>
      <c r="Z212" s="125"/>
      <c r="AA212" s="126"/>
      <c r="AB212" s="522" t="s">
        <v>81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49" hidden="1" x14ac:dyDescent="0.2">
      <c r="A213" s="494" t="s">
        <v>109</v>
      </c>
      <c r="B213" s="495"/>
      <c r="C213" s="495"/>
      <c r="D213" s="495"/>
      <c r="E213" s="162" t="s">
        <v>110</v>
      </c>
      <c r="F213" s="163"/>
      <c r="G213" s="86" t="s">
        <v>107</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3.5" hidden="1" thickBot="1" x14ac:dyDescent="0.25">
      <c r="A214" s="415" t="s">
        <v>111</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112</v>
      </c>
      <c r="AP214" s="418"/>
      <c r="AQ214" s="418"/>
      <c r="AR214" s="85"/>
      <c r="AS214" s="417"/>
      <c r="AT214" s="418"/>
      <c r="AU214" s="418"/>
      <c r="AV214" s="418"/>
      <c r="AW214" s="418"/>
      <c r="AX214" s="419"/>
      <c r="AY214">
        <f>COUNTIF($AR$214,"☑")</f>
        <v>0</v>
      </c>
    </row>
    <row r="215" spans="1:51" x14ac:dyDescent="0.2">
      <c r="A215" s="404" t="s">
        <v>113</v>
      </c>
      <c r="B215" s="405"/>
      <c r="C215" s="408" t="s">
        <v>114</v>
      </c>
      <c r="D215" s="405"/>
      <c r="E215" s="410" t="s">
        <v>115</v>
      </c>
      <c r="F215" s="411"/>
      <c r="G215" s="412" t="s">
        <v>116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2">
      <c r="A216" s="406"/>
      <c r="B216" s="407"/>
      <c r="C216" s="409"/>
      <c r="D216" s="407"/>
      <c r="E216" s="153" t="s">
        <v>117</v>
      </c>
      <c r="F216" s="155"/>
      <c r="G216" s="134" t="s">
        <v>745</v>
      </c>
      <c r="H216" s="135"/>
      <c r="I216" s="135"/>
      <c r="J216" s="135"/>
      <c r="K216" s="135"/>
      <c r="L216" s="135"/>
      <c r="M216" s="135"/>
      <c r="N216" s="135"/>
      <c r="O216" s="135"/>
      <c r="P216" s="135"/>
      <c r="Q216" s="135"/>
      <c r="R216" s="135"/>
      <c r="S216" s="135"/>
      <c r="T216" s="135"/>
      <c r="U216" s="135"/>
      <c r="V216" s="136"/>
      <c r="W216" s="480" t="s">
        <v>118</v>
      </c>
      <c r="X216" s="481"/>
      <c r="Y216" s="481"/>
      <c r="Z216" s="481"/>
      <c r="AA216" s="482"/>
      <c r="AB216" s="483" t="s">
        <v>742</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thickBot="1" x14ac:dyDescent="0.2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119</v>
      </c>
      <c r="X217" s="487"/>
      <c r="Y217" s="487"/>
      <c r="Z217" s="487"/>
      <c r="AA217" s="488"/>
      <c r="AB217" s="483" t="s">
        <v>744</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2">
      <c r="A218" s="406"/>
      <c r="B218" s="407"/>
      <c r="C218" s="489" t="s">
        <v>120</v>
      </c>
      <c r="D218" s="490"/>
      <c r="E218" s="153" t="s">
        <v>121</v>
      </c>
      <c r="F218" s="155"/>
      <c r="G218" s="470" t="s">
        <v>122</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2">
      <c r="A219" s="406"/>
      <c r="B219" s="407"/>
      <c r="C219" s="409"/>
      <c r="D219" s="407"/>
      <c r="E219" s="156"/>
      <c r="F219" s="158"/>
      <c r="G219" s="470" t="s">
        <v>123</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5">
      <c r="A220" s="406"/>
      <c r="B220" s="407"/>
      <c r="C220" s="409"/>
      <c r="D220" s="407"/>
      <c r="E220" s="161"/>
      <c r="F220" s="163"/>
      <c r="G220" s="470" t="s">
        <v>119</v>
      </c>
      <c r="H220" s="471"/>
      <c r="I220" s="471"/>
      <c r="J220" s="471"/>
      <c r="K220" s="471"/>
      <c r="L220" s="471"/>
      <c r="M220" s="471"/>
      <c r="N220" s="471"/>
      <c r="O220" s="471"/>
      <c r="P220" s="471"/>
      <c r="Q220" s="471"/>
      <c r="R220" s="471"/>
      <c r="S220" s="471"/>
      <c r="T220" s="471"/>
      <c r="U220" s="793"/>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2">
      <c r="A221" s="472" t="s">
        <v>124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2">
      <c r="A222" s="5"/>
      <c r="B222" s="6"/>
      <c r="C222" s="475" t="s">
        <v>125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126</v>
      </c>
      <c r="AE222" s="476"/>
      <c r="AF222" s="476"/>
      <c r="AG222" s="478" t="s">
        <v>127</v>
      </c>
      <c r="AH222" s="476"/>
      <c r="AI222" s="476"/>
      <c r="AJ222" s="476"/>
      <c r="AK222" s="476"/>
      <c r="AL222" s="476"/>
      <c r="AM222" s="476"/>
      <c r="AN222" s="476"/>
      <c r="AO222" s="476"/>
      <c r="AP222" s="476"/>
      <c r="AQ222" s="476"/>
      <c r="AR222" s="476"/>
      <c r="AS222" s="476"/>
      <c r="AT222" s="476"/>
      <c r="AU222" s="476"/>
      <c r="AV222" s="476"/>
      <c r="AW222" s="476"/>
      <c r="AX222" s="479"/>
    </row>
    <row r="223" spans="1:51" ht="98.25" customHeight="1" x14ac:dyDescent="0.2">
      <c r="A223" s="440" t="s">
        <v>128</v>
      </c>
      <c r="B223" s="441"/>
      <c r="C223" s="446" t="s">
        <v>129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130</v>
      </c>
      <c r="AE223" s="450"/>
      <c r="AF223" s="450"/>
      <c r="AG223" s="451" t="s">
        <v>131</v>
      </c>
      <c r="AH223" s="452"/>
      <c r="AI223" s="452"/>
      <c r="AJ223" s="452"/>
      <c r="AK223" s="452"/>
      <c r="AL223" s="452"/>
      <c r="AM223" s="452"/>
      <c r="AN223" s="452"/>
      <c r="AO223" s="452"/>
      <c r="AP223" s="452"/>
      <c r="AQ223" s="452"/>
      <c r="AR223" s="452"/>
      <c r="AS223" s="452"/>
      <c r="AT223" s="452"/>
      <c r="AU223" s="452"/>
      <c r="AV223" s="452"/>
      <c r="AW223" s="452"/>
      <c r="AX223" s="453"/>
    </row>
    <row r="224" spans="1:51" ht="66.75" customHeight="1" x14ac:dyDescent="0.2">
      <c r="A224" s="442"/>
      <c r="B224" s="443"/>
      <c r="C224" s="454" t="s">
        <v>132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130</v>
      </c>
      <c r="AE224" s="363"/>
      <c r="AF224" s="363"/>
      <c r="AG224" s="357" t="s">
        <v>133</v>
      </c>
      <c r="AH224" s="358"/>
      <c r="AI224" s="358"/>
      <c r="AJ224" s="358"/>
      <c r="AK224" s="358"/>
      <c r="AL224" s="358"/>
      <c r="AM224" s="358"/>
      <c r="AN224" s="358"/>
      <c r="AO224" s="358"/>
      <c r="AP224" s="358"/>
      <c r="AQ224" s="358"/>
      <c r="AR224" s="358"/>
      <c r="AS224" s="358"/>
      <c r="AT224" s="358"/>
      <c r="AU224" s="358"/>
      <c r="AV224" s="358"/>
      <c r="AW224" s="358"/>
      <c r="AX224" s="359"/>
    </row>
    <row r="225" spans="1:50" ht="45.75" customHeight="1" x14ac:dyDescent="0.2">
      <c r="A225" s="444"/>
      <c r="B225" s="445"/>
      <c r="C225" s="456" t="s">
        <v>134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130</v>
      </c>
      <c r="AE225" s="400"/>
      <c r="AF225" s="400"/>
      <c r="AG225" s="385" t="s">
        <v>135</v>
      </c>
      <c r="AH225" s="138"/>
      <c r="AI225" s="138"/>
      <c r="AJ225" s="138"/>
      <c r="AK225" s="138"/>
      <c r="AL225" s="138"/>
      <c r="AM225" s="138"/>
      <c r="AN225" s="138"/>
      <c r="AO225" s="138"/>
      <c r="AP225" s="138"/>
      <c r="AQ225" s="138"/>
      <c r="AR225" s="138"/>
      <c r="AS225" s="138"/>
      <c r="AT225" s="138"/>
      <c r="AU225" s="138"/>
      <c r="AV225" s="138"/>
      <c r="AW225" s="138"/>
      <c r="AX225" s="386"/>
    </row>
    <row r="226" spans="1:50" ht="49.5" customHeight="1" x14ac:dyDescent="0.2">
      <c r="A226" s="337" t="s">
        <v>136</v>
      </c>
      <c r="B226" s="420"/>
      <c r="C226" s="422" t="s">
        <v>137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130</v>
      </c>
      <c r="AE226" s="381"/>
      <c r="AF226" s="381"/>
      <c r="AG226" s="383" t="s">
        <v>138</v>
      </c>
      <c r="AH226" s="135"/>
      <c r="AI226" s="135"/>
      <c r="AJ226" s="135"/>
      <c r="AK226" s="135"/>
      <c r="AL226" s="135"/>
      <c r="AM226" s="135"/>
      <c r="AN226" s="135"/>
      <c r="AO226" s="135"/>
      <c r="AP226" s="135"/>
      <c r="AQ226" s="135"/>
      <c r="AR226" s="135"/>
      <c r="AS226" s="135"/>
      <c r="AT226" s="135"/>
      <c r="AU226" s="135"/>
      <c r="AV226" s="135"/>
      <c r="AW226" s="135"/>
      <c r="AX226" s="384"/>
    </row>
    <row r="227" spans="1:50" ht="49.5" customHeight="1" x14ac:dyDescent="0.2">
      <c r="A227" s="339"/>
      <c r="B227" s="421"/>
      <c r="C227" s="425"/>
      <c r="D227" s="426"/>
      <c r="E227" s="429" t="s">
        <v>139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49.5" customHeight="1" x14ac:dyDescent="0.2">
      <c r="A228" s="339"/>
      <c r="B228" s="421"/>
      <c r="C228" s="427"/>
      <c r="D228" s="428"/>
      <c r="E228" s="433" t="s">
        <v>141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6.5" customHeight="1" x14ac:dyDescent="0.2">
      <c r="A229" s="339"/>
      <c r="B229" s="340"/>
      <c r="C229" s="438" t="s">
        <v>142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130</v>
      </c>
      <c r="AE229" s="347"/>
      <c r="AF229" s="347"/>
      <c r="AG229" s="349" t="s">
        <v>143</v>
      </c>
      <c r="AH229" s="350"/>
      <c r="AI229" s="350"/>
      <c r="AJ229" s="350"/>
      <c r="AK229" s="350"/>
      <c r="AL229" s="350"/>
      <c r="AM229" s="350"/>
      <c r="AN229" s="350"/>
      <c r="AO229" s="350"/>
      <c r="AP229" s="350"/>
      <c r="AQ229" s="350"/>
      <c r="AR229" s="350"/>
      <c r="AS229" s="350"/>
      <c r="AT229" s="350"/>
      <c r="AU229" s="350"/>
      <c r="AV229" s="350"/>
      <c r="AW229" s="350"/>
      <c r="AX229" s="351"/>
    </row>
    <row r="230" spans="1:50" ht="61.5" customHeight="1" x14ac:dyDescent="0.2">
      <c r="A230" s="339"/>
      <c r="B230" s="340"/>
      <c r="C230" s="360" t="s">
        <v>144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130</v>
      </c>
      <c r="AE230" s="363"/>
      <c r="AF230" s="363"/>
      <c r="AG230" s="357" t="s">
        <v>145</v>
      </c>
      <c r="AH230" s="358"/>
      <c r="AI230" s="358"/>
      <c r="AJ230" s="358"/>
      <c r="AK230" s="358"/>
      <c r="AL230" s="358"/>
      <c r="AM230" s="358"/>
      <c r="AN230" s="358"/>
      <c r="AO230" s="358"/>
      <c r="AP230" s="358"/>
      <c r="AQ230" s="358"/>
      <c r="AR230" s="358"/>
      <c r="AS230" s="358"/>
      <c r="AT230" s="358"/>
      <c r="AU230" s="358"/>
      <c r="AV230" s="358"/>
      <c r="AW230" s="358"/>
      <c r="AX230" s="359"/>
    </row>
    <row r="231" spans="1:50" ht="57" customHeight="1" x14ac:dyDescent="0.2">
      <c r="A231" s="339"/>
      <c r="B231" s="340"/>
      <c r="C231" s="360" t="s">
        <v>146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130</v>
      </c>
      <c r="AE231" s="363"/>
      <c r="AF231" s="363"/>
      <c r="AG231" s="357" t="s">
        <v>147</v>
      </c>
      <c r="AH231" s="358"/>
      <c r="AI231" s="358"/>
      <c r="AJ231" s="358"/>
      <c r="AK231" s="358"/>
      <c r="AL231" s="358"/>
      <c r="AM231" s="358"/>
      <c r="AN231" s="358"/>
      <c r="AO231" s="358"/>
      <c r="AP231" s="358"/>
      <c r="AQ231" s="358"/>
      <c r="AR231" s="358"/>
      <c r="AS231" s="358"/>
      <c r="AT231" s="358"/>
      <c r="AU231" s="358"/>
      <c r="AV231" s="358"/>
      <c r="AW231" s="358"/>
      <c r="AX231" s="359"/>
    </row>
    <row r="232" spans="1:50" ht="44.25" customHeight="1" x14ac:dyDescent="0.2">
      <c r="A232" s="339"/>
      <c r="B232" s="340"/>
      <c r="C232" s="360" t="s">
        <v>148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130</v>
      </c>
      <c r="AE232" s="363"/>
      <c r="AF232" s="363"/>
      <c r="AG232" s="357" t="s">
        <v>149</v>
      </c>
      <c r="AH232" s="358"/>
      <c r="AI232" s="358"/>
      <c r="AJ232" s="358"/>
      <c r="AK232" s="358"/>
      <c r="AL232" s="358"/>
      <c r="AM232" s="358"/>
      <c r="AN232" s="358"/>
      <c r="AO232" s="358"/>
      <c r="AP232" s="358"/>
      <c r="AQ232" s="358"/>
      <c r="AR232" s="358"/>
      <c r="AS232" s="358"/>
      <c r="AT232" s="358"/>
      <c r="AU232" s="358"/>
      <c r="AV232" s="358"/>
      <c r="AW232" s="358"/>
      <c r="AX232" s="359"/>
    </row>
    <row r="233" spans="1:50" ht="80.25" customHeight="1" x14ac:dyDescent="0.2">
      <c r="A233" s="339"/>
      <c r="B233" s="340"/>
      <c r="C233" s="360" t="s">
        <v>150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130</v>
      </c>
      <c r="AE233" s="400"/>
      <c r="AF233" s="400"/>
      <c r="AG233" s="401" t="s">
        <v>741</v>
      </c>
      <c r="AH233" s="402"/>
      <c r="AI233" s="402"/>
      <c r="AJ233" s="402"/>
      <c r="AK233" s="402"/>
      <c r="AL233" s="402"/>
      <c r="AM233" s="402"/>
      <c r="AN233" s="402"/>
      <c r="AO233" s="402"/>
      <c r="AP233" s="402"/>
      <c r="AQ233" s="402"/>
      <c r="AR233" s="402"/>
      <c r="AS233" s="402"/>
      <c r="AT233" s="402"/>
      <c r="AU233" s="402"/>
      <c r="AV233" s="402"/>
      <c r="AW233" s="402"/>
      <c r="AX233" s="403"/>
    </row>
    <row r="234" spans="1:50" ht="86.25" customHeight="1" x14ac:dyDescent="0.2">
      <c r="A234" s="339"/>
      <c r="B234" s="340"/>
      <c r="C234" s="459" t="s">
        <v>151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130</v>
      </c>
      <c r="AE234" s="363"/>
      <c r="AF234" s="432"/>
      <c r="AG234" s="357" t="s">
        <v>152</v>
      </c>
      <c r="AH234" s="358"/>
      <c r="AI234" s="358"/>
      <c r="AJ234" s="358"/>
      <c r="AK234" s="358"/>
      <c r="AL234" s="358"/>
      <c r="AM234" s="358"/>
      <c r="AN234" s="358"/>
      <c r="AO234" s="358"/>
      <c r="AP234" s="358"/>
      <c r="AQ234" s="358"/>
      <c r="AR234" s="358"/>
      <c r="AS234" s="358"/>
      <c r="AT234" s="358"/>
      <c r="AU234" s="358"/>
      <c r="AV234" s="358"/>
      <c r="AW234" s="358"/>
      <c r="AX234" s="359"/>
    </row>
    <row r="235" spans="1:50" ht="47.25" customHeight="1" x14ac:dyDescent="0.2">
      <c r="A235" s="341"/>
      <c r="B235" s="342"/>
      <c r="C235" s="462" t="s">
        <v>153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130</v>
      </c>
      <c r="AE235" s="393"/>
      <c r="AF235" s="394"/>
      <c r="AG235" s="395" t="s">
        <v>154</v>
      </c>
      <c r="AH235" s="396"/>
      <c r="AI235" s="396"/>
      <c r="AJ235" s="396"/>
      <c r="AK235" s="396"/>
      <c r="AL235" s="396"/>
      <c r="AM235" s="396"/>
      <c r="AN235" s="396"/>
      <c r="AO235" s="396"/>
      <c r="AP235" s="396"/>
      <c r="AQ235" s="396"/>
      <c r="AR235" s="396"/>
      <c r="AS235" s="396"/>
      <c r="AT235" s="396"/>
      <c r="AU235" s="396"/>
      <c r="AV235" s="396"/>
      <c r="AW235" s="396"/>
      <c r="AX235" s="397"/>
    </row>
    <row r="236" spans="1:50" ht="78.75" customHeight="1" x14ac:dyDescent="0.2">
      <c r="A236" s="337" t="s">
        <v>155</v>
      </c>
      <c r="B236" s="338"/>
      <c r="C236" s="343" t="s">
        <v>156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130</v>
      </c>
      <c r="AE236" s="347"/>
      <c r="AF236" s="348"/>
      <c r="AG236" s="349" t="s">
        <v>157</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2">
      <c r="A237" s="339"/>
      <c r="B237" s="340"/>
      <c r="C237" s="352" t="s">
        <v>158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130</v>
      </c>
      <c r="AE237" s="356"/>
      <c r="AF237" s="356"/>
      <c r="AG237" s="357" t="s">
        <v>159</v>
      </c>
      <c r="AH237" s="358"/>
      <c r="AI237" s="358"/>
      <c r="AJ237" s="358"/>
      <c r="AK237" s="358"/>
      <c r="AL237" s="358"/>
      <c r="AM237" s="358"/>
      <c r="AN237" s="358"/>
      <c r="AO237" s="358"/>
      <c r="AP237" s="358"/>
      <c r="AQ237" s="358"/>
      <c r="AR237" s="358"/>
      <c r="AS237" s="358"/>
      <c r="AT237" s="358"/>
      <c r="AU237" s="358"/>
      <c r="AV237" s="358"/>
      <c r="AW237" s="358"/>
      <c r="AX237" s="359"/>
    </row>
    <row r="238" spans="1:50" ht="38.25" customHeight="1" x14ac:dyDescent="0.2">
      <c r="A238" s="339"/>
      <c r="B238" s="340"/>
      <c r="C238" s="360" t="s">
        <v>160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130</v>
      </c>
      <c r="AE238" s="363"/>
      <c r="AF238" s="363"/>
      <c r="AG238" s="357" t="s">
        <v>161</v>
      </c>
      <c r="AH238" s="358"/>
      <c r="AI238" s="358"/>
      <c r="AJ238" s="358"/>
      <c r="AK238" s="358"/>
      <c r="AL238" s="358"/>
      <c r="AM238" s="358"/>
      <c r="AN238" s="358"/>
      <c r="AO238" s="358"/>
      <c r="AP238" s="358"/>
      <c r="AQ238" s="358"/>
      <c r="AR238" s="358"/>
      <c r="AS238" s="358"/>
      <c r="AT238" s="358"/>
      <c r="AU238" s="358"/>
      <c r="AV238" s="358"/>
      <c r="AW238" s="358"/>
      <c r="AX238" s="359"/>
    </row>
    <row r="239" spans="1:50" ht="45" customHeight="1" x14ac:dyDescent="0.2">
      <c r="A239" s="341"/>
      <c r="B239" s="342"/>
      <c r="C239" s="360" t="s">
        <v>162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130</v>
      </c>
      <c r="AE239" s="363"/>
      <c r="AF239" s="363"/>
      <c r="AG239" s="387" t="s">
        <v>163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2">
      <c r="A240" s="371" t="s">
        <v>164</v>
      </c>
      <c r="B240" s="372"/>
      <c r="C240" s="377" t="s">
        <v>165</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130</v>
      </c>
      <c r="AE240" s="381"/>
      <c r="AF240" s="382"/>
      <c r="AG240" s="383" t="s">
        <v>166</v>
      </c>
      <c r="AH240" s="135"/>
      <c r="AI240" s="135"/>
      <c r="AJ240" s="135"/>
      <c r="AK240" s="135"/>
      <c r="AL240" s="135"/>
      <c r="AM240" s="135"/>
      <c r="AN240" s="135"/>
      <c r="AO240" s="135"/>
      <c r="AP240" s="135"/>
      <c r="AQ240" s="135"/>
      <c r="AR240" s="135"/>
      <c r="AS240" s="135"/>
      <c r="AT240" s="135"/>
      <c r="AU240" s="135"/>
      <c r="AV240" s="135"/>
      <c r="AW240" s="135"/>
      <c r="AX240" s="384"/>
    </row>
    <row r="241" spans="1:50" ht="19.75" customHeight="1" x14ac:dyDescent="0.2">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2">
      <c r="A242" s="373"/>
      <c r="B242" s="374"/>
      <c r="C242" s="855">
        <v>2022</v>
      </c>
      <c r="D242" s="856"/>
      <c r="E242" s="366" t="s">
        <v>167</v>
      </c>
      <c r="F242" s="366"/>
      <c r="G242" s="366"/>
      <c r="H242" s="367">
        <v>21</v>
      </c>
      <c r="I242" s="367"/>
      <c r="J242" s="857">
        <v>263</v>
      </c>
      <c r="K242" s="857"/>
      <c r="L242" s="857"/>
      <c r="M242" s="367"/>
      <c r="N242" s="858"/>
      <c r="O242" s="859" t="s">
        <v>168</v>
      </c>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2">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2">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2">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2">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2">
      <c r="A247" s="337" t="s">
        <v>169</v>
      </c>
      <c r="B247" s="882"/>
      <c r="C247" s="296" t="s">
        <v>170</v>
      </c>
      <c r="D247" s="665"/>
      <c r="E247" s="665"/>
      <c r="F247" s="704"/>
      <c r="G247" s="183" t="s">
        <v>171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883"/>
      <c r="B248" s="884"/>
      <c r="C248" s="885" t="s">
        <v>172</v>
      </c>
      <c r="D248" s="886"/>
      <c r="E248" s="886"/>
      <c r="F248" s="887"/>
      <c r="G248" s="888" t="s">
        <v>173</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2">
      <c r="A249" s="873" t="s">
        <v>174</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24.75" customHeight="1" thickBot="1" x14ac:dyDescent="0.25">
      <c r="A250" s="876" t="s">
        <v>175</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2">
      <c r="A251" s="879" t="s">
        <v>176</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75.650000000000006" customHeight="1" thickBot="1" x14ac:dyDescent="0.25">
      <c r="A252" s="321" t="s">
        <v>177</v>
      </c>
      <c r="B252" s="322"/>
      <c r="C252" s="322"/>
      <c r="D252" s="322"/>
      <c r="E252" s="323"/>
      <c r="F252" s="324" t="s">
        <v>178</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2">
      <c r="A253" s="879" t="s">
        <v>179</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x14ac:dyDescent="0.25">
      <c r="A254" s="321" t="s">
        <v>300</v>
      </c>
      <c r="B254" s="322"/>
      <c r="C254" s="322"/>
      <c r="D254" s="322"/>
      <c r="E254" s="323"/>
      <c r="F254" s="324" t="s">
        <v>743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2">
      <c r="A255" s="327" t="s">
        <v>180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24.75" customHeight="1" thickBot="1" x14ac:dyDescent="0.25">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2">
      <c r="A257" s="333" t="s">
        <v>181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2">
      <c r="A258" s="336" t="s">
        <v>182</v>
      </c>
      <c r="B258" s="94"/>
      <c r="C258" s="94"/>
      <c r="D258" s="95"/>
      <c r="E258" s="317" t="s">
        <v>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2">
      <c r="A259" s="254" t="s">
        <v>183</v>
      </c>
      <c r="B259" s="254"/>
      <c r="C259" s="254"/>
      <c r="D259" s="254"/>
      <c r="E259" s="317" t="s">
        <v>1</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2">
      <c r="A260" s="254" t="s">
        <v>184</v>
      </c>
      <c r="B260" s="254"/>
      <c r="C260" s="254"/>
      <c r="D260" s="254"/>
      <c r="E260" s="317" t="s">
        <v>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2">
      <c r="A261" s="254" t="s">
        <v>185</v>
      </c>
      <c r="B261" s="254"/>
      <c r="C261" s="254"/>
      <c r="D261" s="254"/>
      <c r="E261" s="317" t="s">
        <v>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2">
      <c r="A262" s="254" t="s">
        <v>186</v>
      </c>
      <c r="B262" s="254"/>
      <c r="C262" s="254"/>
      <c r="D262" s="254"/>
      <c r="E262" s="317" t="s">
        <v>1</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2">
      <c r="A263" s="254" t="s">
        <v>187</v>
      </c>
      <c r="B263" s="254"/>
      <c r="C263" s="254"/>
      <c r="D263" s="254"/>
      <c r="E263" s="317" t="s">
        <v>1</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2">
      <c r="A264" s="254" t="s">
        <v>188</v>
      </c>
      <c r="B264" s="254"/>
      <c r="C264" s="254"/>
      <c r="D264" s="254"/>
      <c r="E264" s="317" t="s">
        <v>1</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2">
      <c r="A265" s="254" t="s">
        <v>189</v>
      </c>
      <c r="B265" s="254"/>
      <c r="C265" s="254"/>
      <c r="D265" s="254"/>
      <c r="E265" s="317" t="s">
        <v>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2">
      <c r="A266" s="254" t="s">
        <v>31</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190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13</v>
      </c>
      <c r="B268" s="254"/>
      <c r="C268" s="254"/>
      <c r="D268" s="254"/>
      <c r="E268" s="88">
        <v>2021</v>
      </c>
      <c r="F268" s="89"/>
      <c r="G268" s="90" t="s">
        <v>2</v>
      </c>
      <c r="H268" s="90"/>
      <c r="I268" s="90"/>
      <c r="J268" s="89" t="s">
        <v>191</v>
      </c>
      <c r="K268" s="89"/>
      <c r="L268" s="105">
        <v>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x14ac:dyDescent="0.2">
      <c r="A269" s="305" t="s">
        <v>192</v>
      </c>
      <c r="B269" s="306"/>
      <c r="C269" s="306"/>
      <c r="D269" s="306"/>
      <c r="E269" s="306"/>
      <c r="F269" s="307"/>
      <c r="G269" s="71" t="s">
        <v>193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thickBot="1" x14ac:dyDescent="0.2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1" t="s">
        <v>194</v>
      </c>
      <c r="B308" s="312"/>
      <c r="C308" s="312"/>
      <c r="D308" s="312"/>
      <c r="E308" s="312"/>
      <c r="F308" s="313"/>
      <c r="G308" s="292" t="s">
        <v>195</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196</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2">
      <c r="A309" s="314"/>
      <c r="B309" s="315"/>
      <c r="C309" s="315"/>
      <c r="D309" s="315"/>
      <c r="E309" s="315"/>
      <c r="F309" s="316"/>
      <c r="G309" s="296" t="s">
        <v>197</v>
      </c>
      <c r="H309" s="297"/>
      <c r="I309" s="297"/>
      <c r="J309" s="297"/>
      <c r="K309" s="297"/>
      <c r="L309" s="298" t="s">
        <v>198</v>
      </c>
      <c r="M309" s="297"/>
      <c r="N309" s="297"/>
      <c r="O309" s="297"/>
      <c r="P309" s="297"/>
      <c r="Q309" s="297"/>
      <c r="R309" s="297"/>
      <c r="S309" s="297"/>
      <c r="T309" s="297"/>
      <c r="U309" s="297"/>
      <c r="V309" s="297"/>
      <c r="W309" s="297"/>
      <c r="X309" s="299"/>
      <c r="Y309" s="300" t="s">
        <v>199</v>
      </c>
      <c r="Z309" s="301"/>
      <c r="AA309" s="301"/>
      <c r="AB309" s="302"/>
      <c r="AC309" s="296" t="s">
        <v>197</v>
      </c>
      <c r="AD309" s="297"/>
      <c r="AE309" s="297"/>
      <c r="AF309" s="297"/>
      <c r="AG309" s="297"/>
      <c r="AH309" s="298" t="s">
        <v>198</v>
      </c>
      <c r="AI309" s="297"/>
      <c r="AJ309" s="297"/>
      <c r="AK309" s="297"/>
      <c r="AL309" s="297"/>
      <c r="AM309" s="297"/>
      <c r="AN309" s="297"/>
      <c r="AO309" s="297"/>
      <c r="AP309" s="297"/>
      <c r="AQ309" s="297"/>
      <c r="AR309" s="297"/>
      <c r="AS309" s="297"/>
      <c r="AT309" s="299"/>
      <c r="AU309" s="300" t="s">
        <v>199</v>
      </c>
      <c r="AV309" s="301"/>
      <c r="AW309" s="301"/>
      <c r="AX309" s="303"/>
    </row>
    <row r="310" spans="1:50" ht="24.75" customHeight="1" x14ac:dyDescent="0.2">
      <c r="A310" s="314"/>
      <c r="B310" s="315"/>
      <c r="C310" s="315"/>
      <c r="D310" s="315"/>
      <c r="E310" s="315"/>
      <c r="F310" s="316"/>
      <c r="G310" s="282" t="s">
        <v>200</v>
      </c>
      <c r="H310" s="283"/>
      <c r="I310" s="283"/>
      <c r="J310" s="283"/>
      <c r="K310" s="284"/>
      <c r="L310" s="285" t="s">
        <v>201</v>
      </c>
      <c r="M310" s="286"/>
      <c r="N310" s="286"/>
      <c r="O310" s="286"/>
      <c r="P310" s="286"/>
      <c r="Q310" s="286"/>
      <c r="R310" s="286"/>
      <c r="S310" s="286"/>
      <c r="T310" s="286"/>
      <c r="U310" s="286"/>
      <c r="V310" s="286"/>
      <c r="W310" s="286"/>
      <c r="X310" s="287"/>
      <c r="Y310" s="288">
        <v>1</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2">
      <c r="A311" s="314"/>
      <c r="B311" s="315"/>
      <c r="C311" s="315"/>
      <c r="D311" s="315"/>
      <c r="E311" s="315"/>
      <c r="F311" s="316"/>
      <c r="G311" s="272" t="s">
        <v>202</v>
      </c>
      <c r="H311" s="273"/>
      <c r="I311" s="273"/>
      <c r="J311" s="273"/>
      <c r="K311" s="274"/>
      <c r="L311" s="275" t="s">
        <v>203</v>
      </c>
      <c r="M311" s="276"/>
      <c r="N311" s="276"/>
      <c r="O311" s="276"/>
      <c r="P311" s="276"/>
      <c r="Q311" s="276"/>
      <c r="R311" s="276"/>
      <c r="S311" s="276"/>
      <c r="T311" s="276"/>
      <c r="U311" s="276"/>
      <c r="V311" s="276"/>
      <c r="W311" s="276"/>
      <c r="X311" s="277"/>
      <c r="Y311" s="278">
        <v>1</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2">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2">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2">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2">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2">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2">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2">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2">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2">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2</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2">
      <c r="A321" s="314"/>
      <c r="B321" s="315"/>
      <c r="C321" s="315"/>
      <c r="D321" s="315"/>
      <c r="E321" s="315"/>
      <c r="F321" s="316"/>
      <c r="G321" s="292" t="s">
        <v>204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2">
      <c r="A322" s="314"/>
      <c r="B322" s="315"/>
      <c r="C322" s="315"/>
      <c r="D322" s="315"/>
      <c r="E322" s="315"/>
      <c r="F322" s="316"/>
      <c r="G322" s="296" t="s">
        <v>197</v>
      </c>
      <c r="H322" s="297"/>
      <c r="I322" s="297"/>
      <c r="J322" s="297"/>
      <c r="K322" s="297"/>
      <c r="L322" s="298" t="s">
        <v>198</v>
      </c>
      <c r="M322" s="297"/>
      <c r="N322" s="297"/>
      <c r="O322" s="297"/>
      <c r="P322" s="297"/>
      <c r="Q322" s="297"/>
      <c r="R322" s="297"/>
      <c r="S322" s="297"/>
      <c r="T322" s="297"/>
      <c r="U322" s="297"/>
      <c r="V322" s="297"/>
      <c r="W322" s="297"/>
      <c r="X322" s="299"/>
      <c r="Y322" s="300" t="s">
        <v>199</v>
      </c>
      <c r="Z322" s="301"/>
      <c r="AA322" s="301"/>
      <c r="AB322" s="302"/>
      <c r="AC322" s="296" t="s">
        <v>197</v>
      </c>
      <c r="AD322" s="297"/>
      <c r="AE322" s="297"/>
      <c r="AF322" s="297"/>
      <c r="AG322" s="297"/>
      <c r="AH322" s="298" t="s">
        <v>198</v>
      </c>
      <c r="AI322" s="297"/>
      <c r="AJ322" s="297"/>
      <c r="AK322" s="297"/>
      <c r="AL322" s="297"/>
      <c r="AM322" s="297"/>
      <c r="AN322" s="297"/>
      <c r="AO322" s="297"/>
      <c r="AP322" s="297"/>
      <c r="AQ322" s="297"/>
      <c r="AR322" s="297"/>
      <c r="AS322" s="297"/>
      <c r="AT322" s="299"/>
      <c r="AU322" s="300" t="s">
        <v>199</v>
      </c>
      <c r="AV322" s="301"/>
      <c r="AW322" s="301"/>
      <c r="AX322" s="303"/>
      <c r="AY322">
        <f t="shared" ref="AY322:AY333" si="10">$AY$321</f>
        <v>0</v>
      </c>
    </row>
    <row r="323" spans="1:51" ht="24.75" hidden="1" customHeight="1" x14ac:dyDescent="0.2">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0"/>
        <v>0</v>
      </c>
    </row>
    <row r="324" spans="1:51" ht="24.75" hidden="1" customHeight="1" x14ac:dyDescent="0.2">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0"/>
        <v>0</v>
      </c>
    </row>
    <row r="325" spans="1:51" ht="24.75" hidden="1" customHeight="1" x14ac:dyDescent="0.2">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0"/>
        <v>0</v>
      </c>
    </row>
    <row r="326" spans="1:51" ht="24.75" hidden="1" customHeight="1" x14ac:dyDescent="0.2">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0"/>
        <v>0</v>
      </c>
    </row>
    <row r="327" spans="1:51" ht="24.75" hidden="1" customHeight="1" x14ac:dyDescent="0.2">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0"/>
        <v>0</v>
      </c>
    </row>
    <row r="328" spans="1:51" ht="24.75" hidden="1" customHeight="1" x14ac:dyDescent="0.2">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0"/>
        <v>0</v>
      </c>
    </row>
    <row r="329" spans="1:51" ht="24.75" hidden="1" customHeight="1" x14ac:dyDescent="0.2">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0"/>
        <v>0</v>
      </c>
    </row>
    <row r="330" spans="1:51" ht="24.75" hidden="1" customHeight="1" x14ac:dyDescent="0.2">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0"/>
        <v>0</v>
      </c>
    </row>
    <row r="331" spans="1:51" ht="24.75" hidden="1" customHeight="1" x14ac:dyDescent="0.2">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0"/>
        <v>0</v>
      </c>
    </row>
    <row r="332" spans="1:51" ht="24.75" hidden="1" customHeight="1" x14ac:dyDescent="0.2">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0"/>
        <v>0</v>
      </c>
    </row>
    <row r="333" spans="1:51" ht="24.75" hidden="1" customHeight="1" thickBot="1" x14ac:dyDescent="0.25">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0"/>
        <v>0</v>
      </c>
    </row>
    <row r="334" spans="1:51" ht="24.75" hidden="1" customHeight="1" x14ac:dyDescent="0.2">
      <c r="A334" s="314"/>
      <c r="B334" s="315"/>
      <c r="C334" s="315"/>
      <c r="D334" s="315"/>
      <c r="E334" s="315"/>
      <c r="F334" s="316"/>
      <c r="G334" s="292" t="s">
        <v>206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2">
      <c r="A335" s="314"/>
      <c r="B335" s="315"/>
      <c r="C335" s="315"/>
      <c r="D335" s="315"/>
      <c r="E335" s="315"/>
      <c r="F335" s="316"/>
      <c r="G335" s="296" t="s">
        <v>197</v>
      </c>
      <c r="H335" s="297"/>
      <c r="I335" s="297"/>
      <c r="J335" s="297"/>
      <c r="K335" s="297"/>
      <c r="L335" s="298" t="s">
        <v>198</v>
      </c>
      <c r="M335" s="297"/>
      <c r="N335" s="297"/>
      <c r="O335" s="297"/>
      <c r="P335" s="297"/>
      <c r="Q335" s="297"/>
      <c r="R335" s="297"/>
      <c r="S335" s="297"/>
      <c r="T335" s="297"/>
      <c r="U335" s="297"/>
      <c r="V335" s="297"/>
      <c r="W335" s="297"/>
      <c r="X335" s="299"/>
      <c r="Y335" s="300" t="s">
        <v>199</v>
      </c>
      <c r="Z335" s="301"/>
      <c r="AA335" s="301"/>
      <c r="AB335" s="302"/>
      <c r="AC335" s="296" t="s">
        <v>197</v>
      </c>
      <c r="AD335" s="297"/>
      <c r="AE335" s="297"/>
      <c r="AF335" s="297"/>
      <c r="AG335" s="297"/>
      <c r="AH335" s="298" t="s">
        <v>198</v>
      </c>
      <c r="AI335" s="297"/>
      <c r="AJ335" s="297"/>
      <c r="AK335" s="297"/>
      <c r="AL335" s="297"/>
      <c r="AM335" s="297"/>
      <c r="AN335" s="297"/>
      <c r="AO335" s="297"/>
      <c r="AP335" s="297"/>
      <c r="AQ335" s="297"/>
      <c r="AR335" s="297"/>
      <c r="AS335" s="297"/>
      <c r="AT335" s="299"/>
      <c r="AU335" s="300" t="s">
        <v>199</v>
      </c>
      <c r="AV335" s="301"/>
      <c r="AW335" s="301"/>
      <c r="AX335" s="303"/>
      <c r="AY335">
        <f t="shared" ref="AY335:AY341" si="11">$AY$334</f>
        <v>0</v>
      </c>
    </row>
    <row r="336" spans="1:51" ht="24.75" hidden="1" customHeight="1" x14ac:dyDescent="0.2">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1"/>
        <v>0</v>
      </c>
    </row>
    <row r="337" spans="1:51" ht="24.75" hidden="1" customHeight="1" x14ac:dyDescent="0.2">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1"/>
        <v>0</v>
      </c>
    </row>
    <row r="338" spans="1:51" ht="24.75" hidden="1" customHeight="1" x14ac:dyDescent="0.2">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1"/>
        <v>0</v>
      </c>
    </row>
    <row r="339" spans="1:51" ht="24.75" hidden="1" customHeight="1" x14ac:dyDescent="0.2">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1"/>
        <v>0</v>
      </c>
    </row>
    <row r="340" spans="1:51" ht="24.75" hidden="1" customHeight="1" x14ac:dyDescent="0.2">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1"/>
        <v>0</v>
      </c>
    </row>
    <row r="341" spans="1:51" ht="24.75" hidden="1" customHeight="1" x14ac:dyDescent="0.2">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1"/>
        <v>0</v>
      </c>
    </row>
    <row r="342" spans="1:51" ht="24.75" hidden="1" customHeight="1" x14ac:dyDescent="0.2">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$AY$334</f>
        <v>0</v>
      </c>
    </row>
    <row r="343" spans="1:51" ht="24.75" hidden="1" customHeight="1" x14ac:dyDescent="0.2">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$AY$334</f>
        <v>0</v>
      </c>
    </row>
    <row r="344" spans="1:51" ht="24.75" hidden="1" customHeight="1" x14ac:dyDescent="0.2">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$AY$334</f>
        <v>0</v>
      </c>
    </row>
    <row r="345" spans="1:51" ht="24.75" hidden="1" customHeight="1" x14ac:dyDescent="0.2">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$AY$334</f>
        <v>0</v>
      </c>
    </row>
    <row r="346" spans="1:51" ht="24.75" hidden="1" customHeight="1" thickBot="1" x14ac:dyDescent="0.25">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$AY$334</f>
        <v>0</v>
      </c>
    </row>
    <row r="347" spans="1:51" ht="24.75" hidden="1" customHeight="1" x14ac:dyDescent="0.2">
      <c r="A347" s="314"/>
      <c r="B347" s="315"/>
      <c r="C347" s="315"/>
      <c r="D347" s="315"/>
      <c r="E347" s="315"/>
      <c r="F347" s="316"/>
      <c r="G347" s="292" t="s">
        <v>208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2">
      <c r="A348" s="314"/>
      <c r="B348" s="315"/>
      <c r="C348" s="315"/>
      <c r="D348" s="315"/>
      <c r="E348" s="315"/>
      <c r="F348" s="316"/>
      <c r="G348" s="296" t="s">
        <v>197</v>
      </c>
      <c r="H348" s="297"/>
      <c r="I348" s="297"/>
      <c r="J348" s="297"/>
      <c r="K348" s="297"/>
      <c r="L348" s="298" t="s">
        <v>198</v>
      </c>
      <c r="M348" s="297"/>
      <c r="N348" s="297"/>
      <c r="O348" s="297"/>
      <c r="P348" s="297"/>
      <c r="Q348" s="297"/>
      <c r="R348" s="297"/>
      <c r="S348" s="297"/>
      <c r="T348" s="297"/>
      <c r="U348" s="297"/>
      <c r="V348" s="297"/>
      <c r="W348" s="297"/>
      <c r="X348" s="299"/>
      <c r="Y348" s="300" t="s">
        <v>199</v>
      </c>
      <c r="Z348" s="301"/>
      <c r="AA348" s="301"/>
      <c r="AB348" s="302"/>
      <c r="AC348" s="296" t="s">
        <v>197</v>
      </c>
      <c r="AD348" s="297"/>
      <c r="AE348" s="297"/>
      <c r="AF348" s="297"/>
      <c r="AG348" s="297"/>
      <c r="AH348" s="298" t="s">
        <v>198</v>
      </c>
      <c r="AI348" s="297"/>
      <c r="AJ348" s="297"/>
      <c r="AK348" s="297"/>
      <c r="AL348" s="297"/>
      <c r="AM348" s="297"/>
      <c r="AN348" s="297"/>
      <c r="AO348" s="297"/>
      <c r="AP348" s="297"/>
      <c r="AQ348" s="297"/>
      <c r="AR348" s="297"/>
      <c r="AS348" s="297"/>
      <c r="AT348" s="299"/>
      <c r="AU348" s="300" t="s">
        <v>199</v>
      </c>
      <c r="AV348" s="301"/>
      <c r="AW348" s="301"/>
      <c r="AX348" s="303"/>
      <c r="AY348">
        <f>$AY$347</f>
        <v>0</v>
      </c>
    </row>
    <row r="349" spans="1:51" s="15" customFormat="1" ht="24.75" hidden="1" customHeight="1" x14ac:dyDescent="0.2">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2">$AY$347</f>
        <v>0</v>
      </c>
    </row>
    <row r="350" spans="1:51" ht="24.75" hidden="1" customHeight="1" x14ac:dyDescent="0.2">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2"/>
        <v>0</v>
      </c>
    </row>
    <row r="351" spans="1:51" ht="24.75" hidden="1" customHeight="1" x14ac:dyDescent="0.2">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2"/>
        <v>0</v>
      </c>
    </row>
    <row r="352" spans="1:51" ht="24.75" hidden="1" customHeight="1" x14ac:dyDescent="0.2">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2"/>
        <v>0</v>
      </c>
    </row>
    <row r="353" spans="1:51" ht="24.75" hidden="1" customHeight="1" x14ac:dyDescent="0.2">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2"/>
        <v>0</v>
      </c>
    </row>
    <row r="354" spans="1:51" ht="24.75" hidden="1" customHeight="1" x14ac:dyDescent="0.2">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2"/>
        <v>0</v>
      </c>
    </row>
    <row r="355" spans="1:51" ht="24.75" hidden="1" customHeight="1" x14ac:dyDescent="0.2">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2"/>
        <v>0</v>
      </c>
    </row>
    <row r="356" spans="1:51" ht="24.75" hidden="1" customHeight="1" x14ac:dyDescent="0.2">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2"/>
        <v>0</v>
      </c>
    </row>
    <row r="357" spans="1:51" ht="24.75" hidden="1" customHeight="1" x14ac:dyDescent="0.2">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2"/>
        <v>0</v>
      </c>
    </row>
    <row r="358" spans="1:51" ht="24.75" hidden="1" customHeight="1" x14ac:dyDescent="0.2">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2"/>
        <v>0</v>
      </c>
    </row>
    <row r="359" spans="1:51" ht="24.75" hidden="1" customHeight="1" x14ac:dyDescent="0.2">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2"/>
        <v>0</v>
      </c>
    </row>
    <row r="360" spans="1:51" ht="24.75" hidden="1" customHeight="1" thickBot="1" x14ac:dyDescent="0.25">
      <c r="A360" s="258" t="s">
        <v>210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112</v>
      </c>
      <c r="AM360" s="262"/>
      <c r="AN360" s="262"/>
      <c r="AO360" s="83" t="s">
        <v>211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212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3"/>
      <c r="B365" s="253"/>
      <c r="C365" s="253" t="s">
        <v>214</v>
      </c>
      <c r="D365" s="253"/>
      <c r="E365" s="253"/>
      <c r="F365" s="253"/>
      <c r="G365" s="253"/>
      <c r="H365" s="253"/>
      <c r="I365" s="253"/>
      <c r="J365" s="240" t="s">
        <v>215</v>
      </c>
      <c r="K365" s="254"/>
      <c r="L365" s="254"/>
      <c r="M365" s="254"/>
      <c r="N365" s="254"/>
      <c r="O365" s="254"/>
      <c r="P365" s="123" t="s">
        <v>216</v>
      </c>
      <c r="Q365" s="123"/>
      <c r="R365" s="123"/>
      <c r="S365" s="123"/>
      <c r="T365" s="123"/>
      <c r="U365" s="123"/>
      <c r="V365" s="123"/>
      <c r="W365" s="123"/>
      <c r="X365" s="123"/>
      <c r="Y365" s="255" t="s">
        <v>217</v>
      </c>
      <c r="Z365" s="256"/>
      <c r="AA365" s="256"/>
      <c r="AB365" s="256"/>
      <c r="AC365" s="240" t="s">
        <v>218</v>
      </c>
      <c r="AD365" s="240"/>
      <c r="AE365" s="240"/>
      <c r="AF365" s="240"/>
      <c r="AG365" s="240"/>
      <c r="AH365" s="255" t="s">
        <v>219</v>
      </c>
      <c r="AI365" s="253"/>
      <c r="AJ365" s="253"/>
      <c r="AK365" s="253"/>
      <c r="AL365" s="253" t="s">
        <v>220</v>
      </c>
      <c r="AM365" s="253"/>
      <c r="AN365" s="253"/>
      <c r="AO365" s="257"/>
      <c r="AP365" s="240" t="s">
        <v>221</v>
      </c>
      <c r="AQ365" s="240"/>
      <c r="AR365" s="240"/>
      <c r="AS365" s="240"/>
      <c r="AT365" s="240"/>
      <c r="AU365" s="240"/>
      <c r="AV365" s="240"/>
      <c r="AW365" s="240"/>
      <c r="AX365" s="240"/>
    </row>
    <row r="366" spans="1:51" ht="30" customHeight="1" x14ac:dyDescent="0.2">
      <c r="A366" s="230">
        <v>1</v>
      </c>
      <c r="B366" s="230">
        <v>1</v>
      </c>
      <c r="C366" s="249" t="s">
        <v>222</v>
      </c>
      <c r="D366" s="248"/>
      <c r="E366" s="248"/>
      <c r="F366" s="248"/>
      <c r="G366" s="248"/>
      <c r="H366" s="248"/>
      <c r="I366" s="248"/>
      <c r="J366" s="233">
        <v>5010401017488</v>
      </c>
      <c r="K366" s="234"/>
      <c r="L366" s="234"/>
      <c r="M366" s="234"/>
      <c r="N366" s="234"/>
      <c r="O366" s="234"/>
      <c r="P366" s="250" t="s">
        <v>223</v>
      </c>
      <c r="Q366" s="235"/>
      <c r="R366" s="235"/>
      <c r="S366" s="235"/>
      <c r="T366" s="235"/>
      <c r="U366" s="235"/>
      <c r="V366" s="235"/>
      <c r="W366" s="235"/>
      <c r="X366" s="235"/>
      <c r="Y366" s="236">
        <v>2</v>
      </c>
      <c r="Z366" s="237"/>
      <c r="AA366" s="237"/>
      <c r="AB366" s="238"/>
      <c r="AC366" s="222" t="s">
        <v>224</v>
      </c>
      <c r="AD366" s="223"/>
      <c r="AE366" s="223"/>
      <c r="AF366" s="223"/>
      <c r="AG366" s="223"/>
      <c r="AH366" s="251">
        <v>3</v>
      </c>
      <c r="AI366" s="252"/>
      <c r="AJ366" s="252"/>
      <c r="AK366" s="252"/>
      <c r="AL366" s="226">
        <v>17</v>
      </c>
      <c r="AM366" s="227"/>
      <c r="AN366" s="227"/>
      <c r="AO366" s="228"/>
      <c r="AP366" s="229" t="s">
        <v>1</v>
      </c>
      <c r="AQ366" s="229"/>
      <c r="AR366" s="229"/>
      <c r="AS366" s="229"/>
      <c r="AT366" s="229"/>
      <c r="AU366" s="229"/>
      <c r="AV366" s="229"/>
      <c r="AW366" s="229"/>
      <c r="AX366" s="229"/>
    </row>
    <row r="367" spans="1:51" ht="30"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2">
      <c r="A397" s="50"/>
      <c r="B397" s="54" t="s">
        <v>225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2">
      <c r="A398" s="253"/>
      <c r="B398" s="253"/>
      <c r="C398" s="253" t="s">
        <v>214</v>
      </c>
      <c r="D398" s="253"/>
      <c r="E398" s="253"/>
      <c r="F398" s="253"/>
      <c r="G398" s="253"/>
      <c r="H398" s="253"/>
      <c r="I398" s="253"/>
      <c r="J398" s="240" t="s">
        <v>215</v>
      </c>
      <c r="K398" s="254"/>
      <c r="L398" s="254"/>
      <c r="M398" s="254"/>
      <c r="N398" s="254"/>
      <c r="O398" s="254"/>
      <c r="P398" s="123" t="s">
        <v>216</v>
      </c>
      <c r="Q398" s="123"/>
      <c r="R398" s="123"/>
      <c r="S398" s="123"/>
      <c r="T398" s="123"/>
      <c r="U398" s="123"/>
      <c r="V398" s="123"/>
      <c r="W398" s="123"/>
      <c r="X398" s="123"/>
      <c r="Y398" s="255" t="s">
        <v>217</v>
      </c>
      <c r="Z398" s="256"/>
      <c r="AA398" s="256"/>
      <c r="AB398" s="256"/>
      <c r="AC398" s="240" t="s">
        <v>218</v>
      </c>
      <c r="AD398" s="240"/>
      <c r="AE398" s="240"/>
      <c r="AF398" s="240"/>
      <c r="AG398" s="240"/>
      <c r="AH398" s="255" t="s">
        <v>219</v>
      </c>
      <c r="AI398" s="253"/>
      <c r="AJ398" s="253"/>
      <c r="AK398" s="253"/>
      <c r="AL398" s="253" t="s">
        <v>220</v>
      </c>
      <c r="AM398" s="253"/>
      <c r="AN398" s="253"/>
      <c r="AO398" s="257"/>
      <c r="AP398" s="240" t="s">
        <v>221</v>
      </c>
      <c r="AQ398" s="240"/>
      <c r="AR398" s="240"/>
      <c r="AS398" s="240"/>
      <c r="AT398" s="240"/>
      <c r="AU398" s="240"/>
      <c r="AV398" s="240"/>
      <c r="AW398" s="240"/>
      <c r="AX398" s="240"/>
      <c r="AY398">
        <f>$AY$396</f>
        <v>0</v>
      </c>
    </row>
    <row r="399" spans="1:51" ht="30" hidden="1" customHeight="1" x14ac:dyDescent="0.2">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226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253"/>
      <c r="B431" s="253"/>
      <c r="C431" s="253" t="s">
        <v>214</v>
      </c>
      <c r="D431" s="253"/>
      <c r="E431" s="253"/>
      <c r="F431" s="253"/>
      <c r="G431" s="253"/>
      <c r="H431" s="253"/>
      <c r="I431" s="253"/>
      <c r="J431" s="240" t="s">
        <v>215</v>
      </c>
      <c r="K431" s="254"/>
      <c r="L431" s="254"/>
      <c r="M431" s="254"/>
      <c r="N431" s="254"/>
      <c r="O431" s="254"/>
      <c r="P431" s="123" t="s">
        <v>216</v>
      </c>
      <c r="Q431" s="123"/>
      <c r="R431" s="123"/>
      <c r="S431" s="123"/>
      <c r="T431" s="123"/>
      <c r="U431" s="123"/>
      <c r="V431" s="123"/>
      <c r="W431" s="123"/>
      <c r="X431" s="123"/>
      <c r="Y431" s="255" t="s">
        <v>217</v>
      </c>
      <c r="Z431" s="256"/>
      <c r="AA431" s="256"/>
      <c r="AB431" s="256"/>
      <c r="AC431" s="240" t="s">
        <v>218</v>
      </c>
      <c r="AD431" s="240"/>
      <c r="AE431" s="240"/>
      <c r="AF431" s="240"/>
      <c r="AG431" s="240"/>
      <c r="AH431" s="255" t="s">
        <v>219</v>
      </c>
      <c r="AI431" s="253"/>
      <c r="AJ431" s="253"/>
      <c r="AK431" s="253"/>
      <c r="AL431" s="253" t="s">
        <v>220</v>
      </c>
      <c r="AM431" s="253"/>
      <c r="AN431" s="253"/>
      <c r="AO431" s="257"/>
      <c r="AP431" s="240" t="s">
        <v>221</v>
      </c>
      <c r="AQ431" s="240"/>
      <c r="AR431" s="240"/>
      <c r="AS431" s="240"/>
      <c r="AT431" s="240"/>
      <c r="AU431" s="240"/>
      <c r="AV431" s="240"/>
      <c r="AW431" s="240"/>
      <c r="AX431" s="240"/>
      <c r="AY431">
        <f>$AY$429</f>
        <v>0</v>
      </c>
    </row>
    <row r="432" spans="1:51" ht="30" hidden="1" customHeight="1" x14ac:dyDescent="0.2">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227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3"/>
      <c r="B464" s="253"/>
      <c r="C464" s="253" t="s">
        <v>214</v>
      </c>
      <c r="D464" s="253"/>
      <c r="E464" s="253"/>
      <c r="F464" s="253"/>
      <c r="G464" s="253"/>
      <c r="H464" s="253"/>
      <c r="I464" s="253"/>
      <c r="J464" s="240" t="s">
        <v>215</v>
      </c>
      <c r="K464" s="254"/>
      <c r="L464" s="254"/>
      <c r="M464" s="254"/>
      <c r="N464" s="254"/>
      <c r="O464" s="254"/>
      <c r="P464" s="123" t="s">
        <v>216</v>
      </c>
      <c r="Q464" s="123"/>
      <c r="R464" s="123"/>
      <c r="S464" s="123"/>
      <c r="T464" s="123"/>
      <c r="U464" s="123"/>
      <c r="V464" s="123"/>
      <c r="W464" s="123"/>
      <c r="X464" s="123"/>
      <c r="Y464" s="255" t="s">
        <v>217</v>
      </c>
      <c r="Z464" s="256"/>
      <c r="AA464" s="256"/>
      <c r="AB464" s="256"/>
      <c r="AC464" s="240" t="s">
        <v>218</v>
      </c>
      <c r="AD464" s="240"/>
      <c r="AE464" s="240"/>
      <c r="AF464" s="240"/>
      <c r="AG464" s="240"/>
      <c r="AH464" s="255" t="s">
        <v>219</v>
      </c>
      <c r="AI464" s="253"/>
      <c r="AJ464" s="253"/>
      <c r="AK464" s="253"/>
      <c r="AL464" s="253" t="s">
        <v>220</v>
      </c>
      <c r="AM464" s="253"/>
      <c r="AN464" s="253"/>
      <c r="AO464" s="257"/>
      <c r="AP464" s="240" t="s">
        <v>221</v>
      </c>
      <c r="AQ464" s="240"/>
      <c r="AR464" s="240"/>
      <c r="AS464" s="240"/>
      <c r="AT464" s="240"/>
      <c r="AU464" s="240"/>
      <c r="AV464" s="240"/>
      <c r="AW464" s="240"/>
      <c r="AX464" s="240"/>
      <c r="AY464">
        <f>$AY$462</f>
        <v>0</v>
      </c>
    </row>
    <row r="465" spans="1:51" ht="30" hidden="1" customHeight="1" x14ac:dyDescent="0.2">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228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214</v>
      </c>
      <c r="D497" s="253"/>
      <c r="E497" s="253"/>
      <c r="F497" s="253"/>
      <c r="G497" s="253"/>
      <c r="H497" s="253"/>
      <c r="I497" s="253"/>
      <c r="J497" s="240" t="s">
        <v>215</v>
      </c>
      <c r="K497" s="254"/>
      <c r="L497" s="254"/>
      <c r="M497" s="254"/>
      <c r="N497" s="254"/>
      <c r="O497" s="254"/>
      <c r="P497" s="123" t="s">
        <v>216</v>
      </c>
      <c r="Q497" s="123"/>
      <c r="R497" s="123"/>
      <c r="S497" s="123"/>
      <c r="T497" s="123"/>
      <c r="U497" s="123"/>
      <c r="V497" s="123"/>
      <c r="W497" s="123"/>
      <c r="X497" s="123"/>
      <c r="Y497" s="255" t="s">
        <v>217</v>
      </c>
      <c r="Z497" s="256"/>
      <c r="AA497" s="256"/>
      <c r="AB497" s="256"/>
      <c r="AC497" s="240" t="s">
        <v>218</v>
      </c>
      <c r="AD497" s="240"/>
      <c r="AE497" s="240"/>
      <c r="AF497" s="240"/>
      <c r="AG497" s="240"/>
      <c r="AH497" s="255" t="s">
        <v>219</v>
      </c>
      <c r="AI497" s="253"/>
      <c r="AJ497" s="253"/>
      <c r="AK497" s="253"/>
      <c r="AL497" s="253" t="s">
        <v>220</v>
      </c>
      <c r="AM497" s="253"/>
      <c r="AN497" s="253"/>
      <c r="AO497" s="257"/>
      <c r="AP497" s="240" t="s">
        <v>221</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229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214</v>
      </c>
      <c r="D530" s="253"/>
      <c r="E530" s="253"/>
      <c r="F530" s="253"/>
      <c r="G530" s="253"/>
      <c r="H530" s="253"/>
      <c r="I530" s="253"/>
      <c r="J530" s="240" t="s">
        <v>215</v>
      </c>
      <c r="K530" s="254"/>
      <c r="L530" s="254"/>
      <c r="M530" s="254"/>
      <c r="N530" s="254"/>
      <c r="O530" s="254"/>
      <c r="P530" s="123" t="s">
        <v>216</v>
      </c>
      <c r="Q530" s="123"/>
      <c r="R530" s="123"/>
      <c r="S530" s="123"/>
      <c r="T530" s="123"/>
      <c r="U530" s="123"/>
      <c r="V530" s="123"/>
      <c r="W530" s="123"/>
      <c r="X530" s="123"/>
      <c r="Y530" s="255" t="s">
        <v>217</v>
      </c>
      <c r="Z530" s="256"/>
      <c r="AA530" s="256"/>
      <c r="AB530" s="256"/>
      <c r="AC530" s="240" t="s">
        <v>218</v>
      </c>
      <c r="AD530" s="240"/>
      <c r="AE530" s="240"/>
      <c r="AF530" s="240"/>
      <c r="AG530" s="240"/>
      <c r="AH530" s="255" t="s">
        <v>219</v>
      </c>
      <c r="AI530" s="253"/>
      <c r="AJ530" s="253"/>
      <c r="AK530" s="253"/>
      <c r="AL530" s="253" t="s">
        <v>220</v>
      </c>
      <c r="AM530" s="253"/>
      <c r="AN530" s="253"/>
      <c r="AO530" s="257"/>
      <c r="AP530" s="240" t="s">
        <v>221</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230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214</v>
      </c>
      <c r="D563" s="253"/>
      <c r="E563" s="253"/>
      <c r="F563" s="253"/>
      <c r="G563" s="253"/>
      <c r="H563" s="253"/>
      <c r="I563" s="253"/>
      <c r="J563" s="240" t="s">
        <v>215</v>
      </c>
      <c r="K563" s="254"/>
      <c r="L563" s="254"/>
      <c r="M563" s="254"/>
      <c r="N563" s="254"/>
      <c r="O563" s="254"/>
      <c r="P563" s="123" t="s">
        <v>216</v>
      </c>
      <c r="Q563" s="123"/>
      <c r="R563" s="123"/>
      <c r="S563" s="123"/>
      <c r="T563" s="123"/>
      <c r="U563" s="123"/>
      <c r="V563" s="123"/>
      <c r="W563" s="123"/>
      <c r="X563" s="123"/>
      <c r="Y563" s="255" t="s">
        <v>217</v>
      </c>
      <c r="Z563" s="256"/>
      <c r="AA563" s="256"/>
      <c r="AB563" s="256"/>
      <c r="AC563" s="240" t="s">
        <v>218</v>
      </c>
      <c r="AD563" s="240"/>
      <c r="AE563" s="240"/>
      <c r="AF563" s="240"/>
      <c r="AG563" s="240"/>
      <c r="AH563" s="255" t="s">
        <v>219</v>
      </c>
      <c r="AI563" s="253"/>
      <c r="AJ563" s="253"/>
      <c r="AK563" s="253"/>
      <c r="AL563" s="253" t="s">
        <v>220</v>
      </c>
      <c r="AM563" s="253"/>
      <c r="AN563" s="253"/>
      <c r="AO563" s="257"/>
      <c r="AP563" s="240" t="s">
        <v>221</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231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214</v>
      </c>
      <c r="D596" s="253"/>
      <c r="E596" s="253"/>
      <c r="F596" s="253"/>
      <c r="G596" s="253"/>
      <c r="H596" s="253"/>
      <c r="I596" s="253"/>
      <c r="J596" s="240" t="s">
        <v>215</v>
      </c>
      <c r="K596" s="254"/>
      <c r="L596" s="254"/>
      <c r="M596" s="254"/>
      <c r="N596" s="254"/>
      <c r="O596" s="254"/>
      <c r="P596" s="123" t="s">
        <v>216</v>
      </c>
      <c r="Q596" s="123"/>
      <c r="R596" s="123"/>
      <c r="S596" s="123"/>
      <c r="T596" s="123"/>
      <c r="U596" s="123"/>
      <c r="V596" s="123"/>
      <c r="W596" s="123"/>
      <c r="X596" s="123"/>
      <c r="Y596" s="255" t="s">
        <v>217</v>
      </c>
      <c r="Z596" s="256"/>
      <c r="AA596" s="256"/>
      <c r="AB596" s="256"/>
      <c r="AC596" s="240" t="s">
        <v>218</v>
      </c>
      <c r="AD596" s="240"/>
      <c r="AE596" s="240"/>
      <c r="AF596" s="240"/>
      <c r="AG596" s="240"/>
      <c r="AH596" s="255" t="s">
        <v>219</v>
      </c>
      <c r="AI596" s="253"/>
      <c r="AJ596" s="253"/>
      <c r="AK596" s="253"/>
      <c r="AL596" s="253" t="s">
        <v>220</v>
      </c>
      <c r="AM596" s="253"/>
      <c r="AN596" s="253"/>
      <c r="AO596" s="257"/>
      <c r="AP596" s="240" t="s">
        <v>221</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232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112</v>
      </c>
      <c r="AM627" s="247"/>
      <c r="AN627" s="247"/>
      <c r="AO627" s="69"/>
      <c r="AP627" s="60"/>
      <c r="AQ627" s="60"/>
      <c r="AR627" s="60"/>
      <c r="AS627" s="60"/>
      <c r="AT627" s="60"/>
      <c r="AU627" s="60"/>
      <c r="AV627" s="60"/>
      <c r="AW627" s="60"/>
      <c r="AX627" s="61"/>
      <c r="AY627">
        <f>COUNTIF($AO$627,"☑")</f>
        <v>0</v>
      </c>
    </row>
    <row r="628" spans="1:51" ht="24.75"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233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234</v>
      </c>
      <c r="D630" s="241"/>
      <c r="E630" s="240" t="s">
        <v>235</v>
      </c>
      <c r="F630" s="241"/>
      <c r="G630" s="241"/>
      <c r="H630" s="241"/>
      <c r="I630" s="241"/>
      <c r="J630" s="240" t="s">
        <v>215</v>
      </c>
      <c r="K630" s="240"/>
      <c r="L630" s="240"/>
      <c r="M630" s="240"/>
      <c r="N630" s="240"/>
      <c r="O630" s="240"/>
      <c r="P630" s="240" t="s">
        <v>216</v>
      </c>
      <c r="Q630" s="240"/>
      <c r="R630" s="240"/>
      <c r="S630" s="240"/>
      <c r="T630" s="240"/>
      <c r="U630" s="240"/>
      <c r="V630" s="240"/>
      <c r="W630" s="240"/>
      <c r="X630" s="240"/>
      <c r="Y630" s="240" t="s">
        <v>236</v>
      </c>
      <c r="Z630" s="241"/>
      <c r="AA630" s="241"/>
      <c r="AB630" s="241"/>
      <c r="AC630" s="240" t="s">
        <v>237</v>
      </c>
      <c r="AD630" s="240"/>
      <c r="AE630" s="240"/>
      <c r="AF630" s="240"/>
      <c r="AG630" s="240"/>
      <c r="AH630" s="240" t="s">
        <v>238</v>
      </c>
      <c r="AI630" s="241"/>
      <c r="AJ630" s="241"/>
      <c r="AK630" s="241"/>
      <c r="AL630" s="241" t="s">
        <v>220</v>
      </c>
      <c r="AM630" s="241"/>
      <c r="AN630" s="241"/>
      <c r="AO630" s="242"/>
      <c r="AP630" s="240" t="s">
        <v>239</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1" max="49" man="1"/>
    <brk id="235"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13" sqref="Q1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240</v>
      </c>
      <c r="B1" s="23" t="s">
        <v>241</v>
      </c>
      <c r="F1" s="24" t="s">
        <v>19</v>
      </c>
      <c r="G1" s="24" t="s">
        <v>242</v>
      </c>
      <c r="K1" s="25" t="s">
        <v>243</v>
      </c>
      <c r="L1" s="23" t="s">
        <v>241</v>
      </c>
      <c r="O1" s="12"/>
      <c r="P1" s="24" t="s">
        <v>29</v>
      </c>
      <c r="Q1" s="24" t="s">
        <v>242</v>
      </c>
      <c r="T1" s="12"/>
      <c r="U1" s="27" t="s">
        <v>244</v>
      </c>
      <c r="W1" s="27" t="s">
        <v>245</v>
      </c>
      <c r="Y1" s="27" t="s">
        <v>246</v>
      </c>
      <c r="Z1" s="27" t="s">
        <v>247</v>
      </c>
      <c r="AA1" s="27" t="s">
        <v>248</v>
      </c>
      <c r="AB1" s="27" t="s">
        <v>249</v>
      </c>
      <c r="AC1" s="27" t="s">
        <v>176</v>
      </c>
      <c r="AD1" s="26"/>
      <c r="AE1" s="27" t="s">
        <v>179</v>
      </c>
      <c r="AF1" s="28"/>
      <c r="AG1" s="47" t="s">
        <v>237</v>
      </c>
      <c r="AI1" s="47" t="s">
        <v>250</v>
      </c>
      <c r="AK1" s="47" t="s">
        <v>251</v>
      </c>
      <c r="AP1" s="26" t="s">
        <v>252</v>
      </c>
    </row>
    <row r="2" spans="1:42" ht="13.5" customHeight="1" x14ac:dyDescent="0.2">
      <c r="A2" s="13" t="s">
        <v>253</v>
      </c>
      <c r="B2" s="14"/>
      <c r="C2" s="12" t="str">
        <f>IF(B2="","",A2)</f>
        <v/>
      </c>
      <c r="D2" s="12" t="str">
        <f>IF(C2="","",IF(D1&lt;&gt;"",CONCATENATE(D1,"、",C2),C2))</f>
        <v/>
      </c>
      <c r="F2" s="11" t="s">
        <v>254</v>
      </c>
      <c r="G2" s="16"/>
      <c r="H2" s="12" t="str">
        <f>IF(G2="","",F2)</f>
        <v/>
      </c>
      <c r="I2" s="12" t="str">
        <f>IF(H2="","",IF(I1&lt;&gt;"",CONCATENATE(I1,"、",H2),H2))</f>
        <v/>
      </c>
      <c r="K2" s="13" t="s">
        <v>255</v>
      </c>
      <c r="L2" s="14"/>
      <c r="M2" s="12" t="str">
        <f>IF(L2="","",K2)</f>
        <v/>
      </c>
      <c r="N2" s="12" t="str">
        <f>IF(M2="","",IF(N1&lt;&gt;"",CONCATENATE(N1,"、",M2),M2))</f>
        <v/>
      </c>
      <c r="O2" s="12"/>
      <c r="P2" s="11" t="s">
        <v>256</v>
      </c>
      <c r="Q2" s="16"/>
      <c r="R2" s="12" t="str">
        <f>IF(Q2="","",P2)</f>
        <v/>
      </c>
      <c r="S2" s="12" t="str">
        <f>IF(R2="","",IF(S1&lt;&gt;"",CONCATENATE(S1,"、",R2),R2))</f>
        <v/>
      </c>
      <c r="T2" s="12"/>
      <c r="U2" s="82">
        <v>21</v>
      </c>
      <c r="W2" s="30" t="s">
        <v>257</v>
      </c>
      <c r="Y2" s="30" t="s">
        <v>258</v>
      </c>
      <c r="Z2" s="30" t="s">
        <v>258</v>
      </c>
      <c r="AA2" s="76" t="s">
        <v>259</v>
      </c>
      <c r="AB2" s="76" t="s">
        <v>260</v>
      </c>
      <c r="AC2" s="77" t="s">
        <v>261</v>
      </c>
      <c r="AD2" s="26"/>
      <c r="AE2" s="39" t="s">
        <v>262</v>
      </c>
      <c r="AF2" s="28"/>
      <c r="AG2" s="49" t="s">
        <v>224</v>
      </c>
      <c r="AI2" s="47" t="s">
        <v>1</v>
      </c>
      <c r="AK2" s="47" t="s">
        <v>263</v>
      </c>
      <c r="AP2" s="49" t="s">
        <v>224</v>
      </c>
    </row>
    <row r="3" spans="1:42" ht="13.5" customHeight="1" x14ac:dyDescent="0.2">
      <c r="A3" s="13" t="s">
        <v>264</v>
      </c>
      <c r="B3" s="14"/>
      <c r="C3" s="12" t="str">
        <f t="shared" ref="C3:C11" si="0">IF(B3="","",A3)</f>
        <v/>
      </c>
      <c r="D3" s="12" t="str">
        <f>IF(C3="",D2,IF(D2&lt;&gt;"",CONCATENATE(D2,"、",C3),C3))</f>
        <v/>
      </c>
      <c r="F3" s="17" t="s">
        <v>265</v>
      </c>
      <c r="G3" s="16"/>
      <c r="H3" s="12" t="str">
        <f t="shared" ref="H3:H37" si="1">IF(G3="","",F3)</f>
        <v/>
      </c>
      <c r="I3" s="12" t="str">
        <f>IF(H3="",I2,IF(I2&lt;&gt;"",CONCATENATE(I2,"、",H3),H3))</f>
        <v/>
      </c>
      <c r="K3" s="13" t="s">
        <v>266</v>
      </c>
      <c r="L3" s="14"/>
      <c r="M3" s="12" t="str">
        <f t="shared" ref="M3:M11" si="2">IF(L3="","",K3)</f>
        <v/>
      </c>
      <c r="N3" s="12" t="str">
        <f>IF(M3="",N2,IF(N2&lt;&gt;"",CONCATENATE(N2,"、",M3),M3))</f>
        <v/>
      </c>
      <c r="O3" s="12"/>
      <c r="P3" s="11" t="s">
        <v>267</v>
      </c>
      <c r="Q3" s="16" t="s">
        <v>130</v>
      </c>
      <c r="R3" s="12" t="str">
        <f t="shared" ref="R3:R8" si="3">IF(Q3="","",P3)</f>
        <v>委託・請負</v>
      </c>
      <c r="S3" s="12" t="str">
        <f t="shared" ref="S3:S8" si="4">IF(R3="",S2,IF(S2&lt;&gt;"",CONCATENATE(S2,"、",R3),R3))</f>
        <v>委託・請負</v>
      </c>
      <c r="T3" s="12"/>
      <c r="U3" s="30" t="s">
        <v>191</v>
      </c>
      <c r="W3" s="30" t="s">
        <v>268</v>
      </c>
      <c r="Y3" s="30" t="s">
        <v>269</v>
      </c>
      <c r="Z3" s="30" t="s">
        <v>270</v>
      </c>
      <c r="AA3" s="76" t="s">
        <v>271</v>
      </c>
      <c r="AB3" s="76" t="s">
        <v>272</v>
      </c>
      <c r="AC3" s="77" t="s">
        <v>273</v>
      </c>
      <c r="AD3" s="26"/>
      <c r="AE3" s="39" t="s">
        <v>274</v>
      </c>
      <c r="AF3" s="28"/>
      <c r="AG3" s="49" t="s">
        <v>275</v>
      </c>
      <c r="AI3" s="47" t="s">
        <v>276</v>
      </c>
      <c r="AK3" s="47" t="str">
        <f>CHAR(CODE(AK2)+1)</f>
        <v>B</v>
      </c>
      <c r="AP3" s="49" t="s">
        <v>275</v>
      </c>
    </row>
    <row r="4" spans="1:42" ht="13.5" customHeight="1" x14ac:dyDescent="0.2">
      <c r="A4" s="13" t="s">
        <v>277</v>
      </c>
      <c r="B4" s="14"/>
      <c r="C4" s="12" t="str">
        <f t="shared" si="0"/>
        <v/>
      </c>
      <c r="D4" s="12" t="str">
        <f>IF(C4="",D3,IF(D3&lt;&gt;"",CONCATENATE(D3,"、",C4),C4))</f>
        <v/>
      </c>
      <c r="F4" s="17" t="s">
        <v>278</v>
      </c>
      <c r="G4" s="16"/>
      <c r="H4" s="12" t="str">
        <f t="shared" si="1"/>
        <v/>
      </c>
      <c r="I4" s="12" t="str">
        <f t="shared" ref="I4:I37" si="5">IF(H4="",I3,IF(I3&lt;&gt;"",CONCATENATE(I3,"、",H4),H4))</f>
        <v/>
      </c>
      <c r="K4" s="13" t="s">
        <v>279</v>
      </c>
      <c r="L4" s="14"/>
      <c r="M4" s="12" t="str">
        <f t="shared" si="2"/>
        <v/>
      </c>
      <c r="N4" s="12" t="str">
        <f t="shared" ref="N4:N11" si="6">IF(M4="",N3,IF(N3&lt;&gt;"",CONCATENATE(N3,"、",M4),M4))</f>
        <v/>
      </c>
      <c r="O4" s="12"/>
      <c r="P4" s="11" t="s">
        <v>280</v>
      </c>
      <c r="Q4" s="16"/>
      <c r="R4" s="12" t="str">
        <f t="shared" si="3"/>
        <v/>
      </c>
      <c r="S4" s="12" t="str">
        <f t="shared" si="4"/>
        <v>委託・請負</v>
      </c>
      <c r="T4" s="12"/>
      <c r="U4" s="30" t="s">
        <v>281</v>
      </c>
      <c r="W4" s="30" t="s">
        <v>282</v>
      </c>
      <c r="Y4" s="30" t="s">
        <v>283</v>
      </c>
      <c r="Z4" s="30" t="s">
        <v>284</v>
      </c>
      <c r="AA4" s="76" t="s">
        <v>285</v>
      </c>
      <c r="AB4" s="76" t="s">
        <v>286</v>
      </c>
      <c r="AC4" s="76" t="s">
        <v>177</v>
      </c>
      <c r="AD4" s="26"/>
      <c r="AE4" s="39" t="s">
        <v>287</v>
      </c>
      <c r="AF4" s="28"/>
      <c r="AG4" s="49" t="s">
        <v>288</v>
      </c>
      <c r="AI4" s="47" t="s">
        <v>289</v>
      </c>
      <c r="AK4" s="47" t="str">
        <f t="shared" ref="AK4:AK49" si="7">CHAR(CODE(AK3)+1)</f>
        <v>C</v>
      </c>
      <c r="AP4" s="49" t="s">
        <v>288</v>
      </c>
    </row>
    <row r="5" spans="1:42" ht="13.5" customHeight="1" x14ac:dyDescent="0.2">
      <c r="A5" s="13" t="s">
        <v>290</v>
      </c>
      <c r="B5" s="14"/>
      <c r="C5" s="12" t="str">
        <f t="shared" si="0"/>
        <v/>
      </c>
      <c r="D5" s="12" t="str">
        <f>IF(C5="",D4,IF(D4&lt;&gt;"",CONCATENATE(D4,"、",C5),C5))</f>
        <v/>
      </c>
      <c r="F5" s="17" t="s">
        <v>291</v>
      </c>
      <c r="G5" s="16"/>
      <c r="H5" s="12" t="str">
        <f t="shared" si="1"/>
        <v/>
      </c>
      <c r="I5" s="12" t="str">
        <f t="shared" si="5"/>
        <v/>
      </c>
      <c r="K5" s="13" t="s">
        <v>292</v>
      </c>
      <c r="L5" s="14"/>
      <c r="M5" s="12" t="str">
        <f t="shared" si="2"/>
        <v/>
      </c>
      <c r="N5" s="12" t="str">
        <f t="shared" si="6"/>
        <v/>
      </c>
      <c r="O5" s="12"/>
      <c r="P5" s="11" t="s">
        <v>293</v>
      </c>
      <c r="Q5" s="16"/>
      <c r="R5" s="12" t="str">
        <f t="shared" si="3"/>
        <v/>
      </c>
      <c r="S5" s="12" t="str">
        <f t="shared" si="4"/>
        <v>委託・請負</v>
      </c>
      <c r="T5" s="12"/>
      <c r="W5" s="30" t="s">
        <v>294</v>
      </c>
      <c r="Y5" s="30" t="s">
        <v>295</v>
      </c>
      <c r="Z5" s="30" t="s">
        <v>296</v>
      </c>
      <c r="AA5" s="76" t="s">
        <v>297</v>
      </c>
      <c r="AB5" s="76" t="s">
        <v>298</v>
      </c>
      <c r="AC5" s="76" t="s">
        <v>299</v>
      </c>
      <c r="AE5" s="39" t="s">
        <v>300</v>
      </c>
      <c r="AF5" s="28"/>
      <c r="AG5" s="49" t="s">
        <v>301</v>
      </c>
      <c r="AI5" s="47" t="s">
        <v>302</v>
      </c>
      <c r="AK5" s="47" t="str">
        <f t="shared" si="7"/>
        <v>D</v>
      </c>
      <c r="AP5" s="49" t="s">
        <v>301</v>
      </c>
    </row>
    <row r="6" spans="1:42" ht="13.5" customHeight="1" x14ac:dyDescent="0.2">
      <c r="A6" s="13" t="s">
        <v>303</v>
      </c>
      <c r="B6" s="14" t="s">
        <v>130</v>
      </c>
      <c r="C6" s="12" t="str">
        <f t="shared" si="0"/>
        <v>科学技術・イノベーション</v>
      </c>
      <c r="D6" s="12" t="str">
        <f t="shared" ref="D6:D21" si="8">IF(C6="",D5,IF(D5&lt;&gt;"",CONCATENATE(D5,"、",C6),C6))</f>
        <v>科学技術・イノベーション</v>
      </c>
      <c r="F6" s="17" t="s">
        <v>304</v>
      </c>
      <c r="G6" s="16"/>
      <c r="H6" s="12" t="str">
        <f t="shared" si="1"/>
        <v/>
      </c>
      <c r="I6" s="12" t="str">
        <f t="shared" si="5"/>
        <v/>
      </c>
      <c r="K6" s="13" t="s">
        <v>305</v>
      </c>
      <c r="L6" s="14"/>
      <c r="M6" s="12" t="str">
        <f t="shared" si="2"/>
        <v/>
      </c>
      <c r="N6" s="12" t="str">
        <f t="shared" si="6"/>
        <v/>
      </c>
      <c r="O6" s="12"/>
      <c r="P6" s="11" t="s">
        <v>306</v>
      </c>
      <c r="Q6" s="16"/>
      <c r="R6" s="12" t="str">
        <f t="shared" si="3"/>
        <v/>
      </c>
      <c r="S6" s="12" t="str">
        <f t="shared" si="4"/>
        <v>委託・請負</v>
      </c>
      <c r="T6" s="12"/>
      <c r="U6" s="30" t="s">
        <v>307</v>
      </c>
      <c r="W6" s="30" t="s">
        <v>308</v>
      </c>
      <c r="Y6" s="30" t="s">
        <v>309</v>
      </c>
      <c r="Z6" s="30" t="s">
        <v>310</v>
      </c>
      <c r="AA6" s="76" t="s">
        <v>311</v>
      </c>
      <c r="AB6" s="76" t="s">
        <v>312</v>
      </c>
      <c r="AC6" s="76" t="s">
        <v>313</v>
      </c>
      <c r="AE6" s="39" t="s">
        <v>314</v>
      </c>
      <c r="AF6" s="28"/>
      <c r="AG6" s="49" t="s">
        <v>315</v>
      </c>
      <c r="AI6" s="47" t="s">
        <v>316</v>
      </c>
      <c r="AK6" s="47" t="str">
        <f>CHAR(CODE(AK5)+1)</f>
        <v>E</v>
      </c>
      <c r="AP6" s="49" t="s">
        <v>315</v>
      </c>
    </row>
    <row r="7" spans="1:42" ht="13.5" customHeight="1" x14ac:dyDescent="0.2">
      <c r="A7" s="13" t="s">
        <v>317</v>
      </c>
      <c r="B7" s="14"/>
      <c r="C7" s="12" t="str">
        <f t="shared" si="0"/>
        <v/>
      </c>
      <c r="D7" s="12" t="str">
        <f t="shared" si="8"/>
        <v>科学技術・イノベーション</v>
      </c>
      <c r="F7" s="17" t="s">
        <v>318</v>
      </c>
      <c r="G7" s="16"/>
      <c r="H7" s="12" t="str">
        <f t="shared" si="1"/>
        <v/>
      </c>
      <c r="I7" s="12" t="str">
        <f t="shared" si="5"/>
        <v/>
      </c>
      <c r="K7" s="13" t="s">
        <v>319</v>
      </c>
      <c r="L7" s="14"/>
      <c r="M7" s="12" t="str">
        <f t="shared" si="2"/>
        <v/>
      </c>
      <c r="N7" s="12" t="str">
        <f t="shared" si="6"/>
        <v/>
      </c>
      <c r="O7" s="12"/>
      <c r="P7" s="11" t="s">
        <v>320</v>
      </c>
      <c r="Q7" s="16"/>
      <c r="R7" s="12" t="str">
        <f t="shared" si="3"/>
        <v/>
      </c>
      <c r="S7" s="12" t="str">
        <f t="shared" si="4"/>
        <v>委託・請負</v>
      </c>
      <c r="T7" s="12"/>
      <c r="U7" s="30"/>
      <c r="W7" s="30" t="s">
        <v>321</v>
      </c>
      <c r="Y7" s="30" t="s">
        <v>322</v>
      </c>
      <c r="Z7" s="30" t="s">
        <v>323</v>
      </c>
      <c r="AA7" s="76" t="s">
        <v>324</v>
      </c>
      <c r="AB7" s="76" t="s">
        <v>325</v>
      </c>
      <c r="AE7" s="30" t="s">
        <v>313</v>
      </c>
      <c r="AF7" s="28"/>
      <c r="AG7" s="49" t="s">
        <v>326</v>
      </c>
      <c r="AH7" s="72"/>
      <c r="AI7" s="49" t="s">
        <v>327</v>
      </c>
      <c r="AK7" s="47" t="str">
        <f>CHAR(CODE(AK6)+1)</f>
        <v>F</v>
      </c>
      <c r="AP7" s="49" t="s">
        <v>326</v>
      </c>
    </row>
    <row r="8" spans="1:42" ht="13.5" customHeight="1" x14ac:dyDescent="0.2">
      <c r="A8" s="13" t="s">
        <v>328</v>
      </c>
      <c r="B8" s="14"/>
      <c r="C8" s="12" t="str">
        <f t="shared" si="0"/>
        <v/>
      </c>
      <c r="D8" s="12" t="str">
        <f t="shared" si="8"/>
        <v>科学技術・イノベーション</v>
      </c>
      <c r="F8" s="17" t="s">
        <v>329</v>
      </c>
      <c r="G8" s="16"/>
      <c r="H8" s="12" t="str">
        <f t="shared" si="1"/>
        <v/>
      </c>
      <c r="I8" s="12" t="str">
        <f t="shared" si="5"/>
        <v/>
      </c>
      <c r="K8" s="13" t="s">
        <v>330</v>
      </c>
      <c r="L8" s="14"/>
      <c r="M8" s="12" t="str">
        <f t="shared" si="2"/>
        <v/>
      </c>
      <c r="N8" s="12" t="str">
        <f t="shared" si="6"/>
        <v/>
      </c>
      <c r="O8" s="12"/>
      <c r="P8" s="11" t="s">
        <v>331</v>
      </c>
      <c r="Q8" s="16"/>
      <c r="R8" s="12" t="str">
        <f t="shared" si="3"/>
        <v/>
      </c>
      <c r="S8" s="12" t="str">
        <f t="shared" si="4"/>
        <v>委託・請負</v>
      </c>
      <c r="T8" s="12"/>
      <c r="U8" s="30" t="s">
        <v>332</v>
      </c>
      <c r="W8" s="30" t="s">
        <v>333</v>
      </c>
      <c r="Y8" s="30" t="s">
        <v>334</v>
      </c>
      <c r="Z8" s="30" t="s">
        <v>335</v>
      </c>
      <c r="AA8" s="76" t="s">
        <v>336</v>
      </c>
      <c r="AB8" s="76" t="s">
        <v>337</v>
      </c>
      <c r="AF8" s="28"/>
      <c r="AG8" s="49" t="s">
        <v>338</v>
      </c>
      <c r="AI8" s="47" t="s">
        <v>339</v>
      </c>
      <c r="AK8" s="47" t="str">
        <f t="shared" si="7"/>
        <v>G</v>
      </c>
      <c r="AP8" s="49" t="s">
        <v>338</v>
      </c>
    </row>
    <row r="9" spans="1:42" ht="13.5" customHeight="1" x14ac:dyDescent="0.2">
      <c r="A9" s="13" t="s">
        <v>340</v>
      </c>
      <c r="B9" s="14"/>
      <c r="C9" s="12" t="str">
        <f t="shared" si="0"/>
        <v/>
      </c>
      <c r="D9" s="12" t="str">
        <f t="shared" si="8"/>
        <v>科学技術・イノベーション</v>
      </c>
      <c r="F9" s="17" t="s">
        <v>341</v>
      </c>
      <c r="G9" s="16"/>
      <c r="H9" s="12" t="str">
        <f t="shared" si="1"/>
        <v/>
      </c>
      <c r="I9" s="12" t="str">
        <f t="shared" si="5"/>
        <v/>
      </c>
      <c r="K9" s="13" t="s">
        <v>342</v>
      </c>
      <c r="L9" s="14" t="s">
        <v>130</v>
      </c>
      <c r="M9" s="12" t="str">
        <f t="shared" si="2"/>
        <v>エネルギー対策</v>
      </c>
      <c r="N9" s="12" t="str">
        <f t="shared" si="6"/>
        <v>エネルギー対策</v>
      </c>
      <c r="O9" s="12"/>
      <c r="P9" s="12"/>
      <c r="Q9" s="18"/>
      <c r="T9" s="12"/>
      <c r="U9" s="30" t="s">
        <v>343</v>
      </c>
      <c r="W9" s="30" t="s">
        <v>344</v>
      </c>
      <c r="Y9" s="30" t="s">
        <v>345</v>
      </c>
      <c r="Z9" s="30" t="s">
        <v>346</v>
      </c>
      <c r="AA9" s="76" t="s">
        <v>15</v>
      </c>
      <c r="AB9" s="76" t="s">
        <v>347</v>
      </c>
      <c r="AF9" s="28"/>
      <c r="AG9" s="49" t="s">
        <v>348</v>
      </c>
      <c r="AI9" s="70"/>
      <c r="AK9" s="47" t="str">
        <f t="shared" si="7"/>
        <v>H</v>
      </c>
      <c r="AP9" s="49" t="s">
        <v>348</v>
      </c>
    </row>
    <row r="10" spans="1:42" ht="13.5" customHeight="1" x14ac:dyDescent="0.2">
      <c r="A10" s="13" t="s">
        <v>349</v>
      </c>
      <c r="B10" s="14"/>
      <c r="C10" s="12" t="str">
        <f t="shared" si="0"/>
        <v/>
      </c>
      <c r="D10" s="12" t="str">
        <f t="shared" si="8"/>
        <v>科学技術・イノベーション</v>
      </c>
      <c r="F10" s="17" t="s">
        <v>350</v>
      </c>
      <c r="G10" s="16"/>
      <c r="H10" s="12" t="str">
        <f t="shared" si="1"/>
        <v/>
      </c>
      <c r="I10" s="12" t="str">
        <f t="shared" si="5"/>
        <v/>
      </c>
      <c r="K10" s="13" t="s">
        <v>351</v>
      </c>
      <c r="L10" s="14"/>
      <c r="M10" s="12" t="str">
        <f t="shared" si="2"/>
        <v/>
      </c>
      <c r="N10" s="12" t="str">
        <f t="shared" si="6"/>
        <v>エネルギー対策</v>
      </c>
      <c r="O10" s="12"/>
      <c r="P10" s="12" t="str">
        <f>S8</f>
        <v>委託・請負</v>
      </c>
      <c r="Q10" s="18"/>
      <c r="T10" s="12"/>
      <c r="W10" s="30" t="s">
        <v>352</v>
      </c>
      <c r="Y10" s="30" t="s">
        <v>353</v>
      </c>
      <c r="Z10" s="30" t="s">
        <v>354</v>
      </c>
      <c r="AA10" s="76" t="s">
        <v>355</v>
      </c>
      <c r="AB10" s="76" t="s">
        <v>356</v>
      </c>
      <c r="AF10" s="28"/>
      <c r="AG10" s="49" t="s">
        <v>357</v>
      </c>
      <c r="AK10" s="47" t="str">
        <f t="shared" si="7"/>
        <v>I</v>
      </c>
      <c r="AP10" s="47" t="s">
        <v>331</v>
      </c>
    </row>
    <row r="11" spans="1:42" ht="13.5" customHeight="1" x14ac:dyDescent="0.2">
      <c r="A11" s="13" t="s">
        <v>358</v>
      </c>
      <c r="B11" s="14"/>
      <c r="C11" s="12" t="str">
        <f t="shared" si="0"/>
        <v/>
      </c>
      <c r="D11" s="12" t="str">
        <f t="shared" si="8"/>
        <v>科学技術・イノベーション</v>
      </c>
      <c r="F11" s="17" t="s">
        <v>359</v>
      </c>
      <c r="G11" s="16" t="s">
        <v>130</v>
      </c>
      <c r="H11" s="12" t="str">
        <f t="shared" si="1"/>
        <v>エネルギー対策特別会計電源開発促進勘定</v>
      </c>
      <c r="I11" s="12" t="str">
        <f t="shared" si="5"/>
        <v>エネルギー対策特別会計電源開発促進勘定</v>
      </c>
      <c r="K11" s="13" t="s">
        <v>360</v>
      </c>
      <c r="L11" s="14"/>
      <c r="M11" s="12" t="str">
        <f t="shared" si="2"/>
        <v/>
      </c>
      <c r="N11" s="12" t="str">
        <f t="shared" si="6"/>
        <v>エネルギー対策</v>
      </c>
      <c r="O11" s="12"/>
      <c r="P11" s="12"/>
      <c r="Q11" s="18"/>
      <c r="T11" s="12"/>
      <c r="W11" s="30" t="s">
        <v>361</v>
      </c>
      <c r="Y11" s="30" t="s">
        <v>362</v>
      </c>
      <c r="Z11" s="30" t="s">
        <v>363</v>
      </c>
      <c r="AA11" s="76" t="s">
        <v>364</v>
      </c>
      <c r="AB11" s="76" t="s">
        <v>365</v>
      </c>
      <c r="AF11" s="28"/>
      <c r="AG11" s="47" t="s">
        <v>366</v>
      </c>
      <c r="AK11" s="47" t="str">
        <f t="shared" si="7"/>
        <v>J</v>
      </c>
    </row>
    <row r="12" spans="1:42" ht="13.5" customHeight="1" x14ac:dyDescent="0.2">
      <c r="A12" s="13" t="s">
        <v>367</v>
      </c>
      <c r="B12" s="14"/>
      <c r="C12" s="12" t="str">
        <f t="shared" ref="C12:C23" si="9">IF(B12="","",A12)</f>
        <v/>
      </c>
      <c r="D12" s="12" t="str">
        <f t="shared" si="8"/>
        <v>科学技術・イノベーション</v>
      </c>
      <c r="F12" s="17" t="s">
        <v>368</v>
      </c>
      <c r="G12" s="16"/>
      <c r="H12" s="12" t="str">
        <f t="shared" si="1"/>
        <v/>
      </c>
      <c r="I12" s="12" t="str">
        <f t="shared" si="5"/>
        <v>エネルギー対策特別会計電源開発促進勘定</v>
      </c>
      <c r="K12" s="12"/>
      <c r="L12" s="12"/>
      <c r="O12" s="12"/>
      <c r="P12" s="12"/>
      <c r="Q12" s="18"/>
      <c r="T12" s="12"/>
      <c r="U12" s="27" t="s">
        <v>369</v>
      </c>
      <c r="W12" s="30" t="s">
        <v>370</v>
      </c>
      <c r="Y12" s="30" t="s">
        <v>371</v>
      </c>
      <c r="Z12" s="30" t="s">
        <v>372</v>
      </c>
      <c r="AA12" s="76" t="s">
        <v>373</v>
      </c>
      <c r="AB12" s="76" t="s">
        <v>374</v>
      </c>
      <c r="AF12" s="28"/>
      <c r="AG12" s="47" t="s">
        <v>375</v>
      </c>
      <c r="AK12" s="47" t="str">
        <f t="shared" si="7"/>
        <v>K</v>
      </c>
    </row>
    <row r="13" spans="1:42" ht="13.5" customHeight="1" x14ac:dyDescent="0.2">
      <c r="A13" s="13" t="s">
        <v>376</v>
      </c>
      <c r="B13" s="14"/>
      <c r="C13" s="12" t="str">
        <f t="shared" si="9"/>
        <v/>
      </c>
      <c r="D13" s="12" t="str">
        <f t="shared" si="8"/>
        <v>科学技術・イノベーション</v>
      </c>
      <c r="F13" s="17" t="s">
        <v>377</v>
      </c>
      <c r="G13" s="16"/>
      <c r="H13" s="12" t="str">
        <f t="shared" si="1"/>
        <v/>
      </c>
      <c r="I13" s="12" t="str">
        <f t="shared" si="5"/>
        <v>エネルギー対策特別会計電源開発促進勘定</v>
      </c>
      <c r="K13" s="12" t="str">
        <f>N11</f>
        <v>エネルギー対策</v>
      </c>
      <c r="L13" s="12"/>
      <c r="O13" s="12"/>
      <c r="P13" s="12"/>
      <c r="Q13" s="18"/>
      <c r="T13" s="12"/>
      <c r="U13" s="30" t="s">
        <v>257</v>
      </c>
      <c r="W13" s="30" t="s">
        <v>378</v>
      </c>
      <c r="Y13" s="30" t="s">
        <v>379</v>
      </c>
      <c r="Z13" s="30" t="s">
        <v>380</v>
      </c>
      <c r="AA13" s="76" t="s">
        <v>381</v>
      </c>
      <c r="AB13" s="76" t="s">
        <v>382</v>
      </c>
      <c r="AF13" s="28"/>
      <c r="AG13" s="47" t="s">
        <v>331</v>
      </c>
      <c r="AK13" s="47" t="str">
        <f t="shared" si="7"/>
        <v>L</v>
      </c>
    </row>
    <row r="14" spans="1:42" ht="13.5" customHeight="1" x14ac:dyDescent="0.2">
      <c r="A14" s="13" t="s">
        <v>383</v>
      </c>
      <c r="B14" s="14"/>
      <c r="C14" s="12" t="str">
        <f t="shared" si="9"/>
        <v/>
      </c>
      <c r="D14" s="12" t="str">
        <f t="shared" si="8"/>
        <v>科学技術・イノベーション</v>
      </c>
      <c r="F14" s="17" t="s">
        <v>384</v>
      </c>
      <c r="G14" s="16"/>
      <c r="H14" s="12" t="str">
        <f t="shared" si="1"/>
        <v/>
      </c>
      <c r="I14" s="12" t="str">
        <f t="shared" si="5"/>
        <v>エネルギー対策特別会計電源開発促進勘定</v>
      </c>
      <c r="K14" s="12"/>
      <c r="L14" s="12"/>
      <c r="O14" s="12"/>
      <c r="P14" s="12"/>
      <c r="Q14" s="18"/>
      <c r="T14" s="12"/>
      <c r="U14" s="30" t="s">
        <v>385</v>
      </c>
      <c r="W14" s="30" t="s">
        <v>386</v>
      </c>
      <c r="Y14" s="30" t="s">
        <v>387</v>
      </c>
      <c r="Z14" s="30" t="s">
        <v>388</v>
      </c>
      <c r="AA14" s="76" t="s">
        <v>389</v>
      </c>
      <c r="AB14" s="76" t="s">
        <v>390</v>
      </c>
      <c r="AF14" s="28"/>
      <c r="AG14" s="70"/>
      <c r="AK14" s="47" t="str">
        <f t="shared" si="7"/>
        <v>M</v>
      </c>
    </row>
    <row r="15" spans="1:42" ht="13.5" customHeight="1" x14ac:dyDescent="0.2">
      <c r="A15" s="13" t="s">
        <v>391</v>
      </c>
      <c r="B15" s="14"/>
      <c r="C15" s="12" t="str">
        <f t="shared" si="9"/>
        <v/>
      </c>
      <c r="D15" s="12" t="str">
        <f t="shared" si="8"/>
        <v>科学技術・イノベーション</v>
      </c>
      <c r="F15" s="17" t="s">
        <v>392</v>
      </c>
      <c r="G15" s="16"/>
      <c r="H15" s="12" t="str">
        <f t="shared" si="1"/>
        <v/>
      </c>
      <c r="I15" s="12" t="str">
        <f t="shared" si="5"/>
        <v>エネルギー対策特別会計電源開発促進勘定</v>
      </c>
      <c r="K15" s="12"/>
      <c r="L15" s="12"/>
      <c r="O15" s="12"/>
      <c r="P15" s="12"/>
      <c r="Q15" s="18"/>
      <c r="T15" s="12"/>
      <c r="U15" s="30" t="s">
        <v>393</v>
      </c>
      <c r="W15" s="30" t="s">
        <v>394</v>
      </c>
      <c r="Y15" s="30" t="s">
        <v>395</v>
      </c>
      <c r="Z15" s="30" t="s">
        <v>396</v>
      </c>
      <c r="AA15" s="76" t="s">
        <v>397</v>
      </c>
      <c r="AB15" s="76" t="s">
        <v>398</v>
      </c>
      <c r="AF15" s="28"/>
      <c r="AK15" s="47" t="str">
        <f t="shared" si="7"/>
        <v>N</v>
      </c>
    </row>
    <row r="16" spans="1:42" ht="13.5" customHeight="1" x14ac:dyDescent="0.2">
      <c r="A16" s="13" t="s">
        <v>399</v>
      </c>
      <c r="B16" s="14"/>
      <c r="C16" s="12" t="str">
        <f t="shared" si="9"/>
        <v/>
      </c>
      <c r="D16" s="12" t="str">
        <f t="shared" si="8"/>
        <v>科学技術・イノベーション</v>
      </c>
      <c r="F16" s="17" t="s">
        <v>400</v>
      </c>
      <c r="G16" s="16"/>
      <c r="H16" s="12" t="str">
        <f t="shared" si="1"/>
        <v/>
      </c>
      <c r="I16" s="12" t="str">
        <f t="shared" si="5"/>
        <v>エネルギー対策特別会計電源開発促進勘定</v>
      </c>
      <c r="K16" s="12"/>
      <c r="L16" s="12"/>
      <c r="O16" s="12"/>
      <c r="P16" s="12"/>
      <c r="Q16" s="18"/>
      <c r="T16" s="12"/>
      <c r="U16" s="30" t="s">
        <v>401</v>
      </c>
      <c r="W16" s="30" t="s">
        <v>402</v>
      </c>
      <c r="Y16" s="30" t="s">
        <v>403</v>
      </c>
      <c r="Z16" s="30" t="s">
        <v>404</v>
      </c>
      <c r="AA16" s="76" t="s">
        <v>405</v>
      </c>
      <c r="AB16" s="76" t="s">
        <v>406</v>
      </c>
      <c r="AF16" s="28"/>
      <c r="AK16" s="47" t="str">
        <f t="shared" si="7"/>
        <v>O</v>
      </c>
    </row>
    <row r="17" spans="1:37" ht="13.5" customHeight="1" x14ac:dyDescent="0.2">
      <c r="A17" s="13" t="s">
        <v>407</v>
      </c>
      <c r="B17" s="14"/>
      <c r="C17" s="12" t="str">
        <f t="shared" si="9"/>
        <v/>
      </c>
      <c r="D17" s="12" t="str">
        <f t="shared" si="8"/>
        <v>科学技術・イノベーション</v>
      </c>
      <c r="F17" s="17" t="s">
        <v>408</v>
      </c>
      <c r="G17" s="16"/>
      <c r="H17" s="12" t="str">
        <f t="shared" si="1"/>
        <v/>
      </c>
      <c r="I17" s="12" t="str">
        <f t="shared" si="5"/>
        <v>エネルギー対策特別会計電源開発促進勘定</v>
      </c>
      <c r="K17" s="12"/>
      <c r="L17" s="12"/>
      <c r="O17" s="12"/>
      <c r="P17" s="12"/>
      <c r="Q17" s="18"/>
      <c r="T17" s="12"/>
      <c r="U17" s="30" t="s">
        <v>409</v>
      </c>
      <c r="W17" s="30" t="s">
        <v>410</v>
      </c>
      <c r="Y17" s="30" t="s">
        <v>411</v>
      </c>
      <c r="Z17" s="30" t="s">
        <v>412</v>
      </c>
      <c r="AA17" s="76" t="s">
        <v>413</v>
      </c>
      <c r="AB17" s="76" t="s">
        <v>414</v>
      </c>
      <c r="AF17" s="28"/>
      <c r="AK17" s="47" t="str">
        <f t="shared" si="7"/>
        <v>P</v>
      </c>
    </row>
    <row r="18" spans="1:37" ht="13.5" customHeight="1" x14ac:dyDescent="0.2">
      <c r="A18" s="13" t="s">
        <v>415</v>
      </c>
      <c r="B18" s="14"/>
      <c r="C18" s="12" t="str">
        <f t="shared" si="9"/>
        <v/>
      </c>
      <c r="D18" s="12" t="str">
        <f t="shared" si="8"/>
        <v>科学技術・イノベーション</v>
      </c>
      <c r="F18" s="17" t="s">
        <v>416</v>
      </c>
      <c r="G18" s="16"/>
      <c r="H18" s="12" t="str">
        <f t="shared" si="1"/>
        <v/>
      </c>
      <c r="I18" s="12" t="str">
        <f t="shared" si="5"/>
        <v>エネルギー対策特別会計電源開発促進勘定</v>
      </c>
      <c r="K18" s="12"/>
      <c r="L18" s="12"/>
      <c r="O18" s="12"/>
      <c r="P18" s="12"/>
      <c r="Q18" s="18"/>
      <c r="T18" s="12"/>
      <c r="U18" s="30" t="s">
        <v>417</v>
      </c>
      <c r="W18" s="30" t="s">
        <v>418</v>
      </c>
      <c r="Y18" s="30" t="s">
        <v>419</v>
      </c>
      <c r="Z18" s="30" t="s">
        <v>420</v>
      </c>
      <c r="AA18" s="76" t="s">
        <v>421</v>
      </c>
      <c r="AB18" s="76" t="s">
        <v>422</v>
      </c>
      <c r="AF18" s="28"/>
      <c r="AK18" s="47" t="str">
        <f t="shared" si="7"/>
        <v>Q</v>
      </c>
    </row>
    <row r="19" spans="1:37" ht="13.5" customHeight="1" x14ac:dyDescent="0.2">
      <c r="A19" s="13" t="s">
        <v>423</v>
      </c>
      <c r="B19" s="14"/>
      <c r="C19" s="12" t="str">
        <f t="shared" si="9"/>
        <v/>
      </c>
      <c r="D19" s="12" t="str">
        <f t="shared" si="8"/>
        <v>科学技術・イノベーション</v>
      </c>
      <c r="F19" s="17" t="s">
        <v>424</v>
      </c>
      <c r="G19" s="16"/>
      <c r="H19" s="12" t="str">
        <f t="shared" si="1"/>
        <v/>
      </c>
      <c r="I19" s="12" t="str">
        <f t="shared" si="5"/>
        <v>エネルギー対策特別会計電源開発促進勘定</v>
      </c>
      <c r="K19" s="12"/>
      <c r="L19" s="12"/>
      <c r="O19" s="12"/>
      <c r="P19" s="12"/>
      <c r="Q19" s="18"/>
      <c r="T19" s="12"/>
      <c r="U19" s="30" t="s">
        <v>425</v>
      </c>
      <c r="W19" s="30" t="s">
        <v>426</v>
      </c>
      <c r="Y19" s="30" t="s">
        <v>427</v>
      </c>
      <c r="Z19" s="30" t="s">
        <v>428</v>
      </c>
      <c r="AA19" s="76" t="s">
        <v>429</v>
      </c>
      <c r="AB19" s="76" t="s">
        <v>430</v>
      </c>
      <c r="AF19" s="28"/>
      <c r="AK19" s="47" t="str">
        <f t="shared" si="7"/>
        <v>R</v>
      </c>
    </row>
    <row r="20" spans="1:37" ht="13.5" customHeight="1" x14ac:dyDescent="0.2">
      <c r="A20" s="13" t="s">
        <v>431</v>
      </c>
      <c r="B20" s="14"/>
      <c r="C20" s="12" t="str">
        <f t="shared" si="9"/>
        <v/>
      </c>
      <c r="D20" s="12" t="str">
        <f t="shared" si="8"/>
        <v>科学技術・イノベーション</v>
      </c>
      <c r="F20" s="17" t="s">
        <v>432</v>
      </c>
      <c r="G20" s="16"/>
      <c r="H20" s="12" t="str">
        <f t="shared" si="1"/>
        <v/>
      </c>
      <c r="I20" s="12" t="str">
        <f t="shared" si="5"/>
        <v>エネルギー対策特別会計電源開発促進勘定</v>
      </c>
      <c r="K20" s="12"/>
      <c r="L20" s="12"/>
      <c r="O20" s="12"/>
      <c r="P20" s="12"/>
      <c r="Q20" s="18"/>
      <c r="T20" s="12"/>
      <c r="U20" s="30" t="s">
        <v>433</v>
      </c>
      <c r="W20" s="30" t="s">
        <v>434</v>
      </c>
      <c r="Y20" s="30" t="s">
        <v>435</v>
      </c>
      <c r="Z20" s="30" t="s">
        <v>436</v>
      </c>
      <c r="AA20" s="76" t="s">
        <v>437</v>
      </c>
      <c r="AB20" s="76" t="s">
        <v>438</v>
      </c>
      <c r="AF20" s="28"/>
      <c r="AK20" s="47" t="str">
        <f t="shared" si="7"/>
        <v>S</v>
      </c>
    </row>
    <row r="21" spans="1:37" ht="13.5" customHeight="1" x14ac:dyDescent="0.2">
      <c r="A21" s="13" t="s">
        <v>439</v>
      </c>
      <c r="B21" s="14"/>
      <c r="C21" s="12" t="str">
        <f t="shared" si="9"/>
        <v/>
      </c>
      <c r="D21" s="12" t="str">
        <f t="shared" si="8"/>
        <v>科学技術・イノベーション</v>
      </c>
      <c r="F21" s="17" t="s">
        <v>440</v>
      </c>
      <c r="G21" s="16"/>
      <c r="H21" s="12" t="str">
        <f t="shared" si="1"/>
        <v/>
      </c>
      <c r="I21" s="12" t="str">
        <f t="shared" si="5"/>
        <v>エネルギー対策特別会計電源開発促進勘定</v>
      </c>
      <c r="K21" s="12"/>
      <c r="L21" s="12"/>
      <c r="O21" s="12"/>
      <c r="P21" s="12"/>
      <c r="Q21" s="18"/>
      <c r="T21" s="12"/>
      <c r="U21" s="30" t="s">
        <v>441</v>
      </c>
      <c r="W21" s="30" t="s">
        <v>442</v>
      </c>
      <c r="Y21" s="30" t="s">
        <v>443</v>
      </c>
      <c r="Z21" s="30" t="s">
        <v>444</v>
      </c>
      <c r="AA21" s="76" t="s">
        <v>445</v>
      </c>
      <c r="AB21" s="76" t="s">
        <v>446</v>
      </c>
      <c r="AF21" s="28"/>
      <c r="AK21" s="47" t="str">
        <f t="shared" si="7"/>
        <v>T</v>
      </c>
    </row>
    <row r="22" spans="1:37" ht="13.5" customHeight="1" x14ac:dyDescent="0.2">
      <c r="A22" s="13" t="s">
        <v>447</v>
      </c>
      <c r="B22" s="14"/>
      <c r="C22" s="12" t="str">
        <f t="shared" si="9"/>
        <v/>
      </c>
      <c r="D22" s="12" t="str">
        <f>IF(C22="",D21,IF(D21&lt;&gt;"",CONCATENATE(D21,"、",C22),C22))</f>
        <v>科学技術・イノベーション</v>
      </c>
      <c r="F22" s="17" t="s">
        <v>448</v>
      </c>
      <c r="G22" s="16"/>
      <c r="H22" s="12" t="str">
        <f t="shared" si="1"/>
        <v/>
      </c>
      <c r="I22" s="12" t="str">
        <f t="shared" si="5"/>
        <v>エネルギー対策特別会計電源開発促進勘定</v>
      </c>
      <c r="K22" s="12"/>
      <c r="L22" s="12"/>
      <c r="O22" s="12"/>
      <c r="P22" s="12"/>
      <c r="Q22" s="18"/>
      <c r="T22" s="12"/>
      <c r="U22" s="30" t="s">
        <v>449</v>
      </c>
      <c r="W22" s="30" t="s">
        <v>450</v>
      </c>
      <c r="Y22" s="30" t="s">
        <v>451</v>
      </c>
      <c r="Z22" s="30" t="s">
        <v>452</v>
      </c>
      <c r="AA22" s="76" t="s">
        <v>453</v>
      </c>
      <c r="AB22" s="76" t="s">
        <v>454</v>
      </c>
      <c r="AF22" s="28"/>
      <c r="AK22" s="47" t="str">
        <f t="shared" si="7"/>
        <v>U</v>
      </c>
    </row>
    <row r="23" spans="1:37" ht="13.5" customHeight="1" x14ac:dyDescent="0.2">
      <c r="A23" s="13" t="s">
        <v>455</v>
      </c>
      <c r="B23" s="14"/>
      <c r="C23" s="12" t="str">
        <f t="shared" si="9"/>
        <v/>
      </c>
      <c r="D23" s="12" t="str">
        <f>IF(C23="",D22,IF(D22&lt;&gt;"",CONCATENATE(D22,"、",C23),C23))</f>
        <v>科学技術・イノベーション</v>
      </c>
      <c r="F23" s="17" t="s">
        <v>456</v>
      </c>
      <c r="G23" s="16"/>
      <c r="H23" s="12" t="str">
        <f t="shared" si="1"/>
        <v/>
      </c>
      <c r="I23" s="12" t="str">
        <f t="shared" si="5"/>
        <v>エネルギー対策特別会計電源開発促進勘定</v>
      </c>
      <c r="K23" s="12"/>
      <c r="L23" s="12"/>
      <c r="O23" s="12"/>
      <c r="P23" s="12"/>
      <c r="Q23" s="18"/>
      <c r="T23" s="12"/>
      <c r="U23" s="30" t="s">
        <v>457</v>
      </c>
      <c r="W23" s="30" t="s">
        <v>458</v>
      </c>
      <c r="Y23" s="30" t="s">
        <v>459</v>
      </c>
      <c r="Z23" s="30" t="s">
        <v>460</v>
      </c>
      <c r="AA23" s="76" t="s">
        <v>461</v>
      </c>
      <c r="AB23" s="76" t="s">
        <v>462</v>
      </c>
      <c r="AF23" s="28"/>
      <c r="AK23" s="47" t="str">
        <f t="shared" si="7"/>
        <v>V</v>
      </c>
    </row>
    <row r="24" spans="1:37" ht="13.5" customHeight="1" x14ac:dyDescent="0.2">
      <c r="A24" s="87"/>
      <c r="B24" s="73"/>
      <c r="F24" s="17" t="s">
        <v>463</v>
      </c>
      <c r="G24" s="16"/>
      <c r="H24" s="12" t="str">
        <f t="shared" si="1"/>
        <v/>
      </c>
      <c r="I24" s="12" t="str">
        <f t="shared" si="5"/>
        <v>エネルギー対策特別会計電源開発促進勘定</v>
      </c>
      <c r="K24" s="12"/>
      <c r="L24" s="12"/>
      <c r="O24" s="12"/>
      <c r="P24" s="12"/>
      <c r="Q24" s="18"/>
      <c r="T24" s="12"/>
      <c r="U24" s="30" t="s">
        <v>464</v>
      </c>
      <c r="W24" s="30" t="s">
        <v>465</v>
      </c>
      <c r="Y24" s="30" t="s">
        <v>466</v>
      </c>
      <c r="Z24" s="30" t="s">
        <v>467</v>
      </c>
      <c r="AA24" s="76" t="s">
        <v>468</v>
      </c>
      <c r="AB24" s="76" t="s">
        <v>469</v>
      </c>
      <c r="AF24" s="28"/>
      <c r="AK24" s="47" t="str">
        <f>CHAR(CODE(AK23)+1)</f>
        <v>W</v>
      </c>
    </row>
    <row r="25" spans="1:37" ht="13.5" customHeight="1" x14ac:dyDescent="0.2">
      <c r="A25" s="12"/>
      <c r="B25" s="73"/>
      <c r="F25" s="17" t="s">
        <v>470</v>
      </c>
      <c r="G25" s="16"/>
      <c r="H25" s="12" t="str">
        <f t="shared" si="1"/>
        <v/>
      </c>
      <c r="I25" s="12" t="str">
        <f t="shared" si="5"/>
        <v>エネルギー対策特別会計電源開発促進勘定</v>
      </c>
      <c r="K25" s="12"/>
      <c r="L25" s="12"/>
      <c r="O25" s="12"/>
      <c r="P25" s="12"/>
      <c r="Q25" s="18"/>
      <c r="T25" s="12"/>
      <c r="U25" s="30" t="s">
        <v>471</v>
      </c>
      <c r="W25" s="68"/>
      <c r="Y25" s="30" t="s">
        <v>472</v>
      </c>
      <c r="Z25" s="30" t="s">
        <v>473</v>
      </c>
      <c r="AA25" s="76" t="s">
        <v>474</v>
      </c>
      <c r="AB25" s="76" t="s">
        <v>475</v>
      </c>
      <c r="AF25" s="28"/>
      <c r="AK25" s="47" t="str">
        <f t="shared" si="7"/>
        <v>X</v>
      </c>
    </row>
    <row r="26" spans="1:37" ht="13.5" customHeight="1" x14ac:dyDescent="0.2">
      <c r="A26" s="12"/>
      <c r="B26" s="73"/>
      <c r="F26" s="17" t="s">
        <v>476</v>
      </c>
      <c r="G26" s="16"/>
      <c r="H26" s="12" t="str">
        <f t="shared" si="1"/>
        <v/>
      </c>
      <c r="I26" s="12" t="str">
        <f t="shared" si="5"/>
        <v>エネルギー対策特別会計電源開発促進勘定</v>
      </c>
      <c r="K26" s="12"/>
      <c r="L26" s="12"/>
      <c r="O26" s="12"/>
      <c r="P26" s="12"/>
      <c r="Q26" s="18"/>
      <c r="T26" s="12"/>
      <c r="U26" s="30" t="s">
        <v>477</v>
      </c>
      <c r="Y26" s="30" t="s">
        <v>478</v>
      </c>
      <c r="Z26" s="30" t="s">
        <v>479</v>
      </c>
      <c r="AA26" s="76" t="s">
        <v>480</v>
      </c>
      <c r="AB26" s="76" t="s">
        <v>481</v>
      </c>
      <c r="AF26" s="28"/>
      <c r="AK26" s="47" t="str">
        <f t="shared" si="7"/>
        <v>Y</v>
      </c>
    </row>
    <row r="27" spans="1:37" ht="13.5" customHeight="1" x14ac:dyDescent="0.2">
      <c r="A27" s="12" t="str">
        <f>IF(D23="", "-", D23)</f>
        <v>科学技術・イノベーション</v>
      </c>
      <c r="B27" s="12"/>
      <c r="F27" s="17" t="s">
        <v>482</v>
      </c>
      <c r="G27" s="16"/>
      <c r="H27" s="12" t="str">
        <f t="shared" si="1"/>
        <v/>
      </c>
      <c r="I27" s="12" t="str">
        <f t="shared" si="5"/>
        <v>エネルギー対策特別会計電源開発促進勘定</v>
      </c>
      <c r="K27" s="12"/>
      <c r="L27" s="12"/>
      <c r="O27" s="12"/>
      <c r="P27" s="12"/>
      <c r="Q27" s="18"/>
      <c r="T27" s="12"/>
      <c r="U27" s="30" t="s">
        <v>483</v>
      </c>
      <c r="Y27" s="30" t="s">
        <v>484</v>
      </c>
      <c r="Z27" s="30" t="s">
        <v>485</v>
      </c>
      <c r="AA27" s="76" t="s">
        <v>486</v>
      </c>
      <c r="AB27" s="76" t="s">
        <v>487</v>
      </c>
      <c r="AF27" s="28"/>
      <c r="AK27" s="47" t="str">
        <f>CHAR(CODE(AK26)+1)</f>
        <v>Z</v>
      </c>
    </row>
    <row r="28" spans="1:37" ht="13.5" customHeight="1" x14ac:dyDescent="0.2">
      <c r="B28" s="12"/>
      <c r="F28" s="17" t="s">
        <v>488</v>
      </c>
      <c r="G28" s="16"/>
      <c r="H28" s="12" t="str">
        <f t="shared" si="1"/>
        <v/>
      </c>
      <c r="I28" s="12" t="str">
        <f t="shared" si="5"/>
        <v>エネルギー対策特別会計電源開発促進勘定</v>
      </c>
      <c r="K28" s="12"/>
      <c r="L28" s="12"/>
      <c r="O28" s="12"/>
      <c r="P28" s="12"/>
      <c r="Q28" s="18"/>
      <c r="T28" s="12"/>
      <c r="U28" s="30" t="s">
        <v>489</v>
      </c>
      <c r="Y28" s="30" t="s">
        <v>490</v>
      </c>
      <c r="Z28" s="30" t="s">
        <v>491</v>
      </c>
      <c r="AA28" s="76" t="s">
        <v>492</v>
      </c>
      <c r="AB28" s="76" t="s">
        <v>493</v>
      </c>
      <c r="AF28" s="28"/>
      <c r="AK28" s="47" t="s">
        <v>494</v>
      </c>
    </row>
    <row r="29" spans="1:37" ht="13.5" customHeight="1" x14ac:dyDescent="0.2">
      <c r="A29" s="12"/>
      <c r="B29" s="12"/>
      <c r="F29" s="17" t="s">
        <v>495</v>
      </c>
      <c r="G29" s="16"/>
      <c r="H29" s="12" t="str">
        <f t="shared" si="1"/>
        <v/>
      </c>
      <c r="I29" s="12" t="str">
        <f t="shared" si="5"/>
        <v>エネルギー対策特別会計電源開発促進勘定</v>
      </c>
      <c r="K29" s="12"/>
      <c r="L29" s="12"/>
      <c r="O29" s="12"/>
      <c r="P29" s="12"/>
      <c r="Q29" s="18"/>
      <c r="T29" s="12"/>
      <c r="U29" s="30" t="s">
        <v>496</v>
      </c>
      <c r="Y29" s="30" t="s">
        <v>497</v>
      </c>
      <c r="Z29" s="30" t="s">
        <v>498</v>
      </c>
      <c r="AA29" s="76" t="s">
        <v>499</v>
      </c>
      <c r="AB29" s="76" t="s">
        <v>500</v>
      </c>
      <c r="AF29" s="28"/>
      <c r="AK29" s="47" t="str">
        <f t="shared" si="7"/>
        <v>b</v>
      </c>
    </row>
    <row r="30" spans="1:37" ht="13.5" customHeight="1" x14ac:dyDescent="0.2">
      <c r="A30" s="12"/>
      <c r="B30" s="12"/>
      <c r="F30" s="17" t="s">
        <v>501</v>
      </c>
      <c r="G30" s="16"/>
      <c r="H30" s="12" t="str">
        <f t="shared" si="1"/>
        <v/>
      </c>
      <c r="I30" s="12" t="str">
        <f t="shared" si="5"/>
        <v>エネルギー対策特別会計電源開発促進勘定</v>
      </c>
      <c r="K30" s="12"/>
      <c r="L30" s="12"/>
      <c r="O30" s="12"/>
      <c r="P30" s="12"/>
      <c r="Q30" s="18"/>
      <c r="T30" s="12"/>
      <c r="U30" s="30" t="s">
        <v>502</v>
      </c>
      <c r="Y30" s="30" t="s">
        <v>503</v>
      </c>
      <c r="Z30" s="30" t="s">
        <v>504</v>
      </c>
      <c r="AA30" s="76" t="s">
        <v>505</v>
      </c>
      <c r="AB30" s="76" t="s">
        <v>506</v>
      </c>
      <c r="AF30" s="28"/>
      <c r="AK30" s="47" t="str">
        <f t="shared" si="7"/>
        <v>c</v>
      </c>
    </row>
    <row r="31" spans="1:37" ht="13.5" customHeight="1" x14ac:dyDescent="0.2">
      <c r="A31" s="12"/>
      <c r="B31" s="12"/>
      <c r="F31" s="17" t="s">
        <v>507</v>
      </c>
      <c r="G31" s="16"/>
      <c r="H31" s="12" t="str">
        <f t="shared" si="1"/>
        <v/>
      </c>
      <c r="I31" s="12" t="str">
        <f t="shared" si="5"/>
        <v>エネルギー対策特別会計電源開発促進勘定</v>
      </c>
      <c r="K31" s="12"/>
      <c r="L31" s="12"/>
      <c r="O31" s="12"/>
      <c r="P31" s="12"/>
      <c r="Q31" s="18"/>
      <c r="T31" s="12"/>
      <c r="U31" s="30" t="s">
        <v>508</v>
      </c>
      <c r="Y31" s="30" t="s">
        <v>509</v>
      </c>
      <c r="Z31" s="30" t="s">
        <v>510</v>
      </c>
      <c r="AA31" s="76" t="s">
        <v>511</v>
      </c>
      <c r="AB31" s="76" t="s">
        <v>512</v>
      </c>
      <c r="AF31" s="28"/>
      <c r="AK31" s="47" t="str">
        <f t="shared" si="7"/>
        <v>d</v>
      </c>
    </row>
    <row r="32" spans="1:37" ht="13.5" customHeight="1" x14ac:dyDescent="0.2">
      <c r="A32" s="12"/>
      <c r="B32" s="12"/>
      <c r="F32" s="17" t="s">
        <v>513</v>
      </c>
      <c r="G32" s="16"/>
      <c r="H32" s="12" t="str">
        <f t="shared" si="1"/>
        <v/>
      </c>
      <c r="I32" s="12" t="str">
        <f t="shared" si="5"/>
        <v>エネルギー対策特別会計電源開発促進勘定</v>
      </c>
      <c r="K32" s="12"/>
      <c r="L32" s="12"/>
      <c r="O32" s="12"/>
      <c r="P32" s="12"/>
      <c r="Q32" s="18"/>
      <c r="T32" s="12"/>
      <c r="U32" s="30" t="s">
        <v>514</v>
      </c>
      <c r="Y32" s="30" t="s">
        <v>515</v>
      </c>
      <c r="Z32" s="30" t="s">
        <v>516</v>
      </c>
      <c r="AA32" s="76" t="s">
        <v>517</v>
      </c>
      <c r="AB32" s="76" t="s">
        <v>517</v>
      </c>
      <c r="AF32" s="28"/>
      <c r="AK32" s="47" t="str">
        <f t="shared" si="7"/>
        <v>e</v>
      </c>
    </row>
    <row r="33" spans="1:37" ht="13.5" customHeight="1" x14ac:dyDescent="0.2">
      <c r="A33" s="12"/>
      <c r="B33" s="12"/>
      <c r="F33" s="17" t="s">
        <v>518</v>
      </c>
      <c r="G33" s="16"/>
      <c r="H33" s="12" t="str">
        <f t="shared" si="1"/>
        <v/>
      </c>
      <c r="I33" s="12" t="str">
        <f t="shared" si="5"/>
        <v>エネルギー対策特別会計電源開発促進勘定</v>
      </c>
      <c r="K33" s="12"/>
      <c r="L33" s="12"/>
      <c r="O33" s="12"/>
      <c r="P33" s="12"/>
      <c r="Q33" s="18"/>
      <c r="T33" s="12"/>
      <c r="U33" s="30" t="s">
        <v>519</v>
      </c>
      <c r="Y33" s="30" t="s">
        <v>520</v>
      </c>
      <c r="Z33" s="30" t="s">
        <v>521</v>
      </c>
      <c r="AA33" s="68"/>
      <c r="AF33" s="28"/>
      <c r="AK33" s="47" t="str">
        <f t="shared" si="7"/>
        <v>f</v>
      </c>
    </row>
    <row r="34" spans="1:37" ht="13.5" customHeight="1" x14ac:dyDescent="0.2">
      <c r="A34" s="12"/>
      <c r="B34" s="12"/>
      <c r="F34" s="17" t="s">
        <v>522</v>
      </c>
      <c r="G34" s="16"/>
      <c r="H34" s="12" t="str">
        <f t="shared" si="1"/>
        <v/>
      </c>
      <c r="I34" s="12" t="str">
        <f t="shared" si="5"/>
        <v>エネルギー対策特別会計電源開発促進勘定</v>
      </c>
      <c r="K34" s="12"/>
      <c r="L34" s="12"/>
      <c r="O34" s="12"/>
      <c r="P34" s="12"/>
      <c r="Q34" s="18"/>
      <c r="T34" s="12"/>
      <c r="U34" s="30" t="s">
        <v>523</v>
      </c>
      <c r="Y34" s="30" t="s">
        <v>524</v>
      </c>
      <c r="Z34" s="30" t="s">
        <v>525</v>
      </c>
      <c r="AF34" s="28"/>
      <c r="AK34" s="47" t="str">
        <f t="shared" si="7"/>
        <v>g</v>
      </c>
    </row>
    <row r="35" spans="1:37" ht="13.5" customHeight="1" x14ac:dyDescent="0.2">
      <c r="A35" s="12"/>
      <c r="B35" s="12"/>
      <c r="F35" s="17" t="s">
        <v>526</v>
      </c>
      <c r="G35" s="16"/>
      <c r="H35" s="12" t="str">
        <f t="shared" si="1"/>
        <v/>
      </c>
      <c r="I35" s="12" t="str">
        <f t="shared" si="5"/>
        <v>エネルギー対策特別会計電源開発促進勘定</v>
      </c>
      <c r="K35" s="12"/>
      <c r="L35" s="12"/>
      <c r="O35" s="12"/>
      <c r="P35" s="12"/>
      <c r="Q35" s="18"/>
      <c r="T35" s="12"/>
      <c r="U35" s="30" t="s">
        <v>527</v>
      </c>
      <c r="Y35" s="30" t="s">
        <v>528</v>
      </c>
      <c r="Z35" s="30" t="s">
        <v>529</v>
      </c>
      <c r="AF35" s="28"/>
      <c r="AK35" s="47" t="str">
        <f t="shared" si="7"/>
        <v>h</v>
      </c>
    </row>
    <row r="36" spans="1:37" ht="13.5" customHeight="1" x14ac:dyDescent="0.2">
      <c r="A36" s="12"/>
      <c r="B36" s="12"/>
      <c r="F36" s="17" t="s">
        <v>530</v>
      </c>
      <c r="G36" s="16"/>
      <c r="H36" s="12" t="str">
        <f t="shared" si="1"/>
        <v/>
      </c>
      <c r="I36" s="12" t="str">
        <f t="shared" si="5"/>
        <v>エネルギー対策特別会計電源開発促進勘定</v>
      </c>
      <c r="K36" s="12"/>
      <c r="L36" s="12"/>
      <c r="O36" s="12"/>
      <c r="P36" s="12"/>
      <c r="Q36" s="18"/>
      <c r="T36" s="12"/>
      <c r="Y36" s="30" t="s">
        <v>531</v>
      </c>
      <c r="Z36" s="30" t="s">
        <v>532</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533</v>
      </c>
      <c r="Z37" s="30" t="s">
        <v>534</v>
      </c>
      <c r="AF37" s="28"/>
      <c r="AK37" s="47" t="str">
        <f t="shared" si="7"/>
        <v>j</v>
      </c>
    </row>
    <row r="38" spans="1:37" x14ac:dyDescent="0.2">
      <c r="A38" s="12"/>
      <c r="B38" s="12"/>
      <c r="F38" s="12"/>
      <c r="G38" s="18"/>
      <c r="K38" s="12"/>
      <c r="L38" s="12"/>
      <c r="O38" s="12"/>
      <c r="P38" s="12"/>
      <c r="Q38" s="18"/>
      <c r="T38" s="12"/>
      <c r="Y38" s="30" t="s">
        <v>535</v>
      </c>
      <c r="Z38" s="30" t="s">
        <v>536</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537</v>
      </c>
      <c r="Y39" s="30" t="s">
        <v>538</v>
      </c>
      <c r="Z39" s="30" t="s">
        <v>539</v>
      </c>
      <c r="AF39" s="28"/>
      <c r="AK39" s="47" t="str">
        <f t="shared" si="7"/>
        <v>l</v>
      </c>
    </row>
    <row r="40" spans="1:37" x14ac:dyDescent="0.2">
      <c r="A40" s="12"/>
      <c r="B40" s="12"/>
      <c r="F40" s="12"/>
      <c r="G40" s="18"/>
      <c r="K40" s="12"/>
      <c r="L40" s="12"/>
      <c r="O40" s="12"/>
      <c r="P40" s="12"/>
      <c r="Q40" s="18"/>
      <c r="T40" s="12"/>
      <c r="U40" s="30"/>
      <c r="Y40" s="30" t="s">
        <v>540</v>
      </c>
      <c r="Z40" s="30" t="s">
        <v>541</v>
      </c>
      <c r="AF40" s="28"/>
      <c r="AK40" s="47" t="str">
        <f t="shared" si="7"/>
        <v>m</v>
      </c>
    </row>
    <row r="41" spans="1:37" x14ac:dyDescent="0.2">
      <c r="A41" s="12"/>
      <c r="B41" s="12"/>
      <c r="F41" s="12"/>
      <c r="G41" s="18"/>
      <c r="K41" s="12"/>
      <c r="L41" s="12"/>
      <c r="O41" s="12"/>
      <c r="P41" s="12"/>
      <c r="Q41" s="18"/>
      <c r="T41" s="12"/>
      <c r="U41" s="30" t="s">
        <v>542</v>
      </c>
      <c r="Y41" s="30" t="s">
        <v>543</v>
      </c>
      <c r="Z41" s="30" t="s">
        <v>544</v>
      </c>
      <c r="AF41" s="28"/>
      <c r="AK41" s="47" t="str">
        <f t="shared" si="7"/>
        <v>n</v>
      </c>
    </row>
    <row r="42" spans="1:37" x14ac:dyDescent="0.2">
      <c r="A42" s="12"/>
      <c r="B42" s="12"/>
      <c r="F42" s="12"/>
      <c r="G42" s="18"/>
      <c r="K42" s="12"/>
      <c r="L42" s="12"/>
      <c r="O42" s="12"/>
      <c r="P42" s="12"/>
      <c r="Q42" s="18"/>
      <c r="T42" s="12"/>
      <c r="U42" s="30" t="s">
        <v>545</v>
      </c>
      <c r="Y42" s="30" t="s">
        <v>546</v>
      </c>
      <c r="Z42" s="30" t="s">
        <v>547</v>
      </c>
      <c r="AF42" s="28"/>
      <c r="AK42" s="47" t="str">
        <f t="shared" si="7"/>
        <v>o</v>
      </c>
    </row>
    <row r="43" spans="1:37" x14ac:dyDescent="0.2">
      <c r="A43" s="12"/>
      <c r="B43" s="12"/>
      <c r="F43" s="12"/>
      <c r="G43" s="18"/>
      <c r="K43" s="12"/>
      <c r="L43" s="12"/>
      <c r="O43" s="12"/>
      <c r="P43" s="12"/>
      <c r="Q43" s="18"/>
      <c r="T43" s="12"/>
      <c r="Y43" s="30" t="s">
        <v>548</v>
      </c>
      <c r="Z43" s="30" t="s">
        <v>549</v>
      </c>
      <c r="AF43" s="28"/>
      <c r="AK43" s="47" t="str">
        <f t="shared" si="7"/>
        <v>p</v>
      </c>
    </row>
    <row r="44" spans="1:37" x14ac:dyDescent="0.2">
      <c r="A44" s="12"/>
      <c r="B44" s="12"/>
      <c r="F44" s="12"/>
      <c r="G44" s="18"/>
      <c r="K44" s="12"/>
      <c r="L44" s="12"/>
      <c r="O44" s="12"/>
      <c r="P44" s="12"/>
      <c r="Q44" s="18"/>
      <c r="T44" s="12"/>
      <c r="Y44" s="30" t="s">
        <v>550</v>
      </c>
      <c r="Z44" s="30" t="s">
        <v>551</v>
      </c>
      <c r="AF44" s="28"/>
      <c r="AK44" s="47" t="str">
        <f t="shared" si="7"/>
        <v>q</v>
      </c>
    </row>
    <row r="45" spans="1:37" x14ac:dyDescent="0.2">
      <c r="A45" s="12"/>
      <c r="B45" s="12"/>
      <c r="F45" s="12"/>
      <c r="G45" s="18"/>
      <c r="K45" s="12"/>
      <c r="L45" s="12"/>
      <c r="O45" s="12"/>
      <c r="P45" s="12"/>
      <c r="Q45" s="18"/>
      <c r="T45" s="12"/>
      <c r="U45" s="27" t="s">
        <v>244</v>
      </c>
      <c r="Y45" s="30" t="s">
        <v>552</v>
      </c>
      <c r="Z45" s="30" t="s">
        <v>553</v>
      </c>
      <c r="AF45" s="28"/>
      <c r="AK45" s="47" t="str">
        <f t="shared" si="7"/>
        <v>r</v>
      </c>
    </row>
    <row r="46" spans="1:37" x14ac:dyDescent="0.2">
      <c r="A46" s="12"/>
      <c r="B46" s="12"/>
      <c r="F46" s="12"/>
      <c r="G46" s="18"/>
      <c r="K46" s="12"/>
      <c r="L46" s="12"/>
      <c r="O46" s="12"/>
      <c r="P46" s="12"/>
      <c r="Q46" s="18"/>
      <c r="T46" s="12"/>
      <c r="U46" s="82" t="s">
        <v>554</v>
      </c>
      <c r="Y46" s="30" t="s">
        <v>555</v>
      </c>
      <c r="Z46" s="30" t="s">
        <v>556</v>
      </c>
      <c r="AF46" s="28"/>
      <c r="AK46" s="47" t="str">
        <f t="shared" si="7"/>
        <v>s</v>
      </c>
    </row>
    <row r="47" spans="1:37" x14ac:dyDescent="0.2">
      <c r="A47" s="12"/>
      <c r="B47" s="12"/>
      <c r="F47" s="12"/>
      <c r="G47" s="18"/>
      <c r="K47" s="12"/>
      <c r="L47" s="12"/>
      <c r="O47" s="12"/>
      <c r="P47" s="12"/>
      <c r="Q47" s="18"/>
      <c r="T47" s="12"/>
      <c r="Y47" s="30" t="s">
        <v>557</v>
      </c>
      <c r="Z47" s="30" t="s">
        <v>558</v>
      </c>
      <c r="AF47" s="28"/>
      <c r="AK47" s="47" t="str">
        <f t="shared" si="7"/>
        <v>t</v>
      </c>
    </row>
    <row r="48" spans="1:37" x14ac:dyDescent="0.2">
      <c r="A48" s="12"/>
      <c r="B48" s="12"/>
      <c r="F48" s="12"/>
      <c r="G48" s="18"/>
      <c r="K48" s="12"/>
      <c r="L48" s="12"/>
      <c r="O48" s="12"/>
      <c r="P48" s="12"/>
      <c r="Q48" s="18"/>
      <c r="T48" s="12"/>
      <c r="U48" s="82">
        <v>2021</v>
      </c>
      <c r="Y48" s="30" t="s">
        <v>559</v>
      </c>
      <c r="Z48" s="30" t="s">
        <v>560</v>
      </c>
      <c r="AF48" s="28"/>
      <c r="AK48" s="47" t="str">
        <f t="shared" si="7"/>
        <v>u</v>
      </c>
    </row>
    <row r="49" spans="1:37" x14ac:dyDescent="0.2">
      <c r="A49" s="12"/>
      <c r="B49" s="12"/>
      <c r="F49" s="12"/>
      <c r="G49" s="18"/>
      <c r="K49" s="12"/>
      <c r="L49" s="12"/>
      <c r="O49" s="12"/>
      <c r="P49" s="12"/>
      <c r="Q49" s="18"/>
      <c r="T49" s="12"/>
      <c r="U49" s="82">
        <v>2022</v>
      </c>
      <c r="Y49" s="30" t="s">
        <v>561</v>
      </c>
      <c r="Z49" s="30" t="s">
        <v>562</v>
      </c>
      <c r="AF49" s="28"/>
      <c r="AK49" s="47" t="str">
        <f t="shared" si="7"/>
        <v>v</v>
      </c>
    </row>
    <row r="50" spans="1:37" x14ac:dyDescent="0.2">
      <c r="A50" s="12"/>
      <c r="B50" s="12"/>
      <c r="F50" s="12"/>
      <c r="G50" s="18"/>
      <c r="K50" s="12"/>
      <c r="L50" s="12"/>
      <c r="O50" s="12"/>
      <c r="P50" s="12"/>
      <c r="Q50" s="18"/>
      <c r="T50" s="12"/>
      <c r="U50" s="82">
        <v>2023</v>
      </c>
      <c r="Y50" s="30" t="s">
        <v>563</v>
      </c>
      <c r="Z50" s="30" t="s">
        <v>564</v>
      </c>
      <c r="AF50" s="28"/>
    </row>
    <row r="51" spans="1:37" x14ac:dyDescent="0.2">
      <c r="A51" s="12"/>
      <c r="B51" s="12"/>
      <c r="F51" s="12"/>
      <c r="G51" s="18"/>
      <c r="K51" s="12"/>
      <c r="L51" s="12"/>
      <c r="O51" s="12"/>
      <c r="P51" s="12"/>
      <c r="Q51" s="18"/>
      <c r="T51" s="12"/>
      <c r="U51" s="82">
        <v>2024</v>
      </c>
      <c r="Y51" s="30" t="s">
        <v>565</v>
      </c>
      <c r="Z51" s="30" t="s">
        <v>566</v>
      </c>
      <c r="AF51" s="28"/>
    </row>
    <row r="52" spans="1:37" x14ac:dyDescent="0.2">
      <c r="A52" s="12"/>
      <c r="B52" s="12"/>
      <c r="F52" s="12"/>
      <c r="G52" s="18"/>
      <c r="K52" s="12"/>
      <c r="L52" s="12"/>
      <c r="O52" s="12"/>
      <c r="P52" s="12"/>
      <c r="Q52" s="18"/>
      <c r="T52" s="12"/>
      <c r="U52" s="82">
        <v>2025</v>
      </c>
      <c r="Y52" s="30" t="s">
        <v>567</v>
      </c>
      <c r="Z52" s="30" t="s">
        <v>568</v>
      </c>
      <c r="AF52" s="28"/>
    </row>
    <row r="53" spans="1:37" x14ac:dyDescent="0.2">
      <c r="A53" s="12"/>
      <c r="B53" s="12"/>
      <c r="F53" s="12"/>
      <c r="G53" s="18"/>
      <c r="K53" s="12"/>
      <c r="L53" s="12"/>
      <c r="O53" s="12"/>
      <c r="P53" s="12"/>
      <c r="Q53" s="18"/>
      <c r="T53" s="12"/>
      <c r="U53" s="82">
        <v>2026</v>
      </c>
      <c r="Y53" s="30" t="s">
        <v>569</v>
      </c>
      <c r="Z53" s="30" t="s">
        <v>570</v>
      </c>
      <c r="AF53" s="28"/>
    </row>
    <row r="54" spans="1:37" x14ac:dyDescent="0.2">
      <c r="A54" s="12"/>
      <c r="B54" s="12"/>
      <c r="F54" s="12"/>
      <c r="G54" s="18"/>
      <c r="K54" s="12"/>
      <c r="L54" s="12"/>
      <c r="O54" s="12"/>
      <c r="P54" s="12"/>
      <c r="Q54" s="18"/>
      <c r="T54" s="12"/>
      <c r="Y54" s="30" t="s">
        <v>571</v>
      </c>
      <c r="Z54" s="30" t="s">
        <v>572</v>
      </c>
      <c r="AF54" s="28"/>
    </row>
    <row r="55" spans="1:37" x14ac:dyDescent="0.2">
      <c r="A55" s="12"/>
      <c r="B55" s="12"/>
      <c r="F55" s="12"/>
      <c r="G55" s="18"/>
      <c r="K55" s="12"/>
      <c r="L55" s="12"/>
      <c r="O55" s="12"/>
      <c r="P55" s="12"/>
      <c r="Q55" s="18"/>
      <c r="T55" s="12"/>
      <c r="Y55" s="30" t="s">
        <v>573</v>
      </c>
      <c r="Z55" s="30" t="s">
        <v>574</v>
      </c>
      <c r="AF55" s="28"/>
    </row>
    <row r="56" spans="1:37" x14ac:dyDescent="0.2">
      <c r="A56" s="12"/>
      <c r="B56" s="12"/>
      <c r="F56" s="12"/>
      <c r="G56" s="18"/>
      <c r="K56" s="12"/>
      <c r="L56" s="12"/>
      <c r="O56" s="12"/>
      <c r="P56" s="12"/>
      <c r="Q56" s="18"/>
      <c r="T56" s="12"/>
      <c r="U56" s="82">
        <v>20</v>
      </c>
      <c r="Y56" s="30" t="s">
        <v>575</v>
      </c>
      <c r="Z56" s="30" t="s">
        <v>576</v>
      </c>
      <c r="AF56" s="28"/>
    </row>
    <row r="57" spans="1:37" x14ac:dyDescent="0.2">
      <c r="A57" s="12"/>
      <c r="B57" s="12"/>
      <c r="F57" s="12"/>
      <c r="G57" s="18"/>
      <c r="K57" s="12"/>
      <c r="L57" s="12"/>
      <c r="O57" s="12"/>
      <c r="P57" s="12"/>
      <c r="Q57" s="18"/>
      <c r="T57" s="12"/>
      <c r="U57" s="30" t="s">
        <v>577</v>
      </c>
      <c r="Y57" s="30" t="s">
        <v>578</v>
      </c>
      <c r="Z57" s="30" t="s">
        <v>579</v>
      </c>
      <c r="AF57" s="28"/>
    </row>
    <row r="58" spans="1:37" x14ac:dyDescent="0.2">
      <c r="A58" s="12"/>
      <c r="B58" s="12"/>
      <c r="F58" s="12"/>
      <c r="G58" s="18"/>
      <c r="K58" s="12"/>
      <c r="L58" s="12"/>
      <c r="O58" s="12"/>
      <c r="P58" s="12"/>
      <c r="Q58" s="18"/>
      <c r="T58" s="12"/>
      <c r="U58" s="30" t="s">
        <v>191</v>
      </c>
      <c r="Y58" s="30" t="s">
        <v>580</v>
      </c>
      <c r="Z58" s="30" t="s">
        <v>581</v>
      </c>
      <c r="AF58" s="28"/>
    </row>
    <row r="59" spans="1:37" x14ac:dyDescent="0.2">
      <c r="A59" s="12"/>
      <c r="B59" s="12"/>
      <c r="F59" s="12"/>
      <c r="G59" s="18"/>
      <c r="K59" s="12"/>
      <c r="L59" s="12"/>
      <c r="O59" s="12"/>
      <c r="P59" s="12"/>
      <c r="Q59" s="18"/>
      <c r="T59" s="12"/>
      <c r="Y59" s="30" t="s">
        <v>582</v>
      </c>
      <c r="Z59" s="30" t="s">
        <v>583</v>
      </c>
      <c r="AF59" s="28"/>
    </row>
    <row r="60" spans="1:37" x14ac:dyDescent="0.2">
      <c r="A60" s="12"/>
      <c r="B60" s="12"/>
      <c r="F60" s="12"/>
      <c r="G60" s="18"/>
      <c r="K60" s="12"/>
      <c r="L60" s="12"/>
      <c r="O60" s="12"/>
      <c r="P60" s="12"/>
      <c r="Q60" s="18"/>
      <c r="T60" s="12"/>
      <c r="Y60" s="30" t="s">
        <v>584</v>
      </c>
      <c r="Z60" s="30" t="s">
        <v>585</v>
      </c>
      <c r="AF60" s="28"/>
    </row>
    <row r="61" spans="1:37" x14ac:dyDescent="0.2">
      <c r="A61" s="12"/>
      <c r="B61" s="12"/>
      <c r="F61" s="12"/>
      <c r="G61" s="18"/>
      <c r="K61" s="12"/>
      <c r="L61" s="12"/>
      <c r="O61" s="12"/>
      <c r="P61" s="12"/>
      <c r="Q61" s="18"/>
      <c r="T61" s="12"/>
      <c r="Y61" s="30" t="s">
        <v>586</v>
      </c>
      <c r="Z61" s="30" t="s">
        <v>587</v>
      </c>
      <c r="AF61" s="28"/>
    </row>
    <row r="62" spans="1:37" x14ac:dyDescent="0.2">
      <c r="A62" s="12"/>
      <c r="B62" s="12"/>
      <c r="F62" s="12"/>
      <c r="G62" s="18"/>
      <c r="K62" s="12"/>
      <c r="L62" s="12"/>
      <c r="O62" s="12"/>
      <c r="P62" s="12"/>
      <c r="Q62" s="18"/>
      <c r="T62" s="12"/>
      <c r="Y62" s="30" t="s">
        <v>588</v>
      </c>
      <c r="Z62" s="30" t="s">
        <v>589</v>
      </c>
      <c r="AF62" s="28"/>
    </row>
    <row r="63" spans="1:37" x14ac:dyDescent="0.2">
      <c r="A63" s="12"/>
      <c r="B63" s="12"/>
      <c r="F63" s="12"/>
      <c r="G63" s="18"/>
      <c r="K63" s="12"/>
      <c r="L63" s="12"/>
      <c r="O63" s="12"/>
      <c r="P63" s="12"/>
      <c r="Q63" s="18"/>
      <c r="T63" s="12"/>
      <c r="Y63" s="30" t="s">
        <v>590</v>
      </c>
      <c r="Z63" s="30" t="s">
        <v>591</v>
      </c>
      <c r="AF63" s="28"/>
    </row>
    <row r="64" spans="1:37" x14ac:dyDescent="0.2">
      <c r="A64" s="12"/>
      <c r="B64" s="12"/>
      <c r="F64" s="12"/>
      <c r="G64" s="18"/>
      <c r="K64" s="12"/>
      <c r="L64" s="12"/>
      <c r="O64" s="12"/>
      <c r="P64" s="12"/>
      <c r="Q64" s="18"/>
      <c r="T64" s="12"/>
      <c r="Y64" s="30" t="s">
        <v>592</v>
      </c>
      <c r="Z64" s="30" t="s">
        <v>593</v>
      </c>
      <c r="AF64" s="28"/>
    </row>
    <row r="65" spans="1:32" x14ac:dyDescent="0.2">
      <c r="A65" s="12"/>
      <c r="B65" s="12"/>
      <c r="F65" s="12"/>
      <c r="G65" s="18"/>
      <c r="K65" s="12"/>
      <c r="L65" s="12"/>
      <c r="O65" s="12"/>
      <c r="P65" s="12"/>
      <c r="Q65" s="18"/>
      <c r="T65" s="12"/>
      <c r="Y65" s="30" t="s">
        <v>594</v>
      </c>
      <c r="Z65" s="30" t="s">
        <v>595</v>
      </c>
      <c r="AF65" s="28"/>
    </row>
    <row r="66" spans="1:32" x14ac:dyDescent="0.2">
      <c r="A66" s="12"/>
      <c r="B66" s="12"/>
      <c r="F66" s="12"/>
      <c r="G66" s="18"/>
      <c r="K66" s="12"/>
      <c r="L66" s="12"/>
      <c r="O66" s="12"/>
      <c r="P66" s="12"/>
      <c r="Q66" s="18"/>
      <c r="T66" s="12"/>
      <c r="Y66" s="30" t="s">
        <v>596</v>
      </c>
      <c r="Z66" s="30" t="s">
        <v>597</v>
      </c>
      <c r="AF66" s="28"/>
    </row>
    <row r="67" spans="1:32" x14ac:dyDescent="0.2">
      <c r="A67" s="12"/>
      <c r="B67" s="12"/>
      <c r="F67" s="12"/>
      <c r="G67" s="18"/>
      <c r="K67" s="12"/>
      <c r="L67" s="12"/>
      <c r="O67" s="12"/>
      <c r="P67" s="12"/>
      <c r="Q67" s="18"/>
      <c r="T67" s="12"/>
      <c r="Y67" s="30" t="s">
        <v>598</v>
      </c>
      <c r="Z67" s="30" t="s">
        <v>599</v>
      </c>
      <c r="AF67" s="28"/>
    </row>
    <row r="68" spans="1:32" x14ac:dyDescent="0.2">
      <c r="A68" s="12"/>
      <c r="B68" s="12"/>
      <c r="F68" s="12"/>
      <c r="G68" s="18"/>
      <c r="K68" s="12"/>
      <c r="L68" s="12"/>
      <c r="O68" s="12"/>
      <c r="P68" s="12"/>
      <c r="Q68" s="18"/>
      <c r="T68" s="12"/>
      <c r="Y68" s="30" t="s">
        <v>600</v>
      </c>
      <c r="Z68" s="30" t="s">
        <v>601</v>
      </c>
      <c r="AF68" s="28"/>
    </row>
    <row r="69" spans="1:32" x14ac:dyDescent="0.2">
      <c r="A69" s="12"/>
      <c r="B69" s="12"/>
      <c r="F69" s="12"/>
      <c r="G69" s="18"/>
      <c r="K69" s="12"/>
      <c r="L69" s="12"/>
      <c r="O69" s="12"/>
      <c r="P69" s="12"/>
      <c r="Q69" s="18"/>
      <c r="T69" s="12"/>
      <c r="Y69" s="30" t="s">
        <v>602</v>
      </c>
      <c r="Z69" s="30" t="s">
        <v>603</v>
      </c>
      <c r="AF69" s="28"/>
    </row>
    <row r="70" spans="1:32" x14ac:dyDescent="0.2">
      <c r="A70" s="12"/>
      <c r="B70" s="12"/>
      <c r="Y70" s="30" t="s">
        <v>604</v>
      </c>
      <c r="Z70" s="30" t="s">
        <v>605</v>
      </c>
    </row>
    <row r="71" spans="1:32" x14ac:dyDescent="0.2">
      <c r="Y71" s="30" t="s">
        <v>606</v>
      </c>
      <c r="Z71" s="30" t="s">
        <v>607</v>
      </c>
    </row>
    <row r="72" spans="1:32" x14ac:dyDescent="0.2">
      <c r="Y72" s="30" t="s">
        <v>608</v>
      </c>
      <c r="Z72" s="30" t="s">
        <v>609</v>
      </c>
    </row>
    <row r="73" spans="1:32" x14ac:dyDescent="0.2">
      <c r="Y73" s="30" t="s">
        <v>610</v>
      </c>
      <c r="Z73" s="30" t="s">
        <v>611</v>
      </c>
    </row>
    <row r="74" spans="1:32" x14ac:dyDescent="0.2">
      <c r="Y74" s="30" t="s">
        <v>612</v>
      </c>
      <c r="Z74" s="30" t="s">
        <v>613</v>
      </c>
    </row>
    <row r="75" spans="1:32" x14ac:dyDescent="0.2">
      <c r="Y75" s="30" t="s">
        <v>614</v>
      </c>
      <c r="Z75" s="30" t="s">
        <v>615</v>
      </c>
    </row>
    <row r="76" spans="1:32" x14ac:dyDescent="0.2">
      <c r="Y76" s="30" t="s">
        <v>616</v>
      </c>
      <c r="Z76" s="30" t="s">
        <v>617</v>
      </c>
    </row>
    <row r="77" spans="1:32" x14ac:dyDescent="0.2">
      <c r="Y77" s="30" t="s">
        <v>618</v>
      </c>
      <c r="Z77" s="30" t="s">
        <v>619</v>
      </c>
    </row>
    <row r="78" spans="1:32" x14ac:dyDescent="0.2">
      <c r="Y78" s="30" t="s">
        <v>620</v>
      </c>
      <c r="Z78" s="30" t="s">
        <v>621</v>
      </c>
    </row>
    <row r="79" spans="1:32" x14ac:dyDescent="0.2">
      <c r="Y79" s="30" t="s">
        <v>622</v>
      </c>
      <c r="Z79" s="30" t="s">
        <v>623</v>
      </c>
    </row>
    <row r="80" spans="1:32" x14ac:dyDescent="0.2">
      <c r="Y80" s="30" t="s">
        <v>624</v>
      </c>
      <c r="Z80" s="30" t="s">
        <v>625</v>
      </c>
    </row>
    <row r="81" spans="25:26" x14ac:dyDescent="0.2">
      <c r="Y81" s="30" t="s">
        <v>626</v>
      </c>
      <c r="Z81" s="30" t="s">
        <v>627</v>
      </c>
    </row>
    <row r="82" spans="25:26" x14ac:dyDescent="0.2">
      <c r="Y82" s="30" t="s">
        <v>628</v>
      </c>
      <c r="Z82" s="30" t="s">
        <v>629</v>
      </c>
    </row>
    <row r="83" spans="25:26" x14ac:dyDescent="0.2">
      <c r="Y83" s="30" t="s">
        <v>630</v>
      </c>
      <c r="Z83" s="30" t="s">
        <v>631</v>
      </c>
    </row>
    <row r="84" spans="25:26" x14ac:dyDescent="0.2">
      <c r="Y84" s="30" t="s">
        <v>632</v>
      </c>
      <c r="Z84" s="30" t="s">
        <v>633</v>
      </c>
    </row>
    <row r="85" spans="25:26" x14ac:dyDescent="0.2">
      <c r="Y85" s="30" t="s">
        <v>634</v>
      </c>
      <c r="Z85" s="30" t="s">
        <v>635</v>
      </c>
    </row>
    <row r="86" spans="25:26" x14ac:dyDescent="0.2">
      <c r="Y86" s="30" t="s">
        <v>636</v>
      </c>
      <c r="Z86" s="30" t="s">
        <v>637</v>
      </c>
    </row>
    <row r="87" spans="25:26" x14ac:dyDescent="0.2">
      <c r="Y87" s="30" t="s">
        <v>638</v>
      </c>
      <c r="Z87" s="30" t="s">
        <v>639</v>
      </c>
    </row>
    <row r="88" spans="25:26" x14ac:dyDescent="0.2">
      <c r="Y88" s="30" t="s">
        <v>640</v>
      </c>
      <c r="Z88" s="30" t="s">
        <v>641</v>
      </c>
    </row>
    <row r="89" spans="25:26" x14ac:dyDescent="0.2">
      <c r="Y89" s="30" t="s">
        <v>642</v>
      </c>
      <c r="Z89" s="30" t="s">
        <v>643</v>
      </c>
    </row>
    <row r="90" spans="25:26" x14ac:dyDescent="0.2">
      <c r="Y90" s="30" t="s">
        <v>644</v>
      </c>
      <c r="Z90" s="30" t="s">
        <v>645</v>
      </c>
    </row>
    <row r="91" spans="25:26" x14ac:dyDescent="0.2">
      <c r="Y91" s="30" t="s">
        <v>646</v>
      </c>
      <c r="Z91" s="30" t="s">
        <v>647</v>
      </c>
    </row>
    <row r="92" spans="25:26" x14ac:dyDescent="0.2">
      <c r="Y92" s="30" t="s">
        <v>648</v>
      </c>
      <c r="Z92" s="30" t="s">
        <v>649</v>
      </c>
    </row>
    <row r="93" spans="25:26" x14ac:dyDescent="0.2">
      <c r="Y93" s="30" t="s">
        <v>650</v>
      </c>
      <c r="Z93" s="30" t="s">
        <v>651</v>
      </c>
    </row>
    <row r="94" spans="25:26" x14ac:dyDescent="0.2">
      <c r="Y94" s="30" t="s">
        <v>652</v>
      </c>
      <c r="Z94" s="30" t="s">
        <v>653</v>
      </c>
    </row>
    <row r="95" spans="25:26" x14ac:dyDescent="0.2">
      <c r="Y95" s="30" t="s">
        <v>654</v>
      </c>
      <c r="Z95" s="30" t="s">
        <v>655</v>
      </c>
    </row>
    <row r="96" spans="25:26" x14ac:dyDescent="0.2">
      <c r="Y96" s="30" t="s">
        <v>656</v>
      </c>
      <c r="Z96" s="30" t="s">
        <v>260</v>
      </c>
    </row>
    <row r="97" spans="25:26" x14ac:dyDescent="0.2">
      <c r="Y97" s="30" t="s">
        <v>657</v>
      </c>
      <c r="Z97" s="30" t="s">
        <v>272</v>
      </c>
    </row>
    <row r="98" spans="25:26" x14ac:dyDescent="0.2">
      <c r="Y98" s="30" t="s">
        <v>13</v>
      </c>
      <c r="Z98" s="30" t="s">
        <v>286</v>
      </c>
    </row>
    <row r="99" spans="25:26" x14ac:dyDescent="0.2">
      <c r="Y99" s="30" t="s">
        <v>658</v>
      </c>
      <c r="Z99" s="30" t="s">
        <v>298</v>
      </c>
    </row>
    <row r="100" spans="25:26" x14ac:dyDescent="0.2">
      <c r="Y100" s="30" t="s">
        <v>659</v>
      </c>
      <c r="Z100" s="30" t="s">
        <v>312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8"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55" t="s">
        <v>71</v>
      </c>
      <c r="B2" s="656"/>
      <c r="C2" s="656"/>
      <c r="D2" s="656"/>
      <c r="E2" s="656"/>
      <c r="F2" s="657"/>
      <c r="G2" s="159" t="s">
        <v>72</v>
      </c>
      <c r="H2" s="109"/>
      <c r="I2" s="109"/>
      <c r="J2" s="109"/>
      <c r="K2" s="109"/>
      <c r="L2" s="109"/>
      <c r="M2" s="109"/>
      <c r="N2" s="109"/>
      <c r="O2" s="110"/>
      <c r="P2" s="108" t="s">
        <v>73</v>
      </c>
      <c r="Q2" s="109"/>
      <c r="R2" s="109"/>
      <c r="S2" s="109"/>
      <c r="T2" s="109"/>
      <c r="U2" s="109"/>
      <c r="V2" s="109"/>
      <c r="W2" s="109"/>
      <c r="X2" s="110"/>
      <c r="Y2" s="897"/>
      <c r="Z2" s="266"/>
      <c r="AA2" s="267"/>
      <c r="AB2" s="898" t="s">
        <v>59</v>
      </c>
      <c r="AC2" s="899"/>
      <c r="AD2" s="900"/>
      <c r="AE2" s="890" t="s">
        <v>660</v>
      </c>
      <c r="AF2" s="890"/>
      <c r="AG2" s="890"/>
      <c r="AH2" s="117"/>
      <c r="AI2" s="890" t="s">
        <v>657</v>
      </c>
      <c r="AJ2" s="890"/>
      <c r="AK2" s="890"/>
      <c r="AL2" s="117"/>
      <c r="AM2" s="890" t="s">
        <v>13</v>
      </c>
      <c r="AN2" s="890"/>
      <c r="AO2" s="890"/>
      <c r="AP2" s="117"/>
      <c r="AQ2" s="124" t="s">
        <v>74</v>
      </c>
      <c r="AR2" s="125"/>
      <c r="AS2" s="125"/>
      <c r="AT2" s="126"/>
      <c r="AU2" s="127" t="s">
        <v>75</v>
      </c>
      <c r="AV2" s="127"/>
      <c r="AW2" s="127"/>
      <c r="AX2" s="128"/>
      <c r="AY2" s="31">
        <f>COUNTA($G$4)</f>
        <v>0</v>
      </c>
    </row>
    <row r="3" spans="1:51" ht="18.75" customHeight="1" x14ac:dyDescent="0.2">
      <c r="A3" s="655"/>
      <c r="B3" s="656"/>
      <c r="C3" s="656"/>
      <c r="D3" s="656"/>
      <c r="E3" s="656"/>
      <c r="F3" s="657"/>
      <c r="G3" s="160"/>
      <c r="H3" s="112"/>
      <c r="I3" s="112"/>
      <c r="J3" s="112"/>
      <c r="K3" s="112"/>
      <c r="L3" s="112"/>
      <c r="M3" s="112"/>
      <c r="N3" s="112"/>
      <c r="O3" s="113"/>
      <c r="P3" s="111"/>
      <c r="Q3" s="112"/>
      <c r="R3" s="112"/>
      <c r="S3" s="112"/>
      <c r="T3" s="112"/>
      <c r="U3" s="112"/>
      <c r="V3" s="112"/>
      <c r="W3" s="112"/>
      <c r="X3" s="113"/>
      <c r="Y3" s="593"/>
      <c r="Z3" s="594"/>
      <c r="AA3" s="595"/>
      <c r="AB3" s="901"/>
      <c r="AC3" s="682"/>
      <c r="AD3" s="683"/>
      <c r="AE3" s="663"/>
      <c r="AF3" s="663"/>
      <c r="AG3" s="663"/>
      <c r="AH3" s="120"/>
      <c r="AI3" s="663"/>
      <c r="AJ3" s="663"/>
      <c r="AK3" s="663"/>
      <c r="AL3" s="120"/>
      <c r="AM3" s="663"/>
      <c r="AN3" s="663"/>
      <c r="AO3" s="663"/>
      <c r="AP3" s="120"/>
      <c r="AQ3" s="129"/>
      <c r="AR3" s="130"/>
      <c r="AS3" s="131" t="s">
        <v>76</v>
      </c>
      <c r="AT3" s="132"/>
      <c r="AU3" s="130"/>
      <c r="AV3" s="130"/>
      <c r="AW3" s="112" t="s">
        <v>77</v>
      </c>
      <c r="AX3" s="133"/>
      <c r="AY3" s="31">
        <f t="shared" ref="AY3:AY8" si="0">$AY$2</f>
        <v>0</v>
      </c>
    </row>
    <row r="4" spans="1:51" ht="22.5" customHeight="1" x14ac:dyDescent="0.2">
      <c r="A4" s="658"/>
      <c r="B4" s="656"/>
      <c r="C4" s="656"/>
      <c r="D4" s="656"/>
      <c r="E4" s="656"/>
      <c r="F4" s="657"/>
      <c r="G4" s="182"/>
      <c r="H4" s="905"/>
      <c r="I4" s="905"/>
      <c r="J4" s="905"/>
      <c r="K4" s="905"/>
      <c r="L4" s="905"/>
      <c r="M4" s="905"/>
      <c r="N4" s="905"/>
      <c r="O4" s="906"/>
      <c r="P4" s="135"/>
      <c r="Q4" s="626"/>
      <c r="R4" s="626"/>
      <c r="S4" s="626"/>
      <c r="T4" s="626"/>
      <c r="U4" s="626"/>
      <c r="V4" s="626"/>
      <c r="W4" s="626"/>
      <c r="X4" s="627"/>
      <c r="Y4" s="894" t="s">
        <v>78</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59"/>
      <c r="B5" s="660"/>
      <c r="C5" s="660"/>
      <c r="D5" s="660"/>
      <c r="E5" s="660"/>
      <c r="F5" s="661"/>
      <c r="G5" s="907"/>
      <c r="H5" s="908"/>
      <c r="I5" s="908"/>
      <c r="J5" s="908"/>
      <c r="K5" s="908"/>
      <c r="L5" s="908"/>
      <c r="M5" s="908"/>
      <c r="N5" s="908"/>
      <c r="O5" s="909"/>
      <c r="P5" s="913"/>
      <c r="Q5" s="913"/>
      <c r="R5" s="913"/>
      <c r="S5" s="913"/>
      <c r="T5" s="913"/>
      <c r="U5" s="913"/>
      <c r="V5" s="913"/>
      <c r="W5" s="913"/>
      <c r="X5" s="914"/>
      <c r="Y5" s="179" t="s">
        <v>79</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59"/>
      <c r="B6" s="660"/>
      <c r="C6" s="660"/>
      <c r="D6" s="660"/>
      <c r="E6" s="660"/>
      <c r="F6" s="661"/>
      <c r="G6" s="910"/>
      <c r="H6" s="911"/>
      <c r="I6" s="911"/>
      <c r="J6" s="911"/>
      <c r="K6" s="911"/>
      <c r="L6" s="911"/>
      <c r="M6" s="911"/>
      <c r="N6" s="911"/>
      <c r="O6" s="912"/>
      <c r="P6" s="629"/>
      <c r="Q6" s="629"/>
      <c r="R6" s="629"/>
      <c r="S6" s="629"/>
      <c r="T6" s="629"/>
      <c r="U6" s="629"/>
      <c r="V6" s="629"/>
      <c r="W6" s="629"/>
      <c r="X6" s="630"/>
      <c r="Y6" s="915" t="s">
        <v>80</v>
      </c>
      <c r="Z6" s="891"/>
      <c r="AA6" s="892"/>
      <c r="AB6" s="101" t="s">
        <v>81</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17" t="s">
        <v>82</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55" t="s">
        <v>71</v>
      </c>
      <c r="B9" s="656"/>
      <c r="C9" s="656"/>
      <c r="D9" s="656"/>
      <c r="E9" s="656"/>
      <c r="F9" s="657"/>
      <c r="G9" s="159" t="s">
        <v>72</v>
      </c>
      <c r="H9" s="109"/>
      <c r="I9" s="109"/>
      <c r="J9" s="109"/>
      <c r="K9" s="109"/>
      <c r="L9" s="109"/>
      <c r="M9" s="109"/>
      <c r="N9" s="109"/>
      <c r="O9" s="110"/>
      <c r="P9" s="108" t="s">
        <v>73</v>
      </c>
      <c r="Q9" s="109"/>
      <c r="R9" s="109"/>
      <c r="S9" s="109"/>
      <c r="T9" s="109"/>
      <c r="U9" s="109"/>
      <c r="V9" s="109"/>
      <c r="W9" s="109"/>
      <c r="X9" s="110"/>
      <c r="Y9" s="897"/>
      <c r="Z9" s="266"/>
      <c r="AA9" s="267"/>
      <c r="AB9" s="898" t="s">
        <v>59</v>
      </c>
      <c r="AC9" s="899"/>
      <c r="AD9" s="900"/>
      <c r="AE9" s="890" t="s">
        <v>660</v>
      </c>
      <c r="AF9" s="890"/>
      <c r="AG9" s="890"/>
      <c r="AH9" s="117"/>
      <c r="AI9" s="890" t="s">
        <v>657</v>
      </c>
      <c r="AJ9" s="890"/>
      <c r="AK9" s="890"/>
      <c r="AL9" s="117"/>
      <c r="AM9" s="890" t="s">
        <v>13</v>
      </c>
      <c r="AN9" s="890"/>
      <c r="AO9" s="890"/>
      <c r="AP9" s="117"/>
      <c r="AQ9" s="124" t="s">
        <v>74</v>
      </c>
      <c r="AR9" s="125"/>
      <c r="AS9" s="125"/>
      <c r="AT9" s="126"/>
      <c r="AU9" s="127" t="s">
        <v>75</v>
      </c>
      <c r="AV9" s="127"/>
      <c r="AW9" s="127"/>
      <c r="AX9" s="128"/>
      <c r="AY9" s="31">
        <f>COUNTA($G$11)</f>
        <v>0</v>
      </c>
    </row>
    <row r="10" spans="1:51" ht="18.75" customHeight="1" x14ac:dyDescent="0.2">
      <c r="A10" s="655"/>
      <c r="B10" s="656"/>
      <c r="C10" s="656"/>
      <c r="D10" s="656"/>
      <c r="E10" s="656"/>
      <c r="F10" s="657"/>
      <c r="G10" s="160"/>
      <c r="H10" s="112"/>
      <c r="I10" s="112"/>
      <c r="J10" s="112"/>
      <c r="K10" s="112"/>
      <c r="L10" s="112"/>
      <c r="M10" s="112"/>
      <c r="N10" s="112"/>
      <c r="O10" s="113"/>
      <c r="P10" s="111"/>
      <c r="Q10" s="112"/>
      <c r="R10" s="112"/>
      <c r="S10" s="112"/>
      <c r="T10" s="112"/>
      <c r="U10" s="112"/>
      <c r="V10" s="112"/>
      <c r="W10" s="112"/>
      <c r="X10" s="113"/>
      <c r="Y10" s="593"/>
      <c r="Z10" s="594"/>
      <c r="AA10" s="595"/>
      <c r="AB10" s="901"/>
      <c r="AC10" s="682"/>
      <c r="AD10" s="683"/>
      <c r="AE10" s="663"/>
      <c r="AF10" s="663"/>
      <c r="AG10" s="663"/>
      <c r="AH10" s="120"/>
      <c r="AI10" s="663"/>
      <c r="AJ10" s="663"/>
      <c r="AK10" s="663"/>
      <c r="AL10" s="120"/>
      <c r="AM10" s="663"/>
      <c r="AN10" s="663"/>
      <c r="AO10" s="663"/>
      <c r="AP10" s="120"/>
      <c r="AQ10" s="129"/>
      <c r="AR10" s="130"/>
      <c r="AS10" s="131" t="s">
        <v>76</v>
      </c>
      <c r="AT10" s="132"/>
      <c r="AU10" s="130"/>
      <c r="AV10" s="130"/>
      <c r="AW10" s="112" t="s">
        <v>77</v>
      </c>
      <c r="AX10" s="133"/>
      <c r="AY10" s="31">
        <f t="shared" ref="AY10:AY15" si="1">$AY$9</f>
        <v>0</v>
      </c>
    </row>
    <row r="11" spans="1:51" ht="22.5" customHeight="1" x14ac:dyDescent="0.2">
      <c r="A11" s="658"/>
      <c r="B11" s="656"/>
      <c r="C11" s="656"/>
      <c r="D11" s="656"/>
      <c r="E11" s="656"/>
      <c r="F11" s="657"/>
      <c r="G11" s="182"/>
      <c r="H11" s="905"/>
      <c r="I11" s="905"/>
      <c r="J11" s="905"/>
      <c r="K11" s="905"/>
      <c r="L11" s="905"/>
      <c r="M11" s="905"/>
      <c r="N11" s="905"/>
      <c r="O11" s="906"/>
      <c r="P11" s="135"/>
      <c r="Q11" s="626"/>
      <c r="R11" s="626"/>
      <c r="S11" s="626"/>
      <c r="T11" s="626"/>
      <c r="U11" s="626"/>
      <c r="V11" s="626"/>
      <c r="W11" s="626"/>
      <c r="X11" s="627"/>
      <c r="Y11" s="894" t="s">
        <v>78</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59"/>
      <c r="B12" s="660"/>
      <c r="C12" s="660"/>
      <c r="D12" s="660"/>
      <c r="E12" s="660"/>
      <c r="F12" s="661"/>
      <c r="G12" s="907"/>
      <c r="H12" s="908"/>
      <c r="I12" s="908"/>
      <c r="J12" s="908"/>
      <c r="K12" s="908"/>
      <c r="L12" s="908"/>
      <c r="M12" s="908"/>
      <c r="N12" s="908"/>
      <c r="O12" s="909"/>
      <c r="P12" s="913"/>
      <c r="Q12" s="913"/>
      <c r="R12" s="913"/>
      <c r="S12" s="913"/>
      <c r="T12" s="913"/>
      <c r="U12" s="913"/>
      <c r="V12" s="913"/>
      <c r="W12" s="913"/>
      <c r="X12" s="914"/>
      <c r="Y12" s="179" t="s">
        <v>79</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80</v>
      </c>
      <c r="Z13" s="891"/>
      <c r="AA13" s="892"/>
      <c r="AB13" s="101" t="s">
        <v>81</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17" t="s">
        <v>82</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55" t="s">
        <v>71</v>
      </c>
      <c r="B16" s="656"/>
      <c r="C16" s="656"/>
      <c r="D16" s="656"/>
      <c r="E16" s="656"/>
      <c r="F16" s="657"/>
      <c r="G16" s="159" t="s">
        <v>72</v>
      </c>
      <c r="H16" s="109"/>
      <c r="I16" s="109"/>
      <c r="J16" s="109"/>
      <c r="K16" s="109"/>
      <c r="L16" s="109"/>
      <c r="M16" s="109"/>
      <c r="N16" s="109"/>
      <c r="O16" s="110"/>
      <c r="P16" s="108" t="s">
        <v>73</v>
      </c>
      <c r="Q16" s="109"/>
      <c r="R16" s="109"/>
      <c r="S16" s="109"/>
      <c r="T16" s="109"/>
      <c r="U16" s="109"/>
      <c r="V16" s="109"/>
      <c r="W16" s="109"/>
      <c r="X16" s="110"/>
      <c r="Y16" s="897"/>
      <c r="Z16" s="266"/>
      <c r="AA16" s="267"/>
      <c r="AB16" s="898" t="s">
        <v>59</v>
      </c>
      <c r="AC16" s="899"/>
      <c r="AD16" s="900"/>
      <c r="AE16" s="890" t="s">
        <v>660</v>
      </c>
      <c r="AF16" s="890"/>
      <c r="AG16" s="890"/>
      <c r="AH16" s="117"/>
      <c r="AI16" s="890" t="s">
        <v>657</v>
      </c>
      <c r="AJ16" s="890"/>
      <c r="AK16" s="890"/>
      <c r="AL16" s="117"/>
      <c r="AM16" s="890" t="s">
        <v>13</v>
      </c>
      <c r="AN16" s="890"/>
      <c r="AO16" s="890"/>
      <c r="AP16" s="117"/>
      <c r="AQ16" s="124" t="s">
        <v>74</v>
      </c>
      <c r="AR16" s="125"/>
      <c r="AS16" s="125"/>
      <c r="AT16" s="126"/>
      <c r="AU16" s="127" t="s">
        <v>75</v>
      </c>
      <c r="AV16" s="127"/>
      <c r="AW16" s="127"/>
      <c r="AX16" s="128"/>
      <c r="AY16" s="31">
        <f>COUNTA($G$18)</f>
        <v>0</v>
      </c>
    </row>
    <row r="17" spans="1:51" ht="18.75" customHeight="1" x14ac:dyDescent="0.2">
      <c r="A17" s="655"/>
      <c r="B17" s="656"/>
      <c r="C17" s="656"/>
      <c r="D17" s="656"/>
      <c r="E17" s="656"/>
      <c r="F17" s="657"/>
      <c r="G17" s="160"/>
      <c r="H17" s="112"/>
      <c r="I17" s="112"/>
      <c r="J17" s="112"/>
      <c r="K17" s="112"/>
      <c r="L17" s="112"/>
      <c r="M17" s="112"/>
      <c r="N17" s="112"/>
      <c r="O17" s="113"/>
      <c r="P17" s="111"/>
      <c r="Q17" s="112"/>
      <c r="R17" s="112"/>
      <c r="S17" s="112"/>
      <c r="T17" s="112"/>
      <c r="U17" s="112"/>
      <c r="V17" s="112"/>
      <c r="W17" s="112"/>
      <c r="X17" s="113"/>
      <c r="Y17" s="593"/>
      <c r="Z17" s="594"/>
      <c r="AA17" s="595"/>
      <c r="AB17" s="901"/>
      <c r="AC17" s="682"/>
      <c r="AD17" s="683"/>
      <c r="AE17" s="663"/>
      <c r="AF17" s="663"/>
      <c r="AG17" s="663"/>
      <c r="AH17" s="120"/>
      <c r="AI17" s="663"/>
      <c r="AJ17" s="663"/>
      <c r="AK17" s="663"/>
      <c r="AL17" s="120"/>
      <c r="AM17" s="663"/>
      <c r="AN17" s="663"/>
      <c r="AO17" s="663"/>
      <c r="AP17" s="120"/>
      <c r="AQ17" s="129"/>
      <c r="AR17" s="130"/>
      <c r="AS17" s="131" t="s">
        <v>76</v>
      </c>
      <c r="AT17" s="132"/>
      <c r="AU17" s="130"/>
      <c r="AV17" s="130"/>
      <c r="AW17" s="112" t="s">
        <v>77</v>
      </c>
      <c r="AX17" s="133"/>
      <c r="AY17" s="31">
        <f t="shared" ref="AY17:AY22" si="2">$AY$16</f>
        <v>0</v>
      </c>
    </row>
    <row r="18" spans="1:51" ht="22.5" customHeight="1" x14ac:dyDescent="0.2">
      <c r="A18" s="658"/>
      <c r="B18" s="656"/>
      <c r="C18" s="656"/>
      <c r="D18" s="656"/>
      <c r="E18" s="656"/>
      <c r="F18" s="657"/>
      <c r="G18" s="182"/>
      <c r="H18" s="905"/>
      <c r="I18" s="905"/>
      <c r="J18" s="905"/>
      <c r="K18" s="905"/>
      <c r="L18" s="905"/>
      <c r="M18" s="905"/>
      <c r="N18" s="905"/>
      <c r="O18" s="906"/>
      <c r="P18" s="135"/>
      <c r="Q18" s="626"/>
      <c r="R18" s="626"/>
      <c r="S18" s="626"/>
      <c r="T18" s="626"/>
      <c r="U18" s="626"/>
      <c r="V18" s="626"/>
      <c r="W18" s="626"/>
      <c r="X18" s="627"/>
      <c r="Y18" s="894" t="s">
        <v>78</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59"/>
      <c r="B19" s="660"/>
      <c r="C19" s="660"/>
      <c r="D19" s="660"/>
      <c r="E19" s="660"/>
      <c r="F19" s="661"/>
      <c r="G19" s="907"/>
      <c r="H19" s="908"/>
      <c r="I19" s="908"/>
      <c r="J19" s="908"/>
      <c r="K19" s="908"/>
      <c r="L19" s="908"/>
      <c r="M19" s="908"/>
      <c r="N19" s="908"/>
      <c r="O19" s="909"/>
      <c r="P19" s="913"/>
      <c r="Q19" s="913"/>
      <c r="R19" s="913"/>
      <c r="S19" s="913"/>
      <c r="T19" s="913"/>
      <c r="U19" s="913"/>
      <c r="V19" s="913"/>
      <c r="W19" s="913"/>
      <c r="X19" s="914"/>
      <c r="Y19" s="179" t="s">
        <v>79</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80</v>
      </c>
      <c r="Z20" s="891"/>
      <c r="AA20" s="892"/>
      <c r="AB20" s="101" t="s">
        <v>81</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17" t="s">
        <v>82</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55" t="s">
        <v>71</v>
      </c>
      <c r="B23" s="656"/>
      <c r="C23" s="656"/>
      <c r="D23" s="656"/>
      <c r="E23" s="656"/>
      <c r="F23" s="657"/>
      <c r="G23" s="159" t="s">
        <v>72</v>
      </c>
      <c r="H23" s="109"/>
      <c r="I23" s="109"/>
      <c r="J23" s="109"/>
      <c r="K23" s="109"/>
      <c r="L23" s="109"/>
      <c r="M23" s="109"/>
      <c r="N23" s="109"/>
      <c r="O23" s="110"/>
      <c r="P23" s="108" t="s">
        <v>73</v>
      </c>
      <c r="Q23" s="109"/>
      <c r="R23" s="109"/>
      <c r="S23" s="109"/>
      <c r="T23" s="109"/>
      <c r="U23" s="109"/>
      <c r="V23" s="109"/>
      <c r="W23" s="109"/>
      <c r="X23" s="110"/>
      <c r="Y23" s="897"/>
      <c r="Z23" s="266"/>
      <c r="AA23" s="267"/>
      <c r="AB23" s="898" t="s">
        <v>59</v>
      </c>
      <c r="AC23" s="899"/>
      <c r="AD23" s="900"/>
      <c r="AE23" s="890" t="s">
        <v>660</v>
      </c>
      <c r="AF23" s="890"/>
      <c r="AG23" s="890"/>
      <c r="AH23" s="117"/>
      <c r="AI23" s="890" t="s">
        <v>657</v>
      </c>
      <c r="AJ23" s="890"/>
      <c r="AK23" s="890"/>
      <c r="AL23" s="117"/>
      <c r="AM23" s="890" t="s">
        <v>13</v>
      </c>
      <c r="AN23" s="890"/>
      <c r="AO23" s="890"/>
      <c r="AP23" s="117"/>
      <c r="AQ23" s="124" t="s">
        <v>74</v>
      </c>
      <c r="AR23" s="125"/>
      <c r="AS23" s="125"/>
      <c r="AT23" s="126"/>
      <c r="AU23" s="127" t="s">
        <v>75</v>
      </c>
      <c r="AV23" s="127"/>
      <c r="AW23" s="127"/>
      <c r="AX23" s="128"/>
      <c r="AY23" s="31">
        <f>COUNTA($G$25)</f>
        <v>0</v>
      </c>
    </row>
    <row r="24" spans="1:51" ht="18.75" customHeight="1" x14ac:dyDescent="0.2">
      <c r="A24" s="655"/>
      <c r="B24" s="656"/>
      <c r="C24" s="656"/>
      <c r="D24" s="656"/>
      <c r="E24" s="656"/>
      <c r="F24" s="657"/>
      <c r="G24" s="160"/>
      <c r="H24" s="112"/>
      <c r="I24" s="112"/>
      <c r="J24" s="112"/>
      <c r="K24" s="112"/>
      <c r="L24" s="112"/>
      <c r="M24" s="112"/>
      <c r="N24" s="112"/>
      <c r="O24" s="113"/>
      <c r="P24" s="111"/>
      <c r="Q24" s="112"/>
      <c r="R24" s="112"/>
      <c r="S24" s="112"/>
      <c r="T24" s="112"/>
      <c r="U24" s="112"/>
      <c r="V24" s="112"/>
      <c r="W24" s="112"/>
      <c r="X24" s="113"/>
      <c r="Y24" s="593"/>
      <c r="Z24" s="594"/>
      <c r="AA24" s="595"/>
      <c r="AB24" s="901"/>
      <c r="AC24" s="682"/>
      <c r="AD24" s="683"/>
      <c r="AE24" s="663"/>
      <c r="AF24" s="663"/>
      <c r="AG24" s="663"/>
      <c r="AH24" s="120"/>
      <c r="AI24" s="663"/>
      <c r="AJ24" s="663"/>
      <c r="AK24" s="663"/>
      <c r="AL24" s="120"/>
      <c r="AM24" s="663"/>
      <c r="AN24" s="663"/>
      <c r="AO24" s="663"/>
      <c r="AP24" s="120"/>
      <c r="AQ24" s="129"/>
      <c r="AR24" s="130"/>
      <c r="AS24" s="131" t="s">
        <v>76</v>
      </c>
      <c r="AT24" s="132"/>
      <c r="AU24" s="130"/>
      <c r="AV24" s="130"/>
      <c r="AW24" s="112" t="s">
        <v>77</v>
      </c>
      <c r="AX24" s="133"/>
      <c r="AY24" s="31">
        <f t="shared" ref="AY24:AY29" si="3">$AY$23</f>
        <v>0</v>
      </c>
    </row>
    <row r="25" spans="1:51" ht="22.5" customHeight="1" x14ac:dyDescent="0.2">
      <c r="A25" s="658"/>
      <c r="B25" s="656"/>
      <c r="C25" s="656"/>
      <c r="D25" s="656"/>
      <c r="E25" s="656"/>
      <c r="F25" s="657"/>
      <c r="G25" s="182"/>
      <c r="H25" s="905"/>
      <c r="I25" s="905"/>
      <c r="J25" s="905"/>
      <c r="K25" s="905"/>
      <c r="L25" s="905"/>
      <c r="M25" s="905"/>
      <c r="N25" s="905"/>
      <c r="O25" s="906"/>
      <c r="P25" s="135"/>
      <c r="Q25" s="626"/>
      <c r="R25" s="626"/>
      <c r="S25" s="626"/>
      <c r="T25" s="626"/>
      <c r="U25" s="626"/>
      <c r="V25" s="626"/>
      <c r="W25" s="626"/>
      <c r="X25" s="627"/>
      <c r="Y25" s="894" t="s">
        <v>78</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59"/>
      <c r="B26" s="660"/>
      <c r="C26" s="660"/>
      <c r="D26" s="660"/>
      <c r="E26" s="660"/>
      <c r="F26" s="661"/>
      <c r="G26" s="907"/>
      <c r="H26" s="908"/>
      <c r="I26" s="908"/>
      <c r="J26" s="908"/>
      <c r="K26" s="908"/>
      <c r="L26" s="908"/>
      <c r="M26" s="908"/>
      <c r="N26" s="908"/>
      <c r="O26" s="909"/>
      <c r="P26" s="913"/>
      <c r="Q26" s="913"/>
      <c r="R26" s="913"/>
      <c r="S26" s="913"/>
      <c r="T26" s="913"/>
      <c r="U26" s="913"/>
      <c r="V26" s="913"/>
      <c r="W26" s="913"/>
      <c r="X26" s="914"/>
      <c r="Y26" s="179" t="s">
        <v>79</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80</v>
      </c>
      <c r="Z27" s="891"/>
      <c r="AA27" s="892"/>
      <c r="AB27" s="101" t="s">
        <v>81</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17" t="s">
        <v>82</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55" t="s">
        <v>71</v>
      </c>
      <c r="B30" s="656"/>
      <c r="C30" s="656"/>
      <c r="D30" s="656"/>
      <c r="E30" s="656"/>
      <c r="F30" s="657"/>
      <c r="G30" s="159" t="s">
        <v>72</v>
      </c>
      <c r="H30" s="109"/>
      <c r="I30" s="109"/>
      <c r="J30" s="109"/>
      <c r="K30" s="109"/>
      <c r="L30" s="109"/>
      <c r="M30" s="109"/>
      <c r="N30" s="109"/>
      <c r="O30" s="110"/>
      <c r="P30" s="108" t="s">
        <v>73</v>
      </c>
      <c r="Q30" s="109"/>
      <c r="R30" s="109"/>
      <c r="S30" s="109"/>
      <c r="T30" s="109"/>
      <c r="U30" s="109"/>
      <c r="V30" s="109"/>
      <c r="W30" s="109"/>
      <c r="X30" s="110"/>
      <c r="Y30" s="897"/>
      <c r="Z30" s="266"/>
      <c r="AA30" s="267"/>
      <c r="AB30" s="898" t="s">
        <v>59</v>
      </c>
      <c r="AC30" s="899"/>
      <c r="AD30" s="900"/>
      <c r="AE30" s="890" t="s">
        <v>660</v>
      </c>
      <c r="AF30" s="890"/>
      <c r="AG30" s="890"/>
      <c r="AH30" s="117"/>
      <c r="AI30" s="890" t="s">
        <v>657</v>
      </c>
      <c r="AJ30" s="890"/>
      <c r="AK30" s="890"/>
      <c r="AL30" s="117"/>
      <c r="AM30" s="890" t="s">
        <v>13</v>
      </c>
      <c r="AN30" s="890"/>
      <c r="AO30" s="890"/>
      <c r="AP30" s="117"/>
      <c r="AQ30" s="124" t="s">
        <v>74</v>
      </c>
      <c r="AR30" s="125"/>
      <c r="AS30" s="125"/>
      <c r="AT30" s="126"/>
      <c r="AU30" s="127" t="s">
        <v>75</v>
      </c>
      <c r="AV30" s="127"/>
      <c r="AW30" s="127"/>
      <c r="AX30" s="128"/>
      <c r="AY30" s="31">
        <f>COUNTA($G$32)</f>
        <v>0</v>
      </c>
    </row>
    <row r="31" spans="1:51" ht="18.75" customHeight="1" x14ac:dyDescent="0.2">
      <c r="A31" s="655"/>
      <c r="B31" s="656"/>
      <c r="C31" s="656"/>
      <c r="D31" s="656"/>
      <c r="E31" s="656"/>
      <c r="F31" s="657"/>
      <c r="G31" s="160"/>
      <c r="H31" s="112"/>
      <c r="I31" s="112"/>
      <c r="J31" s="112"/>
      <c r="K31" s="112"/>
      <c r="L31" s="112"/>
      <c r="M31" s="112"/>
      <c r="N31" s="112"/>
      <c r="O31" s="113"/>
      <c r="P31" s="111"/>
      <c r="Q31" s="112"/>
      <c r="R31" s="112"/>
      <c r="S31" s="112"/>
      <c r="T31" s="112"/>
      <c r="U31" s="112"/>
      <c r="V31" s="112"/>
      <c r="W31" s="112"/>
      <c r="X31" s="113"/>
      <c r="Y31" s="593"/>
      <c r="Z31" s="594"/>
      <c r="AA31" s="595"/>
      <c r="AB31" s="901"/>
      <c r="AC31" s="682"/>
      <c r="AD31" s="683"/>
      <c r="AE31" s="663"/>
      <c r="AF31" s="663"/>
      <c r="AG31" s="663"/>
      <c r="AH31" s="120"/>
      <c r="AI31" s="663"/>
      <c r="AJ31" s="663"/>
      <c r="AK31" s="663"/>
      <c r="AL31" s="120"/>
      <c r="AM31" s="663"/>
      <c r="AN31" s="663"/>
      <c r="AO31" s="663"/>
      <c r="AP31" s="120"/>
      <c r="AQ31" s="129"/>
      <c r="AR31" s="130"/>
      <c r="AS31" s="131" t="s">
        <v>76</v>
      </c>
      <c r="AT31" s="132"/>
      <c r="AU31" s="130"/>
      <c r="AV31" s="130"/>
      <c r="AW31" s="112" t="s">
        <v>77</v>
      </c>
      <c r="AX31" s="133"/>
      <c r="AY31" s="31">
        <f t="shared" ref="AY31:AY36" si="4">$AY$30</f>
        <v>0</v>
      </c>
    </row>
    <row r="32" spans="1:51" ht="22.5" customHeight="1" x14ac:dyDescent="0.2">
      <c r="A32" s="658"/>
      <c r="B32" s="656"/>
      <c r="C32" s="656"/>
      <c r="D32" s="656"/>
      <c r="E32" s="656"/>
      <c r="F32" s="657"/>
      <c r="G32" s="182"/>
      <c r="H32" s="905"/>
      <c r="I32" s="905"/>
      <c r="J32" s="905"/>
      <c r="K32" s="905"/>
      <c r="L32" s="905"/>
      <c r="M32" s="905"/>
      <c r="N32" s="905"/>
      <c r="O32" s="906"/>
      <c r="P32" s="135"/>
      <c r="Q32" s="626"/>
      <c r="R32" s="626"/>
      <c r="S32" s="626"/>
      <c r="T32" s="626"/>
      <c r="U32" s="626"/>
      <c r="V32" s="626"/>
      <c r="W32" s="626"/>
      <c r="X32" s="627"/>
      <c r="Y32" s="894" t="s">
        <v>78</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59"/>
      <c r="B33" s="660"/>
      <c r="C33" s="660"/>
      <c r="D33" s="660"/>
      <c r="E33" s="660"/>
      <c r="F33" s="661"/>
      <c r="G33" s="907"/>
      <c r="H33" s="908"/>
      <c r="I33" s="908"/>
      <c r="J33" s="908"/>
      <c r="K33" s="908"/>
      <c r="L33" s="908"/>
      <c r="M33" s="908"/>
      <c r="N33" s="908"/>
      <c r="O33" s="909"/>
      <c r="P33" s="913"/>
      <c r="Q33" s="913"/>
      <c r="R33" s="913"/>
      <c r="S33" s="913"/>
      <c r="T33" s="913"/>
      <c r="U33" s="913"/>
      <c r="V33" s="913"/>
      <c r="W33" s="913"/>
      <c r="X33" s="914"/>
      <c r="Y33" s="179" t="s">
        <v>79</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80</v>
      </c>
      <c r="Z34" s="891"/>
      <c r="AA34" s="892"/>
      <c r="AB34" s="101" t="s">
        <v>81</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17" t="s">
        <v>82</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55" t="s">
        <v>71</v>
      </c>
      <c r="B37" s="656"/>
      <c r="C37" s="656"/>
      <c r="D37" s="656"/>
      <c r="E37" s="656"/>
      <c r="F37" s="657"/>
      <c r="G37" s="159" t="s">
        <v>72</v>
      </c>
      <c r="H37" s="109"/>
      <c r="I37" s="109"/>
      <c r="J37" s="109"/>
      <c r="K37" s="109"/>
      <c r="L37" s="109"/>
      <c r="M37" s="109"/>
      <c r="N37" s="109"/>
      <c r="O37" s="110"/>
      <c r="P37" s="108" t="s">
        <v>73</v>
      </c>
      <c r="Q37" s="109"/>
      <c r="R37" s="109"/>
      <c r="S37" s="109"/>
      <c r="T37" s="109"/>
      <c r="U37" s="109"/>
      <c r="V37" s="109"/>
      <c r="W37" s="109"/>
      <c r="X37" s="110"/>
      <c r="Y37" s="897"/>
      <c r="Z37" s="266"/>
      <c r="AA37" s="267"/>
      <c r="AB37" s="898" t="s">
        <v>59</v>
      </c>
      <c r="AC37" s="899"/>
      <c r="AD37" s="900"/>
      <c r="AE37" s="890" t="s">
        <v>660</v>
      </c>
      <c r="AF37" s="890"/>
      <c r="AG37" s="890"/>
      <c r="AH37" s="117"/>
      <c r="AI37" s="890" t="s">
        <v>657</v>
      </c>
      <c r="AJ37" s="890"/>
      <c r="AK37" s="890"/>
      <c r="AL37" s="117"/>
      <c r="AM37" s="890" t="s">
        <v>13</v>
      </c>
      <c r="AN37" s="890"/>
      <c r="AO37" s="890"/>
      <c r="AP37" s="117"/>
      <c r="AQ37" s="124" t="s">
        <v>74</v>
      </c>
      <c r="AR37" s="125"/>
      <c r="AS37" s="125"/>
      <c r="AT37" s="126"/>
      <c r="AU37" s="127" t="s">
        <v>75</v>
      </c>
      <c r="AV37" s="127"/>
      <c r="AW37" s="127"/>
      <c r="AX37" s="128"/>
      <c r="AY37" s="31">
        <f>COUNTA($G$39)</f>
        <v>0</v>
      </c>
    </row>
    <row r="38" spans="1:51" ht="18.75" customHeight="1" x14ac:dyDescent="0.2">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901"/>
      <c r="AC38" s="682"/>
      <c r="AD38" s="683"/>
      <c r="AE38" s="663"/>
      <c r="AF38" s="663"/>
      <c r="AG38" s="663"/>
      <c r="AH38" s="120"/>
      <c r="AI38" s="663"/>
      <c r="AJ38" s="663"/>
      <c r="AK38" s="663"/>
      <c r="AL38" s="120"/>
      <c r="AM38" s="663"/>
      <c r="AN38" s="663"/>
      <c r="AO38" s="663"/>
      <c r="AP38" s="120"/>
      <c r="AQ38" s="129"/>
      <c r="AR38" s="130"/>
      <c r="AS38" s="131" t="s">
        <v>76</v>
      </c>
      <c r="AT38" s="132"/>
      <c r="AU38" s="130"/>
      <c r="AV38" s="130"/>
      <c r="AW38" s="112" t="s">
        <v>77</v>
      </c>
      <c r="AX38" s="133"/>
      <c r="AY38" s="31">
        <f t="shared" ref="AY38:AY43" si="5">$AY$37</f>
        <v>0</v>
      </c>
    </row>
    <row r="39" spans="1:51" ht="22.5" customHeight="1" x14ac:dyDescent="0.2">
      <c r="A39" s="658"/>
      <c r="B39" s="656"/>
      <c r="C39" s="656"/>
      <c r="D39" s="656"/>
      <c r="E39" s="656"/>
      <c r="F39" s="657"/>
      <c r="G39" s="182"/>
      <c r="H39" s="905"/>
      <c r="I39" s="905"/>
      <c r="J39" s="905"/>
      <c r="K39" s="905"/>
      <c r="L39" s="905"/>
      <c r="M39" s="905"/>
      <c r="N39" s="905"/>
      <c r="O39" s="906"/>
      <c r="P39" s="135"/>
      <c r="Q39" s="626"/>
      <c r="R39" s="626"/>
      <c r="S39" s="626"/>
      <c r="T39" s="626"/>
      <c r="U39" s="626"/>
      <c r="V39" s="626"/>
      <c r="W39" s="626"/>
      <c r="X39" s="627"/>
      <c r="Y39" s="894" t="s">
        <v>78</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59"/>
      <c r="B40" s="660"/>
      <c r="C40" s="660"/>
      <c r="D40" s="660"/>
      <c r="E40" s="660"/>
      <c r="F40" s="661"/>
      <c r="G40" s="907"/>
      <c r="H40" s="908"/>
      <c r="I40" s="908"/>
      <c r="J40" s="908"/>
      <c r="K40" s="908"/>
      <c r="L40" s="908"/>
      <c r="M40" s="908"/>
      <c r="N40" s="908"/>
      <c r="O40" s="909"/>
      <c r="P40" s="913"/>
      <c r="Q40" s="913"/>
      <c r="R40" s="913"/>
      <c r="S40" s="913"/>
      <c r="T40" s="913"/>
      <c r="U40" s="913"/>
      <c r="V40" s="913"/>
      <c r="W40" s="913"/>
      <c r="X40" s="914"/>
      <c r="Y40" s="179" t="s">
        <v>79</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80</v>
      </c>
      <c r="Z41" s="891"/>
      <c r="AA41" s="892"/>
      <c r="AB41" s="101" t="s">
        <v>81</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17" t="s">
        <v>82</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55" t="s">
        <v>71</v>
      </c>
      <c r="B44" s="656"/>
      <c r="C44" s="656"/>
      <c r="D44" s="656"/>
      <c r="E44" s="656"/>
      <c r="F44" s="657"/>
      <c r="G44" s="159" t="s">
        <v>72</v>
      </c>
      <c r="H44" s="109"/>
      <c r="I44" s="109"/>
      <c r="J44" s="109"/>
      <c r="K44" s="109"/>
      <c r="L44" s="109"/>
      <c r="M44" s="109"/>
      <c r="N44" s="109"/>
      <c r="O44" s="110"/>
      <c r="P44" s="108" t="s">
        <v>73</v>
      </c>
      <c r="Q44" s="109"/>
      <c r="R44" s="109"/>
      <c r="S44" s="109"/>
      <c r="T44" s="109"/>
      <c r="U44" s="109"/>
      <c r="V44" s="109"/>
      <c r="W44" s="109"/>
      <c r="X44" s="110"/>
      <c r="Y44" s="897"/>
      <c r="Z44" s="266"/>
      <c r="AA44" s="267"/>
      <c r="AB44" s="898" t="s">
        <v>59</v>
      </c>
      <c r="AC44" s="899"/>
      <c r="AD44" s="900"/>
      <c r="AE44" s="890" t="s">
        <v>660</v>
      </c>
      <c r="AF44" s="890"/>
      <c r="AG44" s="890"/>
      <c r="AH44" s="117"/>
      <c r="AI44" s="890" t="s">
        <v>657</v>
      </c>
      <c r="AJ44" s="890"/>
      <c r="AK44" s="890"/>
      <c r="AL44" s="117"/>
      <c r="AM44" s="890" t="s">
        <v>13</v>
      </c>
      <c r="AN44" s="890"/>
      <c r="AO44" s="890"/>
      <c r="AP44" s="117"/>
      <c r="AQ44" s="124" t="s">
        <v>74</v>
      </c>
      <c r="AR44" s="125"/>
      <c r="AS44" s="125"/>
      <c r="AT44" s="126"/>
      <c r="AU44" s="127" t="s">
        <v>75</v>
      </c>
      <c r="AV44" s="127"/>
      <c r="AW44" s="127"/>
      <c r="AX44" s="128"/>
      <c r="AY44" s="31">
        <f>COUNTA($G$46)</f>
        <v>0</v>
      </c>
    </row>
    <row r="45" spans="1:51" ht="18.75" customHeight="1" x14ac:dyDescent="0.2">
      <c r="A45" s="655"/>
      <c r="B45" s="656"/>
      <c r="C45" s="656"/>
      <c r="D45" s="656"/>
      <c r="E45" s="656"/>
      <c r="F45" s="657"/>
      <c r="G45" s="160"/>
      <c r="H45" s="112"/>
      <c r="I45" s="112"/>
      <c r="J45" s="112"/>
      <c r="K45" s="112"/>
      <c r="L45" s="112"/>
      <c r="M45" s="112"/>
      <c r="N45" s="112"/>
      <c r="O45" s="113"/>
      <c r="P45" s="111"/>
      <c r="Q45" s="112"/>
      <c r="R45" s="112"/>
      <c r="S45" s="112"/>
      <c r="T45" s="112"/>
      <c r="U45" s="112"/>
      <c r="V45" s="112"/>
      <c r="W45" s="112"/>
      <c r="X45" s="113"/>
      <c r="Y45" s="593"/>
      <c r="Z45" s="594"/>
      <c r="AA45" s="595"/>
      <c r="AB45" s="901"/>
      <c r="AC45" s="682"/>
      <c r="AD45" s="683"/>
      <c r="AE45" s="663"/>
      <c r="AF45" s="663"/>
      <c r="AG45" s="663"/>
      <c r="AH45" s="120"/>
      <c r="AI45" s="663"/>
      <c r="AJ45" s="663"/>
      <c r="AK45" s="663"/>
      <c r="AL45" s="120"/>
      <c r="AM45" s="663"/>
      <c r="AN45" s="663"/>
      <c r="AO45" s="663"/>
      <c r="AP45" s="120"/>
      <c r="AQ45" s="129"/>
      <c r="AR45" s="130"/>
      <c r="AS45" s="131" t="s">
        <v>76</v>
      </c>
      <c r="AT45" s="132"/>
      <c r="AU45" s="130"/>
      <c r="AV45" s="130"/>
      <c r="AW45" s="112" t="s">
        <v>77</v>
      </c>
      <c r="AX45" s="133"/>
      <c r="AY45" s="31">
        <f t="shared" ref="AY45:AY50" si="6">$AY$44</f>
        <v>0</v>
      </c>
    </row>
    <row r="46" spans="1:51" ht="22.5" customHeight="1" x14ac:dyDescent="0.2">
      <c r="A46" s="658"/>
      <c r="B46" s="656"/>
      <c r="C46" s="656"/>
      <c r="D46" s="656"/>
      <c r="E46" s="656"/>
      <c r="F46" s="657"/>
      <c r="G46" s="182"/>
      <c r="H46" s="905"/>
      <c r="I46" s="905"/>
      <c r="J46" s="905"/>
      <c r="K46" s="905"/>
      <c r="L46" s="905"/>
      <c r="M46" s="905"/>
      <c r="N46" s="905"/>
      <c r="O46" s="906"/>
      <c r="P46" s="135"/>
      <c r="Q46" s="626"/>
      <c r="R46" s="626"/>
      <c r="S46" s="626"/>
      <c r="T46" s="626"/>
      <c r="U46" s="626"/>
      <c r="V46" s="626"/>
      <c r="W46" s="626"/>
      <c r="X46" s="627"/>
      <c r="Y46" s="894" t="s">
        <v>78</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59"/>
      <c r="B47" s="660"/>
      <c r="C47" s="660"/>
      <c r="D47" s="660"/>
      <c r="E47" s="660"/>
      <c r="F47" s="661"/>
      <c r="G47" s="907"/>
      <c r="H47" s="908"/>
      <c r="I47" s="908"/>
      <c r="J47" s="908"/>
      <c r="K47" s="908"/>
      <c r="L47" s="908"/>
      <c r="M47" s="908"/>
      <c r="N47" s="908"/>
      <c r="O47" s="909"/>
      <c r="P47" s="913"/>
      <c r="Q47" s="913"/>
      <c r="R47" s="913"/>
      <c r="S47" s="913"/>
      <c r="T47" s="913"/>
      <c r="U47" s="913"/>
      <c r="V47" s="913"/>
      <c r="W47" s="913"/>
      <c r="X47" s="914"/>
      <c r="Y47" s="179" t="s">
        <v>79</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80</v>
      </c>
      <c r="Z48" s="891"/>
      <c r="AA48" s="892"/>
      <c r="AB48" s="101" t="s">
        <v>81</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17" t="s">
        <v>82</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55" t="s">
        <v>71</v>
      </c>
      <c r="B51" s="656"/>
      <c r="C51" s="656"/>
      <c r="D51" s="656"/>
      <c r="E51" s="656"/>
      <c r="F51" s="657"/>
      <c r="G51" s="159" t="s">
        <v>72</v>
      </c>
      <c r="H51" s="109"/>
      <c r="I51" s="109"/>
      <c r="J51" s="109"/>
      <c r="K51" s="109"/>
      <c r="L51" s="109"/>
      <c r="M51" s="109"/>
      <c r="N51" s="109"/>
      <c r="O51" s="110"/>
      <c r="P51" s="108" t="s">
        <v>73</v>
      </c>
      <c r="Q51" s="109"/>
      <c r="R51" s="109"/>
      <c r="S51" s="109"/>
      <c r="T51" s="109"/>
      <c r="U51" s="109"/>
      <c r="V51" s="109"/>
      <c r="W51" s="109"/>
      <c r="X51" s="110"/>
      <c r="Y51" s="897"/>
      <c r="Z51" s="266"/>
      <c r="AA51" s="267"/>
      <c r="AB51" s="117" t="s">
        <v>59</v>
      </c>
      <c r="AC51" s="899"/>
      <c r="AD51" s="900"/>
      <c r="AE51" s="890" t="s">
        <v>660</v>
      </c>
      <c r="AF51" s="890"/>
      <c r="AG51" s="890"/>
      <c r="AH51" s="117"/>
      <c r="AI51" s="890" t="s">
        <v>657</v>
      </c>
      <c r="AJ51" s="890"/>
      <c r="AK51" s="890"/>
      <c r="AL51" s="117"/>
      <c r="AM51" s="890" t="s">
        <v>13</v>
      </c>
      <c r="AN51" s="890"/>
      <c r="AO51" s="890"/>
      <c r="AP51" s="117"/>
      <c r="AQ51" s="124" t="s">
        <v>74</v>
      </c>
      <c r="AR51" s="125"/>
      <c r="AS51" s="125"/>
      <c r="AT51" s="126"/>
      <c r="AU51" s="127" t="s">
        <v>75</v>
      </c>
      <c r="AV51" s="127"/>
      <c r="AW51" s="127"/>
      <c r="AX51" s="128"/>
      <c r="AY51" s="31">
        <f>COUNTA($G$53)</f>
        <v>0</v>
      </c>
    </row>
    <row r="52" spans="1:51" ht="18.75" customHeight="1" x14ac:dyDescent="0.2">
      <c r="A52" s="655"/>
      <c r="B52" s="656"/>
      <c r="C52" s="656"/>
      <c r="D52" s="656"/>
      <c r="E52" s="656"/>
      <c r="F52" s="657"/>
      <c r="G52" s="160"/>
      <c r="H52" s="112"/>
      <c r="I52" s="112"/>
      <c r="J52" s="112"/>
      <c r="K52" s="112"/>
      <c r="L52" s="112"/>
      <c r="M52" s="112"/>
      <c r="N52" s="112"/>
      <c r="O52" s="113"/>
      <c r="P52" s="111"/>
      <c r="Q52" s="112"/>
      <c r="R52" s="112"/>
      <c r="S52" s="112"/>
      <c r="T52" s="112"/>
      <c r="U52" s="112"/>
      <c r="V52" s="112"/>
      <c r="W52" s="112"/>
      <c r="X52" s="113"/>
      <c r="Y52" s="593"/>
      <c r="Z52" s="594"/>
      <c r="AA52" s="595"/>
      <c r="AB52" s="901"/>
      <c r="AC52" s="682"/>
      <c r="AD52" s="683"/>
      <c r="AE52" s="663"/>
      <c r="AF52" s="663"/>
      <c r="AG52" s="663"/>
      <c r="AH52" s="120"/>
      <c r="AI52" s="663"/>
      <c r="AJ52" s="663"/>
      <c r="AK52" s="663"/>
      <c r="AL52" s="120"/>
      <c r="AM52" s="663"/>
      <c r="AN52" s="663"/>
      <c r="AO52" s="663"/>
      <c r="AP52" s="120"/>
      <c r="AQ52" s="129"/>
      <c r="AR52" s="130"/>
      <c r="AS52" s="131" t="s">
        <v>76</v>
      </c>
      <c r="AT52" s="132"/>
      <c r="AU52" s="130"/>
      <c r="AV52" s="130"/>
      <c r="AW52" s="112" t="s">
        <v>77</v>
      </c>
      <c r="AX52" s="133"/>
      <c r="AY52" s="31">
        <f t="shared" ref="AY52:AY57" si="7">$AY$51</f>
        <v>0</v>
      </c>
    </row>
    <row r="53" spans="1:51" ht="22.5" customHeight="1" x14ac:dyDescent="0.2">
      <c r="A53" s="658"/>
      <c r="B53" s="656"/>
      <c r="C53" s="656"/>
      <c r="D53" s="656"/>
      <c r="E53" s="656"/>
      <c r="F53" s="657"/>
      <c r="G53" s="182"/>
      <c r="H53" s="905"/>
      <c r="I53" s="905"/>
      <c r="J53" s="905"/>
      <c r="K53" s="905"/>
      <c r="L53" s="905"/>
      <c r="M53" s="905"/>
      <c r="N53" s="905"/>
      <c r="O53" s="906"/>
      <c r="P53" s="135"/>
      <c r="Q53" s="626"/>
      <c r="R53" s="626"/>
      <c r="S53" s="626"/>
      <c r="T53" s="626"/>
      <c r="U53" s="626"/>
      <c r="V53" s="626"/>
      <c r="W53" s="626"/>
      <c r="X53" s="627"/>
      <c r="Y53" s="894" t="s">
        <v>78</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59"/>
      <c r="B54" s="660"/>
      <c r="C54" s="660"/>
      <c r="D54" s="660"/>
      <c r="E54" s="660"/>
      <c r="F54" s="661"/>
      <c r="G54" s="907"/>
      <c r="H54" s="908"/>
      <c r="I54" s="908"/>
      <c r="J54" s="908"/>
      <c r="K54" s="908"/>
      <c r="L54" s="908"/>
      <c r="M54" s="908"/>
      <c r="N54" s="908"/>
      <c r="O54" s="909"/>
      <c r="P54" s="913"/>
      <c r="Q54" s="913"/>
      <c r="R54" s="913"/>
      <c r="S54" s="913"/>
      <c r="T54" s="913"/>
      <c r="U54" s="913"/>
      <c r="V54" s="913"/>
      <c r="W54" s="913"/>
      <c r="X54" s="914"/>
      <c r="Y54" s="179" t="s">
        <v>79</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80</v>
      </c>
      <c r="Z55" s="891"/>
      <c r="AA55" s="892"/>
      <c r="AB55" s="101" t="s">
        <v>81</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17" t="s">
        <v>82</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55" t="s">
        <v>71</v>
      </c>
      <c r="B58" s="656"/>
      <c r="C58" s="656"/>
      <c r="D58" s="656"/>
      <c r="E58" s="656"/>
      <c r="F58" s="657"/>
      <c r="G58" s="159" t="s">
        <v>72</v>
      </c>
      <c r="H58" s="109"/>
      <c r="I58" s="109"/>
      <c r="J58" s="109"/>
      <c r="K58" s="109"/>
      <c r="L58" s="109"/>
      <c r="M58" s="109"/>
      <c r="N58" s="109"/>
      <c r="O58" s="110"/>
      <c r="P58" s="108" t="s">
        <v>73</v>
      </c>
      <c r="Q58" s="109"/>
      <c r="R58" s="109"/>
      <c r="S58" s="109"/>
      <c r="T58" s="109"/>
      <c r="U58" s="109"/>
      <c r="V58" s="109"/>
      <c r="W58" s="109"/>
      <c r="X58" s="110"/>
      <c r="Y58" s="897"/>
      <c r="Z58" s="266"/>
      <c r="AA58" s="267"/>
      <c r="AB58" s="898" t="s">
        <v>59</v>
      </c>
      <c r="AC58" s="899"/>
      <c r="AD58" s="900"/>
      <c r="AE58" s="890" t="s">
        <v>660</v>
      </c>
      <c r="AF58" s="890"/>
      <c r="AG58" s="890"/>
      <c r="AH58" s="117"/>
      <c r="AI58" s="890" t="s">
        <v>657</v>
      </c>
      <c r="AJ58" s="890"/>
      <c r="AK58" s="890"/>
      <c r="AL58" s="117"/>
      <c r="AM58" s="890" t="s">
        <v>13</v>
      </c>
      <c r="AN58" s="890"/>
      <c r="AO58" s="890"/>
      <c r="AP58" s="117"/>
      <c r="AQ58" s="124" t="s">
        <v>74</v>
      </c>
      <c r="AR58" s="125"/>
      <c r="AS58" s="125"/>
      <c r="AT58" s="126"/>
      <c r="AU58" s="127" t="s">
        <v>75</v>
      </c>
      <c r="AV58" s="127"/>
      <c r="AW58" s="127"/>
      <c r="AX58" s="128"/>
      <c r="AY58" s="31">
        <f>COUNTA($G$60)</f>
        <v>0</v>
      </c>
    </row>
    <row r="59" spans="1:51" ht="18.75" customHeight="1" x14ac:dyDescent="0.2">
      <c r="A59" s="655"/>
      <c r="B59" s="656"/>
      <c r="C59" s="656"/>
      <c r="D59" s="656"/>
      <c r="E59" s="656"/>
      <c r="F59" s="657"/>
      <c r="G59" s="160"/>
      <c r="H59" s="112"/>
      <c r="I59" s="112"/>
      <c r="J59" s="112"/>
      <c r="K59" s="112"/>
      <c r="L59" s="112"/>
      <c r="M59" s="112"/>
      <c r="N59" s="112"/>
      <c r="O59" s="113"/>
      <c r="P59" s="111"/>
      <c r="Q59" s="112"/>
      <c r="R59" s="112"/>
      <c r="S59" s="112"/>
      <c r="T59" s="112"/>
      <c r="U59" s="112"/>
      <c r="V59" s="112"/>
      <c r="W59" s="112"/>
      <c r="X59" s="113"/>
      <c r="Y59" s="593"/>
      <c r="Z59" s="594"/>
      <c r="AA59" s="595"/>
      <c r="AB59" s="901"/>
      <c r="AC59" s="682"/>
      <c r="AD59" s="683"/>
      <c r="AE59" s="663"/>
      <c r="AF59" s="663"/>
      <c r="AG59" s="663"/>
      <c r="AH59" s="120"/>
      <c r="AI59" s="663"/>
      <c r="AJ59" s="663"/>
      <c r="AK59" s="663"/>
      <c r="AL59" s="120"/>
      <c r="AM59" s="663"/>
      <c r="AN59" s="663"/>
      <c r="AO59" s="663"/>
      <c r="AP59" s="120"/>
      <c r="AQ59" s="129"/>
      <c r="AR59" s="130"/>
      <c r="AS59" s="131" t="s">
        <v>76</v>
      </c>
      <c r="AT59" s="132"/>
      <c r="AU59" s="130"/>
      <c r="AV59" s="130"/>
      <c r="AW59" s="112" t="s">
        <v>77</v>
      </c>
      <c r="AX59" s="133"/>
      <c r="AY59" s="31">
        <f t="shared" ref="AY59:AY64" si="8">$AY$58</f>
        <v>0</v>
      </c>
    </row>
    <row r="60" spans="1:51" ht="22.5" customHeight="1" x14ac:dyDescent="0.2">
      <c r="A60" s="658"/>
      <c r="B60" s="656"/>
      <c r="C60" s="656"/>
      <c r="D60" s="656"/>
      <c r="E60" s="656"/>
      <c r="F60" s="657"/>
      <c r="G60" s="182"/>
      <c r="H60" s="905"/>
      <c r="I60" s="905"/>
      <c r="J60" s="905"/>
      <c r="K60" s="905"/>
      <c r="L60" s="905"/>
      <c r="M60" s="905"/>
      <c r="N60" s="905"/>
      <c r="O60" s="906"/>
      <c r="P60" s="135"/>
      <c r="Q60" s="626"/>
      <c r="R60" s="626"/>
      <c r="S60" s="626"/>
      <c r="T60" s="626"/>
      <c r="U60" s="626"/>
      <c r="V60" s="626"/>
      <c r="W60" s="626"/>
      <c r="X60" s="627"/>
      <c r="Y60" s="894" t="s">
        <v>78</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59"/>
      <c r="B61" s="660"/>
      <c r="C61" s="660"/>
      <c r="D61" s="660"/>
      <c r="E61" s="660"/>
      <c r="F61" s="661"/>
      <c r="G61" s="907"/>
      <c r="H61" s="908"/>
      <c r="I61" s="908"/>
      <c r="J61" s="908"/>
      <c r="K61" s="908"/>
      <c r="L61" s="908"/>
      <c r="M61" s="908"/>
      <c r="N61" s="908"/>
      <c r="O61" s="909"/>
      <c r="P61" s="913"/>
      <c r="Q61" s="913"/>
      <c r="R61" s="913"/>
      <c r="S61" s="913"/>
      <c r="T61" s="913"/>
      <c r="U61" s="913"/>
      <c r="V61" s="913"/>
      <c r="W61" s="913"/>
      <c r="X61" s="914"/>
      <c r="Y61" s="179" t="s">
        <v>79</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80</v>
      </c>
      <c r="Z62" s="891"/>
      <c r="AA62" s="892"/>
      <c r="AB62" s="101" t="s">
        <v>81</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17" t="s">
        <v>82</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55" t="s">
        <v>71</v>
      </c>
      <c r="B65" s="656"/>
      <c r="C65" s="656"/>
      <c r="D65" s="656"/>
      <c r="E65" s="656"/>
      <c r="F65" s="657"/>
      <c r="G65" s="159" t="s">
        <v>72</v>
      </c>
      <c r="H65" s="109"/>
      <c r="I65" s="109"/>
      <c r="J65" s="109"/>
      <c r="K65" s="109"/>
      <c r="L65" s="109"/>
      <c r="M65" s="109"/>
      <c r="N65" s="109"/>
      <c r="O65" s="110"/>
      <c r="P65" s="108" t="s">
        <v>73</v>
      </c>
      <c r="Q65" s="109"/>
      <c r="R65" s="109"/>
      <c r="S65" s="109"/>
      <c r="T65" s="109"/>
      <c r="U65" s="109"/>
      <c r="V65" s="109"/>
      <c r="W65" s="109"/>
      <c r="X65" s="110"/>
      <c r="Y65" s="897"/>
      <c r="Z65" s="266"/>
      <c r="AA65" s="267"/>
      <c r="AB65" s="898" t="s">
        <v>59</v>
      </c>
      <c r="AC65" s="899"/>
      <c r="AD65" s="900"/>
      <c r="AE65" s="890" t="s">
        <v>660</v>
      </c>
      <c r="AF65" s="890"/>
      <c r="AG65" s="890"/>
      <c r="AH65" s="117"/>
      <c r="AI65" s="890" t="s">
        <v>657</v>
      </c>
      <c r="AJ65" s="890"/>
      <c r="AK65" s="890"/>
      <c r="AL65" s="117"/>
      <c r="AM65" s="890" t="s">
        <v>13</v>
      </c>
      <c r="AN65" s="890"/>
      <c r="AO65" s="890"/>
      <c r="AP65" s="117"/>
      <c r="AQ65" s="124" t="s">
        <v>74</v>
      </c>
      <c r="AR65" s="125"/>
      <c r="AS65" s="125"/>
      <c r="AT65" s="126"/>
      <c r="AU65" s="127" t="s">
        <v>75</v>
      </c>
      <c r="AV65" s="127"/>
      <c r="AW65" s="127"/>
      <c r="AX65" s="128"/>
      <c r="AY65" s="31">
        <f>COUNTA($G$67)</f>
        <v>0</v>
      </c>
    </row>
    <row r="66" spans="1:51" ht="18.75" customHeight="1" x14ac:dyDescent="0.2">
      <c r="A66" s="655"/>
      <c r="B66" s="656"/>
      <c r="C66" s="656"/>
      <c r="D66" s="656"/>
      <c r="E66" s="656"/>
      <c r="F66" s="657"/>
      <c r="G66" s="160"/>
      <c r="H66" s="112"/>
      <c r="I66" s="112"/>
      <c r="J66" s="112"/>
      <c r="K66" s="112"/>
      <c r="L66" s="112"/>
      <c r="M66" s="112"/>
      <c r="N66" s="112"/>
      <c r="O66" s="113"/>
      <c r="P66" s="111"/>
      <c r="Q66" s="112"/>
      <c r="R66" s="112"/>
      <c r="S66" s="112"/>
      <c r="T66" s="112"/>
      <c r="U66" s="112"/>
      <c r="V66" s="112"/>
      <c r="W66" s="112"/>
      <c r="X66" s="113"/>
      <c r="Y66" s="593"/>
      <c r="Z66" s="594"/>
      <c r="AA66" s="595"/>
      <c r="AB66" s="901"/>
      <c r="AC66" s="682"/>
      <c r="AD66" s="683"/>
      <c r="AE66" s="663"/>
      <c r="AF66" s="663"/>
      <c r="AG66" s="663"/>
      <c r="AH66" s="120"/>
      <c r="AI66" s="663"/>
      <c r="AJ66" s="663"/>
      <c r="AK66" s="663"/>
      <c r="AL66" s="120"/>
      <c r="AM66" s="663"/>
      <c r="AN66" s="663"/>
      <c r="AO66" s="663"/>
      <c r="AP66" s="120"/>
      <c r="AQ66" s="129"/>
      <c r="AR66" s="130"/>
      <c r="AS66" s="131" t="s">
        <v>76</v>
      </c>
      <c r="AT66" s="132"/>
      <c r="AU66" s="130"/>
      <c r="AV66" s="130"/>
      <c r="AW66" s="112" t="s">
        <v>77</v>
      </c>
      <c r="AX66" s="133"/>
      <c r="AY66" s="31">
        <f t="shared" ref="AY66:AY71" si="9">$AY$65</f>
        <v>0</v>
      </c>
    </row>
    <row r="67" spans="1:51" ht="22.5" customHeight="1" x14ac:dyDescent="0.2">
      <c r="A67" s="658"/>
      <c r="B67" s="656"/>
      <c r="C67" s="656"/>
      <c r="D67" s="656"/>
      <c r="E67" s="656"/>
      <c r="F67" s="657"/>
      <c r="G67" s="182"/>
      <c r="H67" s="905"/>
      <c r="I67" s="905"/>
      <c r="J67" s="905"/>
      <c r="K67" s="905"/>
      <c r="L67" s="905"/>
      <c r="M67" s="905"/>
      <c r="N67" s="905"/>
      <c r="O67" s="906"/>
      <c r="P67" s="135"/>
      <c r="Q67" s="626"/>
      <c r="R67" s="626"/>
      <c r="S67" s="626"/>
      <c r="T67" s="626"/>
      <c r="U67" s="626"/>
      <c r="V67" s="626"/>
      <c r="W67" s="626"/>
      <c r="X67" s="627"/>
      <c r="Y67" s="894" t="s">
        <v>78</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59"/>
      <c r="B68" s="660"/>
      <c r="C68" s="660"/>
      <c r="D68" s="660"/>
      <c r="E68" s="660"/>
      <c r="F68" s="661"/>
      <c r="G68" s="907"/>
      <c r="H68" s="908"/>
      <c r="I68" s="908"/>
      <c r="J68" s="908"/>
      <c r="K68" s="908"/>
      <c r="L68" s="908"/>
      <c r="M68" s="908"/>
      <c r="N68" s="908"/>
      <c r="O68" s="909"/>
      <c r="P68" s="913"/>
      <c r="Q68" s="913"/>
      <c r="R68" s="913"/>
      <c r="S68" s="913"/>
      <c r="T68" s="913"/>
      <c r="U68" s="913"/>
      <c r="V68" s="913"/>
      <c r="W68" s="913"/>
      <c r="X68" s="914"/>
      <c r="Y68" s="179" t="s">
        <v>79</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80</v>
      </c>
      <c r="Z69" s="891"/>
      <c r="AA69" s="892"/>
      <c r="AB69" s="581" t="s">
        <v>81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17" t="s">
        <v>82</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26" t="s">
        <v>661</v>
      </c>
      <c r="B2" s="927"/>
      <c r="C2" s="927"/>
      <c r="D2" s="927"/>
      <c r="E2" s="927"/>
      <c r="F2" s="928"/>
      <c r="G2" s="292" t="s">
        <v>662</v>
      </c>
      <c r="H2" s="293"/>
      <c r="I2" s="293"/>
      <c r="J2" s="293"/>
      <c r="K2" s="293"/>
      <c r="L2" s="293"/>
      <c r="M2" s="293"/>
      <c r="N2" s="293"/>
      <c r="O2" s="293"/>
      <c r="P2" s="293"/>
      <c r="Q2" s="293"/>
      <c r="R2" s="293"/>
      <c r="S2" s="293"/>
      <c r="T2" s="293"/>
      <c r="U2" s="293"/>
      <c r="V2" s="293"/>
      <c r="W2" s="293"/>
      <c r="X2" s="293"/>
      <c r="Y2" s="293"/>
      <c r="Z2" s="293"/>
      <c r="AA2" s="293"/>
      <c r="AB2" s="294"/>
      <c r="AC2" s="292" t="s">
        <v>663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2">
      <c r="A3" s="929"/>
      <c r="B3" s="930"/>
      <c r="C3" s="930"/>
      <c r="D3" s="930"/>
      <c r="E3" s="930"/>
      <c r="F3" s="931"/>
      <c r="G3" s="296" t="s">
        <v>197</v>
      </c>
      <c r="H3" s="297"/>
      <c r="I3" s="297"/>
      <c r="J3" s="297"/>
      <c r="K3" s="297"/>
      <c r="L3" s="298" t="s">
        <v>198</v>
      </c>
      <c r="M3" s="297"/>
      <c r="N3" s="297"/>
      <c r="O3" s="297"/>
      <c r="P3" s="297"/>
      <c r="Q3" s="297"/>
      <c r="R3" s="297"/>
      <c r="S3" s="297"/>
      <c r="T3" s="297"/>
      <c r="U3" s="297"/>
      <c r="V3" s="297"/>
      <c r="W3" s="297"/>
      <c r="X3" s="299"/>
      <c r="Y3" s="300" t="s">
        <v>199</v>
      </c>
      <c r="Z3" s="301"/>
      <c r="AA3" s="301"/>
      <c r="AB3" s="302"/>
      <c r="AC3" s="296" t="s">
        <v>197</v>
      </c>
      <c r="AD3" s="297"/>
      <c r="AE3" s="297"/>
      <c r="AF3" s="297"/>
      <c r="AG3" s="297"/>
      <c r="AH3" s="298" t="s">
        <v>198</v>
      </c>
      <c r="AI3" s="297"/>
      <c r="AJ3" s="297"/>
      <c r="AK3" s="297"/>
      <c r="AL3" s="297"/>
      <c r="AM3" s="297"/>
      <c r="AN3" s="297"/>
      <c r="AO3" s="297"/>
      <c r="AP3" s="297"/>
      <c r="AQ3" s="297"/>
      <c r="AR3" s="297"/>
      <c r="AS3" s="297"/>
      <c r="AT3" s="299"/>
      <c r="AU3" s="300" t="s">
        <v>199</v>
      </c>
      <c r="AV3" s="301"/>
      <c r="AW3" s="301"/>
      <c r="AX3" s="303"/>
      <c r="AY3" s="31">
        <f>$AY$2</f>
        <v>0</v>
      </c>
    </row>
    <row r="4" spans="1:51" ht="24.75" customHeight="1" x14ac:dyDescent="0.2">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2">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2">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2">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2">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2">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2">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2">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2">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2">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5">
      <c r="A14" s="929"/>
      <c r="B14" s="930"/>
      <c r="C14" s="930"/>
      <c r="D14" s="930"/>
      <c r="E14" s="930"/>
      <c r="F14" s="931"/>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2">
      <c r="A15" s="929"/>
      <c r="B15" s="930"/>
      <c r="C15" s="930"/>
      <c r="D15" s="930"/>
      <c r="E15" s="930"/>
      <c r="F15" s="931"/>
      <c r="G15" s="292" t="s">
        <v>664</v>
      </c>
      <c r="H15" s="293"/>
      <c r="I15" s="293"/>
      <c r="J15" s="293"/>
      <c r="K15" s="293"/>
      <c r="L15" s="293"/>
      <c r="M15" s="293"/>
      <c r="N15" s="293"/>
      <c r="O15" s="293"/>
      <c r="P15" s="293"/>
      <c r="Q15" s="293"/>
      <c r="R15" s="293"/>
      <c r="S15" s="293"/>
      <c r="T15" s="293"/>
      <c r="U15" s="293"/>
      <c r="V15" s="293"/>
      <c r="W15" s="293"/>
      <c r="X15" s="293"/>
      <c r="Y15" s="293"/>
      <c r="Z15" s="293"/>
      <c r="AA15" s="293"/>
      <c r="AB15" s="294"/>
      <c r="AC15" s="292" t="s">
        <v>665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2">
      <c r="A16" s="929"/>
      <c r="B16" s="930"/>
      <c r="C16" s="930"/>
      <c r="D16" s="930"/>
      <c r="E16" s="930"/>
      <c r="F16" s="931"/>
      <c r="G16" s="296" t="s">
        <v>197</v>
      </c>
      <c r="H16" s="297"/>
      <c r="I16" s="297"/>
      <c r="J16" s="297"/>
      <c r="K16" s="297"/>
      <c r="L16" s="298" t="s">
        <v>198</v>
      </c>
      <c r="M16" s="297"/>
      <c r="N16" s="297"/>
      <c r="O16" s="297"/>
      <c r="P16" s="297"/>
      <c r="Q16" s="297"/>
      <c r="R16" s="297"/>
      <c r="S16" s="297"/>
      <c r="T16" s="297"/>
      <c r="U16" s="297"/>
      <c r="V16" s="297"/>
      <c r="W16" s="297"/>
      <c r="X16" s="299"/>
      <c r="Y16" s="300" t="s">
        <v>199</v>
      </c>
      <c r="Z16" s="301"/>
      <c r="AA16" s="301"/>
      <c r="AB16" s="302"/>
      <c r="AC16" s="296" t="s">
        <v>197</v>
      </c>
      <c r="AD16" s="297"/>
      <c r="AE16" s="297"/>
      <c r="AF16" s="297"/>
      <c r="AG16" s="297"/>
      <c r="AH16" s="298" t="s">
        <v>198</v>
      </c>
      <c r="AI16" s="297"/>
      <c r="AJ16" s="297"/>
      <c r="AK16" s="297"/>
      <c r="AL16" s="297"/>
      <c r="AM16" s="297"/>
      <c r="AN16" s="297"/>
      <c r="AO16" s="297"/>
      <c r="AP16" s="297"/>
      <c r="AQ16" s="297"/>
      <c r="AR16" s="297"/>
      <c r="AS16" s="297"/>
      <c r="AT16" s="299"/>
      <c r="AU16" s="300" t="s">
        <v>199</v>
      </c>
      <c r="AV16" s="301"/>
      <c r="AW16" s="301"/>
      <c r="AX16" s="303"/>
      <c r="AY16" s="31">
        <f>$AY$15</f>
        <v>0</v>
      </c>
    </row>
    <row r="17" spans="1:51" ht="24.75" customHeight="1" x14ac:dyDescent="0.2">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2">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2">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2">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2">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2">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2">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2">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2">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2">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5">
      <c r="A27" s="929"/>
      <c r="B27" s="930"/>
      <c r="C27" s="930"/>
      <c r="D27" s="930"/>
      <c r="E27" s="930"/>
      <c r="F27" s="931"/>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2">
      <c r="A28" s="929"/>
      <c r="B28" s="930"/>
      <c r="C28" s="930"/>
      <c r="D28" s="930"/>
      <c r="E28" s="930"/>
      <c r="F28" s="931"/>
      <c r="G28" s="292" t="s">
        <v>666</v>
      </c>
      <c r="H28" s="293"/>
      <c r="I28" s="293"/>
      <c r="J28" s="293"/>
      <c r="K28" s="293"/>
      <c r="L28" s="293"/>
      <c r="M28" s="293"/>
      <c r="N28" s="293"/>
      <c r="O28" s="293"/>
      <c r="P28" s="293"/>
      <c r="Q28" s="293"/>
      <c r="R28" s="293"/>
      <c r="S28" s="293"/>
      <c r="T28" s="293"/>
      <c r="U28" s="293"/>
      <c r="V28" s="293"/>
      <c r="W28" s="293"/>
      <c r="X28" s="293"/>
      <c r="Y28" s="293"/>
      <c r="Z28" s="293"/>
      <c r="AA28" s="293"/>
      <c r="AB28" s="294"/>
      <c r="AC28" s="292" t="s">
        <v>667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2">
      <c r="A29" s="929"/>
      <c r="B29" s="930"/>
      <c r="C29" s="930"/>
      <c r="D29" s="930"/>
      <c r="E29" s="930"/>
      <c r="F29" s="931"/>
      <c r="G29" s="296" t="s">
        <v>197</v>
      </c>
      <c r="H29" s="297"/>
      <c r="I29" s="297"/>
      <c r="J29" s="297"/>
      <c r="K29" s="297"/>
      <c r="L29" s="298" t="s">
        <v>198</v>
      </c>
      <c r="M29" s="297"/>
      <c r="N29" s="297"/>
      <c r="O29" s="297"/>
      <c r="P29" s="297"/>
      <c r="Q29" s="297"/>
      <c r="R29" s="297"/>
      <c r="S29" s="297"/>
      <c r="T29" s="297"/>
      <c r="U29" s="297"/>
      <c r="V29" s="297"/>
      <c r="W29" s="297"/>
      <c r="X29" s="299"/>
      <c r="Y29" s="300" t="s">
        <v>199</v>
      </c>
      <c r="Z29" s="301"/>
      <c r="AA29" s="301"/>
      <c r="AB29" s="302"/>
      <c r="AC29" s="296" t="s">
        <v>197</v>
      </c>
      <c r="AD29" s="297"/>
      <c r="AE29" s="297"/>
      <c r="AF29" s="297"/>
      <c r="AG29" s="297"/>
      <c r="AH29" s="298" t="s">
        <v>198</v>
      </c>
      <c r="AI29" s="297"/>
      <c r="AJ29" s="297"/>
      <c r="AK29" s="297"/>
      <c r="AL29" s="297"/>
      <c r="AM29" s="297"/>
      <c r="AN29" s="297"/>
      <c r="AO29" s="297"/>
      <c r="AP29" s="297"/>
      <c r="AQ29" s="297"/>
      <c r="AR29" s="297"/>
      <c r="AS29" s="297"/>
      <c r="AT29" s="299"/>
      <c r="AU29" s="300" t="s">
        <v>199</v>
      </c>
      <c r="AV29" s="301"/>
      <c r="AW29" s="301"/>
      <c r="AX29" s="303"/>
      <c r="AY29" s="31">
        <f>$AY$28</f>
        <v>0</v>
      </c>
    </row>
    <row r="30" spans="1:51" ht="24.75" customHeight="1" x14ac:dyDescent="0.2">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2">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2">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2">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2">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2">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2">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2">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2">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2">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5">
      <c r="A40" s="929"/>
      <c r="B40" s="930"/>
      <c r="C40" s="930"/>
      <c r="D40" s="930"/>
      <c r="E40" s="930"/>
      <c r="F40" s="931"/>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2">
      <c r="A41" s="929"/>
      <c r="B41" s="930"/>
      <c r="C41" s="930"/>
      <c r="D41" s="930"/>
      <c r="E41" s="930"/>
      <c r="F41" s="931"/>
      <c r="G41" s="292" t="s">
        <v>668</v>
      </c>
      <c r="H41" s="293"/>
      <c r="I41" s="293"/>
      <c r="J41" s="293"/>
      <c r="K41" s="293"/>
      <c r="L41" s="293"/>
      <c r="M41" s="293"/>
      <c r="N41" s="293"/>
      <c r="O41" s="293"/>
      <c r="P41" s="293"/>
      <c r="Q41" s="293"/>
      <c r="R41" s="293"/>
      <c r="S41" s="293"/>
      <c r="T41" s="293"/>
      <c r="U41" s="293"/>
      <c r="V41" s="293"/>
      <c r="W41" s="293"/>
      <c r="X41" s="293"/>
      <c r="Y41" s="293"/>
      <c r="Z41" s="293"/>
      <c r="AA41" s="293"/>
      <c r="AB41" s="294"/>
      <c r="AC41" s="292" t="s">
        <v>669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2">
      <c r="A42" s="929"/>
      <c r="B42" s="930"/>
      <c r="C42" s="930"/>
      <c r="D42" s="930"/>
      <c r="E42" s="930"/>
      <c r="F42" s="931"/>
      <c r="G42" s="296" t="s">
        <v>197</v>
      </c>
      <c r="H42" s="297"/>
      <c r="I42" s="297"/>
      <c r="J42" s="297"/>
      <c r="K42" s="297"/>
      <c r="L42" s="298" t="s">
        <v>198</v>
      </c>
      <c r="M42" s="297"/>
      <c r="N42" s="297"/>
      <c r="O42" s="297"/>
      <c r="P42" s="297"/>
      <c r="Q42" s="297"/>
      <c r="R42" s="297"/>
      <c r="S42" s="297"/>
      <c r="T42" s="297"/>
      <c r="U42" s="297"/>
      <c r="V42" s="297"/>
      <c r="W42" s="297"/>
      <c r="X42" s="299"/>
      <c r="Y42" s="300" t="s">
        <v>199</v>
      </c>
      <c r="Z42" s="301"/>
      <c r="AA42" s="301"/>
      <c r="AB42" s="302"/>
      <c r="AC42" s="296" t="s">
        <v>197</v>
      </c>
      <c r="AD42" s="297"/>
      <c r="AE42" s="297"/>
      <c r="AF42" s="297"/>
      <c r="AG42" s="297"/>
      <c r="AH42" s="298" t="s">
        <v>198</v>
      </c>
      <c r="AI42" s="297"/>
      <c r="AJ42" s="297"/>
      <c r="AK42" s="297"/>
      <c r="AL42" s="297"/>
      <c r="AM42" s="297"/>
      <c r="AN42" s="297"/>
      <c r="AO42" s="297"/>
      <c r="AP42" s="297"/>
      <c r="AQ42" s="297"/>
      <c r="AR42" s="297"/>
      <c r="AS42" s="297"/>
      <c r="AT42" s="299"/>
      <c r="AU42" s="300" t="s">
        <v>199</v>
      </c>
      <c r="AV42" s="301"/>
      <c r="AW42" s="301"/>
      <c r="AX42" s="303"/>
      <c r="AY42" s="31">
        <f>$AY$41</f>
        <v>0</v>
      </c>
    </row>
    <row r="43" spans="1:51" ht="24.75" customHeight="1" x14ac:dyDescent="0.2">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2">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2">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2">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2">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2">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2">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2">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2">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2">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5">
      <c r="A53" s="932"/>
      <c r="B53" s="933"/>
      <c r="C53" s="933"/>
      <c r="D53" s="933"/>
      <c r="E53" s="933"/>
      <c r="F53" s="934"/>
      <c r="G53" s="935" t="s">
        <v>42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5"/>
    <row r="55" spans="1:51" ht="30" customHeight="1" x14ac:dyDescent="0.2">
      <c r="A55" s="926" t="s">
        <v>661</v>
      </c>
      <c r="B55" s="927"/>
      <c r="C55" s="927"/>
      <c r="D55" s="927"/>
      <c r="E55" s="927"/>
      <c r="F55" s="928"/>
      <c r="G55" s="292" t="s">
        <v>670</v>
      </c>
      <c r="H55" s="293"/>
      <c r="I55" s="293"/>
      <c r="J55" s="293"/>
      <c r="K55" s="293"/>
      <c r="L55" s="293"/>
      <c r="M55" s="293"/>
      <c r="N55" s="293"/>
      <c r="O55" s="293"/>
      <c r="P55" s="293"/>
      <c r="Q55" s="293"/>
      <c r="R55" s="293"/>
      <c r="S55" s="293"/>
      <c r="T55" s="293"/>
      <c r="U55" s="293"/>
      <c r="V55" s="293"/>
      <c r="W55" s="293"/>
      <c r="X55" s="293"/>
      <c r="Y55" s="293"/>
      <c r="Z55" s="293"/>
      <c r="AA55" s="293"/>
      <c r="AB55" s="294"/>
      <c r="AC55" s="292" t="s">
        <v>671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2">
      <c r="A56" s="929"/>
      <c r="B56" s="930"/>
      <c r="C56" s="930"/>
      <c r="D56" s="930"/>
      <c r="E56" s="930"/>
      <c r="F56" s="931"/>
      <c r="G56" s="296" t="s">
        <v>197</v>
      </c>
      <c r="H56" s="297"/>
      <c r="I56" s="297"/>
      <c r="J56" s="297"/>
      <c r="K56" s="297"/>
      <c r="L56" s="298" t="s">
        <v>198</v>
      </c>
      <c r="M56" s="297"/>
      <c r="N56" s="297"/>
      <c r="O56" s="297"/>
      <c r="P56" s="297"/>
      <c r="Q56" s="297"/>
      <c r="R56" s="297"/>
      <c r="S56" s="297"/>
      <c r="T56" s="297"/>
      <c r="U56" s="297"/>
      <c r="V56" s="297"/>
      <c r="W56" s="297"/>
      <c r="X56" s="299"/>
      <c r="Y56" s="300" t="s">
        <v>199</v>
      </c>
      <c r="Z56" s="301"/>
      <c r="AA56" s="301"/>
      <c r="AB56" s="302"/>
      <c r="AC56" s="296" t="s">
        <v>197</v>
      </c>
      <c r="AD56" s="297"/>
      <c r="AE56" s="297"/>
      <c r="AF56" s="297"/>
      <c r="AG56" s="297"/>
      <c r="AH56" s="298" t="s">
        <v>198</v>
      </c>
      <c r="AI56" s="297"/>
      <c r="AJ56" s="297"/>
      <c r="AK56" s="297"/>
      <c r="AL56" s="297"/>
      <c r="AM56" s="297"/>
      <c r="AN56" s="297"/>
      <c r="AO56" s="297"/>
      <c r="AP56" s="297"/>
      <c r="AQ56" s="297"/>
      <c r="AR56" s="297"/>
      <c r="AS56" s="297"/>
      <c r="AT56" s="299"/>
      <c r="AU56" s="300" t="s">
        <v>199</v>
      </c>
      <c r="AV56" s="301"/>
      <c r="AW56" s="301"/>
      <c r="AX56" s="303"/>
      <c r="AY56" s="31">
        <f>$AY$55</f>
        <v>0</v>
      </c>
    </row>
    <row r="57" spans="1:51" ht="24.75" customHeight="1" x14ac:dyDescent="0.2">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2">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2">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2">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2">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2">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2">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2">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2">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2">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5">
      <c r="A67" s="929"/>
      <c r="B67" s="930"/>
      <c r="C67" s="930"/>
      <c r="D67" s="930"/>
      <c r="E67" s="930"/>
      <c r="F67" s="931"/>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2">
      <c r="A68" s="929"/>
      <c r="B68" s="930"/>
      <c r="C68" s="930"/>
      <c r="D68" s="930"/>
      <c r="E68" s="930"/>
      <c r="F68" s="931"/>
      <c r="G68" s="292" t="s">
        <v>672</v>
      </c>
      <c r="H68" s="293"/>
      <c r="I68" s="293"/>
      <c r="J68" s="293"/>
      <c r="K68" s="293"/>
      <c r="L68" s="293"/>
      <c r="M68" s="293"/>
      <c r="N68" s="293"/>
      <c r="O68" s="293"/>
      <c r="P68" s="293"/>
      <c r="Q68" s="293"/>
      <c r="R68" s="293"/>
      <c r="S68" s="293"/>
      <c r="T68" s="293"/>
      <c r="U68" s="293"/>
      <c r="V68" s="293"/>
      <c r="W68" s="293"/>
      <c r="X68" s="293"/>
      <c r="Y68" s="293"/>
      <c r="Z68" s="293"/>
      <c r="AA68" s="293"/>
      <c r="AB68" s="294"/>
      <c r="AC68" s="292" t="s">
        <v>673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2">
      <c r="A69" s="929"/>
      <c r="B69" s="930"/>
      <c r="C69" s="930"/>
      <c r="D69" s="930"/>
      <c r="E69" s="930"/>
      <c r="F69" s="931"/>
      <c r="G69" s="296" t="s">
        <v>197</v>
      </c>
      <c r="H69" s="297"/>
      <c r="I69" s="297"/>
      <c r="J69" s="297"/>
      <c r="K69" s="297"/>
      <c r="L69" s="298" t="s">
        <v>198</v>
      </c>
      <c r="M69" s="297"/>
      <c r="N69" s="297"/>
      <c r="O69" s="297"/>
      <c r="P69" s="297"/>
      <c r="Q69" s="297"/>
      <c r="R69" s="297"/>
      <c r="S69" s="297"/>
      <c r="T69" s="297"/>
      <c r="U69" s="297"/>
      <c r="V69" s="297"/>
      <c r="W69" s="297"/>
      <c r="X69" s="299"/>
      <c r="Y69" s="300" t="s">
        <v>199</v>
      </c>
      <c r="Z69" s="301"/>
      <c r="AA69" s="301"/>
      <c r="AB69" s="302"/>
      <c r="AC69" s="296" t="s">
        <v>197</v>
      </c>
      <c r="AD69" s="297"/>
      <c r="AE69" s="297"/>
      <c r="AF69" s="297"/>
      <c r="AG69" s="297"/>
      <c r="AH69" s="298" t="s">
        <v>198</v>
      </c>
      <c r="AI69" s="297"/>
      <c r="AJ69" s="297"/>
      <c r="AK69" s="297"/>
      <c r="AL69" s="297"/>
      <c r="AM69" s="297"/>
      <c r="AN69" s="297"/>
      <c r="AO69" s="297"/>
      <c r="AP69" s="297"/>
      <c r="AQ69" s="297"/>
      <c r="AR69" s="297"/>
      <c r="AS69" s="297"/>
      <c r="AT69" s="299"/>
      <c r="AU69" s="300" t="s">
        <v>199</v>
      </c>
      <c r="AV69" s="301"/>
      <c r="AW69" s="301"/>
      <c r="AX69" s="303"/>
      <c r="AY69" s="31">
        <f>$AY$68</f>
        <v>0</v>
      </c>
    </row>
    <row r="70" spans="1:51" ht="24.75" customHeight="1" x14ac:dyDescent="0.2">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2">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2">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2">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2">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2">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2">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2">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2">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2">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5">
      <c r="A80" s="929"/>
      <c r="B80" s="930"/>
      <c r="C80" s="930"/>
      <c r="D80" s="930"/>
      <c r="E80" s="930"/>
      <c r="F80" s="931"/>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2">
      <c r="A81" s="929"/>
      <c r="B81" s="930"/>
      <c r="C81" s="930"/>
      <c r="D81" s="930"/>
      <c r="E81" s="930"/>
      <c r="F81" s="931"/>
      <c r="G81" s="292" t="s">
        <v>674</v>
      </c>
      <c r="H81" s="293"/>
      <c r="I81" s="293"/>
      <c r="J81" s="293"/>
      <c r="K81" s="293"/>
      <c r="L81" s="293"/>
      <c r="M81" s="293"/>
      <c r="N81" s="293"/>
      <c r="O81" s="293"/>
      <c r="P81" s="293"/>
      <c r="Q81" s="293"/>
      <c r="R81" s="293"/>
      <c r="S81" s="293"/>
      <c r="T81" s="293"/>
      <c r="U81" s="293"/>
      <c r="V81" s="293"/>
      <c r="W81" s="293"/>
      <c r="X81" s="293"/>
      <c r="Y81" s="293"/>
      <c r="Z81" s="293"/>
      <c r="AA81" s="293"/>
      <c r="AB81" s="294"/>
      <c r="AC81" s="292" t="s">
        <v>675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2">
      <c r="A82" s="929"/>
      <c r="B82" s="930"/>
      <c r="C82" s="930"/>
      <c r="D82" s="930"/>
      <c r="E82" s="930"/>
      <c r="F82" s="931"/>
      <c r="G82" s="296" t="s">
        <v>197</v>
      </c>
      <c r="H82" s="297"/>
      <c r="I82" s="297"/>
      <c r="J82" s="297"/>
      <c r="K82" s="297"/>
      <c r="L82" s="298" t="s">
        <v>198</v>
      </c>
      <c r="M82" s="297"/>
      <c r="N82" s="297"/>
      <c r="O82" s="297"/>
      <c r="P82" s="297"/>
      <c r="Q82" s="297"/>
      <c r="R82" s="297"/>
      <c r="S82" s="297"/>
      <c r="T82" s="297"/>
      <c r="U82" s="297"/>
      <c r="V82" s="297"/>
      <c r="W82" s="297"/>
      <c r="X82" s="299"/>
      <c r="Y82" s="300" t="s">
        <v>199</v>
      </c>
      <c r="Z82" s="301"/>
      <c r="AA82" s="301"/>
      <c r="AB82" s="302"/>
      <c r="AC82" s="296" t="s">
        <v>197</v>
      </c>
      <c r="AD82" s="297"/>
      <c r="AE82" s="297"/>
      <c r="AF82" s="297"/>
      <c r="AG82" s="297"/>
      <c r="AH82" s="298" t="s">
        <v>198</v>
      </c>
      <c r="AI82" s="297"/>
      <c r="AJ82" s="297"/>
      <c r="AK82" s="297"/>
      <c r="AL82" s="297"/>
      <c r="AM82" s="297"/>
      <c r="AN82" s="297"/>
      <c r="AO82" s="297"/>
      <c r="AP82" s="297"/>
      <c r="AQ82" s="297"/>
      <c r="AR82" s="297"/>
      <c r="AS82" s="297"/>
      <c r="AT82" s="299"/>
      <c r="AU82" s="300" t="s">
        <v>199</v>
      </c>
      <c r="AV82" s="301"/>
      <c r="AW82" s="301"/>
      <c r="AX82" s="303"/>
      <c r="AY82" s="31">
        <f>$AY$81</f>
        <v>0</v>
      </c>
    </row>
    <row r="83" spans="1:51" ht="24.75" customHeight="1" x14ac:dyDescent="0.2">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2">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2">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2">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2">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2">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2">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2">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2">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2">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5">
      <c r="A93" s="929"/>
      <c r="B93" s="930"/>
      <c r="C93" s="930"/>
      <c r="D93" s="930"/>
      <c r="E93" s="930"/>
      <c r="F93" s="931"/>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2">
      <c r="A94" s="929"/>
      <c r="B94" s="930"/>
      <c r="C94" s="930"/>
      <c r="D94" s="930"/>
      <c r="E94" s="930"/>
      <c r="F94" s="931"/>
      <c r="G94" s="292" t="s">
        <v>676</v>
      </c>
      <c r="H94" s="293"/>
      <c r="I94" s="293"/>
      <c r="J94" s="293"/>
      <c r="K94" s="293"/>
      <c r="L94" s="293"/>
      <c r="M94" s="293"/>
      <c r="N94" s="293"/>
      <c r="O94" s="293"/>
      <c r="P94" s="293"/>
      <c r="Q94" s="293"/>
      <c r="R94" s="293"/>
      <c r="S94" s="293"/>
      <c r="T94" s="293"/>
      <c r="U94" s="293"/>
      <c r="V94" s="293"/>
      <c r="W94" s="293"/>
      <c r="X94" s="293"/>
      <c r="Y94" s="293"/>
      <c r="Z94" s="293"/>
      <c r="AA94" s="293"/>
      <c r="AB94" s="294"/>
      <c r="AC94" s="292" t="s">
        <v>677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2">
      <c r="A95" s="929"/>
      <c r="B95" s="930"/>
      <c r="C95" s="930"/>
      <c r="D95" s="930"/>
      <c r="E95" s="930"/>
      <c r="F95" s="931"/>
      <c r="G95" s="296" t="s">
        <v>197</v>
      </c>
      <c r="H95" s="297"/>
      <c r="I95" s="297"/>
      <c r="J95" s="297"/>
      <c r="K95" s="297"/>
      <c r="L95" s="298" t="s">
        <v>198</v>
      </c>
      <c r="M95" s="297"/>
      <c r="N95" s="297"/>
      <c r="O95" s="297"/>
      <c r="P95" s="297"/>
      <c r="Q95" s="297"/>
      <c r="R95" s="297"/>
      <c r="S95" s="297"/>
      <c r="T95" s="297"/>
      <c r="U95" s="297"/>
      <c r="V95" s="297"/>
      <c r="W95" s="297"/>
      <c r="X95" s="299"/>
      <c r="Y95" s="300" t="s">
        <v>199</v>
      </c>
      <c r="Z95" s="301"/>
      <c r="AA95" s="301"/>
      <c r="AB95" s="302"/>
      <c r="AC95" s="296" t="s">
        <v>197</v>
      </c>
      <c r="AD95" s="297"/>
      <c r="AE95" s="297"/>
      <c r="AF95" s="297"/>
      <c r="AG95" s="297"/>
      <c r="AH95" s="298" t="s">
        <v>198</v>
      </c>
      <c r="AI95" s="297"/>
      <c r="AJ95" s="297"/>
      <c r="AK95" s="297"/>
      <c r="AL95" s="297"/>
      <c r="AM95" s="297"/>
      <c r="AN95" s="297"/>
      <c r="AO95" s="297"/>
      <c r="AP95" s="297"/>
      <c r="AQ95" s="297"/>
      <c r="AR95" s="297"/>
      <c r="AS95" s="297"/>
      <c r="AT95" s="299"/>
      <c r="AU95" s="300" t="s">
        <v>199</v>
      </c>
      <c r="AV95" s="301"/>
      <c r="AW95" s="301"/>
      <c r="AX95" s="303"/>
      <c r="AY95" s="31">
        <f>$AY$94</f>
        <v>0</v>
      </c>
    </row>
    <row r="96" spans="1:51" ht="24.75" customHeight="1" x14ac:dyDescent="0.2">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2">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2">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2">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2">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2">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2">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2">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2">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2">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5">
      <c r="A106" s="932"/>
      <c r="B106" s="933"/>
      <c r="C106" s="933"/>
      <c r="D106" s="933"/>
      <c r="E106" s="933"/>
      <c r="F106" s="934"/>
      <c r="G106" s="935" t="s">
        <v>42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5"/>
    <row r="108" spans="1:51" ht="30" customHeight="1" x14ac:dyDescent="0.2">
      <c r="A108" s="926" t="s">
        <v>661</v>
      </c>
      <c r="B108" s="927"/>
      <c r="C108" s="927"/>
      <c r="D108" s="927"/>
      <c r="E108" s="927"/>
      <c r="F108" s="928"/>
      <c r="G108" s="292" t="s">
        <v>678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2">
      <c r="A109" s="929"/>
      <c r="B109" s="930"/>
      <c r="C109" s="930"/>
      <c r="D109" s="930"/>
      <c r="E109" s="930"/>
      <c r="F109" s="931"/>
      <c r="G109" s="296" t="s">
        <v>197</v>
      </c>
      <c r="H109" s="297"/>
      <c r="I109" s="297"/>
      <c r="J109" s="297"/>
      <c r="K109" s="297"/>
      <c r="L109" s="298" t="s">
        <v>198</v>
      </c>
      <c r="M109" s="297"/>
      <c r="N109" s="297"/>
      <c r="O109" s="297"/>
      <c r="P109" s="297"/>
      <c r="Q109" s="297"/>
      <c r="R109" s="297"/>
      <c r="S109" s="297"/>
      <c r="T109" s="297"/>
      <c r="U109" s="297"/>
      <c r="V109" s="297"/>
      <c r="W109" s="297"/>
      <c r="X109" s="299"/>
      <c r="Y109" s="300" t="s">
        <v>199</v>
      </c>
      <c r="Z109" s="301"/>
      <c r="AA109" s="301"/>
      <c r="AB109" s="302"/>
      <c r="AC109" s="296" t="s">
        <v>197</v>
      </c>
      <c r="AD109" s="297"/>
      <c r="AE109" s="297"/>
      <c r="AF109" s="297"/>
      <c r="AG109" s="297"/>
      <c r="AH109" s="298" t="s">
        <v>198</v>
      </c>
      <c r="AI109" s="297"/>
      <c r="AJ109" s="297"/>
      <c r="AK109" s="297"/>
      <c r="AL109" s="297"/>
      <c r="AM109" s="297"/>
      <c r="AN109" s="297"/>
      <c r="AO109" s="297"/>
      <c r="AP109" s="297"/>
      <c r="AQ109" s="297"/>
      <c r="AR109" s="297"/>
      <c r="AS109" s="297"/>
      <c r="AT109" s="299"/>
      <c r="AU109" s="300" t="s">
        <v>199</v>
      </c>
      <c r="AV109" s="301"/>
      <c r="AW109" s="301"/>
      <c r="AX109" s="303"/>
      <c r="AY109" s="31">
        <f>$AY$108</f>
        <v>0</v>
      </c>
    </row>
    <row r="110" spans="1:51" ht="24.75" customHeight="1" x14ac:dyDescent="0.2">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2">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2">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2">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2">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2">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2">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2">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2">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2">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5">
      <c r="A120" s="929"/>
      <c r="B120" s="930"/>
      <c r="C120" s="930"/>
      <c r="D120" s="930"/>
      <c r="E120" s="930"/>
      <c r="F120" s="931"/>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2">
      <c r="A121" s="929"/>
      <c r="B121" s="930"/>
      <c r="C121" s="930"/>
      <c r="D121" s="930"/>
      <c r="E121" s="930"/>
      <c r="F121" s="931"/>
      <c r="G121" s="292" t="s">
        <v>680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2">
      <c r="A122" s="929"/>
      <c r="B122" s="930"/>
      <c r="C122" s="930"/>
      <c r="D122" s="930"/>
      <c r="E122" s="930"/>
      <c r="F122" s="931"/>
      <c r="G122" s="296" t="s">
        <v>197</v>
      </c>
      <c r="H122" s="297"/>
      <c r="I122" s="297"/>
      <c r="J122" s="297"/>
      <c r="K122" s="297"/>
      <c r="L122" s="298" t="s">
        <v>198</v>
      </c>
      <c r="M122" s="297"/>
      <c r="N122" s="297"/>
      <c r="O122" s="297"/>
      <c r="P122" s="297"/>
      <c r="Q122" s="297"/>
      <c r="R122" s="297"/>
      <c r="S122" s="297"/>
      <c r="T122" s="297"/>
      <c r="U122" s="297"/>
      <c r="V122" s="297"/>
      <c r="W122" s="297"/>
      <c r="X122" s="299"/>
      <c r="Y122" s="300" t="s">
        <v>199</v>
      </c>
      <c r="Z122" s="301"/>
      <c r="AA122" s="301"/>
      <c r="AB122" s="302"/>
      <c r="AC122" s="296" t="s">
        <v>197</v>
      </c>
      <c r="AD122" s="297"/>
      <c r="AE122" s="297"/>
      <c r="AF122" s="297"/>
      <c r="AG122" s="297"/>
      <c r="AH122" s="298" t="s">
        <v>198</v>
      </c>
      <c r="AI122" s="297"/>
      <c r="AJ122" s="297"/>
      <c r="AK122" s="297"/>
      <c r="AL122" s="297"/>
      <c r="AM122" s="297"/>
      <c r="AN122" s="297"/>
      <c r="AO122" s="297"/>
      <c r="AP122" s="297"/>
      <c r="AQ122" s="297"/>
      <c r="AR122" s="297"/>
      <c r="AS122" s="297"/>
      <c r="AT122" s="299"/>
      <c r="AU122" s="300" t="s">
        <v>199</v>
      </c>
      <c r="AV122" s="301"/>
      <c r="AW122" s="301"/>
      <c r="AX122" s="303"/>
      <c r="AY122" s="31">
        <f>$AY$121</f>
        <v>0</v>
      </c>
    </row>
    <row r="123" spans="1:51" ht="24.75" customHeight="1" x14ac:dyDescent="0.2">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2">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2">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2">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2">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2">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2">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2">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2">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2">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5">
      <c r="A133" s="929"/>
      <c r="B133" s="930"/>
      <c r="C133" s="930"/>
      <c r="D133" s="930"/>
      <c r="E133" s="930"/>
      <c r="F133" s="931"/>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2">
      <c r="A134" s="929"/>
      <c r="B134" s="930"/>
      <c r="C134" s="930"/>
      <c r="D134" s="930"/>
      <c r="E134" s="930"/>
      <c r="F134" s="931"/>
      <c r="G134" s="292" t="s">
        <v>682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2">
      <c r="A135" s="929"/>
      <c r="B135" s="930"/>
      <c r="C135" s="930"/>
      <c r="D135" s="930"/>
      <c r="E135" s="930"/>
      <c r="F135" s="931"/>
      <c r="G135" s="296" t="s">
        <v>197</v>
      </c>
      <c r="H135" s="297"/>
      <c r="I135" s="297"/>
      <c r="J135" s="297"/>
      <c r="K135" s="297"/>
      <c r="L135" s="298" t="s">
        <v>198</v>
      </c>
      <c r="M135" s="297"/>
      <c r="N135" s="297"/>
      <c r="O135" s="297"/>
      <c r="P135" s="297"/>
      <c r="Q135" s="297"/>
      <c r="R135" s="297"/>
      <c r="S135" s="297"/>
      <c r="T135" s="297"/>
      <c r="U135" s="297"/>
      <c r="V135" s="297"/>
      <c r="W135" s="297"/>
      <c r="X135" s="299"/>
      <c r="Y135" s="300" t="s">
        <v>199</v>
      </c>
      <c r="Z135" s="301"/>
      <c r="AA135" s="301"/>
      <c r="AB135" s="302"/>
      <c r="AC135" s="296" t="s">
        <v>197</v>
      </c>
      <c r="AD135" s="297"/>
      <c r="AE135" s="297"/>
      <c r="AF135" s="297"/>
      <c r="AG135" s="297"/>
      <c r="AH135" s="298" t="s">
        <v>198</v>
      </c>
      <c r="AI135" s="297"/>
      <c r="AJ135" s="297"/>
      <c r="AK135" s="297"/>
      <c r="AL135" s="297"/>
      <c r="AM135" s="297"/>
      <c r="AN135" s="297"/>
      <c r="AO135" s="297"/>
      <c r="AP135" s="297"/>
      <c r="AQ135" s="297"/>
      <c r="AR135" s="297"/>
      <c r="AS135" s="297"/>
      <c r="AT135" s="299"/>
      <c r="AU135" s="300" t="s">
        <v>199</v>
      </c>
      <c r="AV135" s="301"/>
      <c r="AW135" s="301"/>
      <c r="AX135" s="303"/>
      <c r="AY135" s="31">
        <f>$AY$134</f>
        <v>0</v>
      </c>
    </row>
    <row r="136" spans="1:51" ht="24.75" customHeight="1" x14ac:dyDescent="0.2">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2">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2">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2">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2">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2">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2">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2">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2">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2">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5">
      <c r="A146" s="929"/>
      <c r="B146" s="930"/>
      <c r="C146" s="930"/>
      <c r="D146" s="930"/>
      <c r="E146" s="930"/>
      <c r="F146" s="931"/>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2">
      <c r="A147" s="929"/>
      <c r="B147" s="930"/>
      <c r="C147" s="930"/>
      <c r="D147" s="930"/>
      <c r="E147" s="930"/>
      <c r="F147" s="931"/>
      <c r="G147" s="292" t="s">
        <v>684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2">
      <c r="A148" s="929"/>
      <c r="B148" s="930"/>
      <c r="C148" s="930"/>
      <c r="D148" s="930"/>
      <c r="E148" s="930"/>
      <c r="F148" s="931"/>
      <c r="G148" s="296" t="s">
        <v>197</v>
      </c>
      <c r="H148" s="297"/>
      <c r="I148" s="297"/>
      <c r="J148" s="297"/>
      <c r="K148" s="297"/>
      <c r="L148" s="298" t="s">
        <v>198</v>
      </c>
      <c r="M148" s="297"/>
      <c r="N148" s="297"/>
      <c r="O148" s="297"/>
      <c r="P148" s="297"/>
      <c r="Q148" s="297"/>
      <c r="R148" s="297"/>
      <c r="S148" s="297"/>
      <c r="T148" s="297"/>
      <c r="U148" s="297"/>
      <c r="V148" s="297"/>
      <c r="W148" s="297"/>
      <c r="X148" s="299"/>
      <c r="Y148" s="300" t="s">
        <v>199</v>
      </c>
      <c r="Z148" s="301"/>
      <c r="AA148" s="301"/>
      <c r="AB148" s="302"/>
      <c r="AC148" s="296" t="s">
        <v>197</v>
      </c>
      <c r="AD148" s="297"/>
      <c r="AE148" s="297"/>
      <c r="AF148" s="297"/>
      <c r="AG148" s="297"/>
      <c r="AH148" s="298" t="s">
        <v>198</v>
      </c>
      <c r="AI148" s="297"/>
      <c r="AJ148" s="297"/>
      <c r="AK148" s="297"/>
      <c r="AL148" s="297"/>
      <c r="AM148" s="297"/>
      <c r="AN148" s="297"/>
      <c r="AO148" s="297"/>
      <c r="AP148" s="297"/>
      <c r="AQ148" s="297"/>
      <c r="AR148" s="297"/>
      <c r="AS148" s="297"/>
      <c r="AT148" s="299"/>
      <c r="AU148" s="300" t="s">
        <v>199</v>
      </c>
      <c r="AV148" s="301"/>
      <c r="AW148" s="301"/>
      <c r="AX148" s="303"/>
      <c r="AY148" s="31">
        <f>$AY$147</f>
        <v>0</v>
      </c>
    </row>
    <row r="149" spans="1:51" ht="24.75" customHeight="1" x14ac:dyDescent="0.2">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2">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2">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2">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2">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2">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2">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2">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2">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2">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5">
      <c r="A159" s="932"/>
      <c r="B159" s="933"/>
      <c r="C159" s="933"/>
      <c r="D159" s="933"/>
      <c r="E159" s="933"/>
      <c r="F159" s="934"/>
      <c r="G159" s="935" t="s">
        <v>42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5"/>
    <row r="161" spans="1:51" ht="30" customHeight="1" x14ac:dyDescent="0.2">
      <c r="A161" s="926" t="s">
        <v>661</v>
      </c>
      <c r="B161" s="927"/>
      <c r="C161" s="927"/>
      <c r="D161" s="927"/>
      <c r="E161" s="927"/>
      <c r="F161" s="928"/>
      <c r="G161" s="292" t="s">
        <v>686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2">
      <c r="A162" s="929"/>
      <c r="B162" s="930"/>
      <c r="C162" s="930"/>
      <c r="D162" s="930"/>
      <c r="E162" s="930"/>
      <c r="F162" s="931"/>
      <c r="G162" s="296" t="s">
        <v>197</v>
      </c>
      <c r="H162" s="297"/>
      <c r="I162" s="297"/>
      <c r="J162" s="297"/>
      <c r="K162" s="297"/>
      <c r="L162" s="298" t="s">
        <v>198</v>
      </c>
      <c r="M162" s="297"/>
      <c r="N162" s="297"/>
      <c r="O162" s="297"/>
      <c r="P162" s="297"/>
      <c r="Q162" s="297"/>
      <c r="R162" s="297"/>
      <c r="S162" s="297"/>
      <c r="T162" s="297"/>
      <c r="U162" s="297"/>
      <c r="V162" s="297"/>
      <c r="W162" s="297"/>
      <c r="X162" s="299"/>
      <c r="Y162" s="300" t="s">
        <v>199</v>
      </c>
      <c r="Z162" s="301"/>
      <c r="AA162" s="301"/>
      <c r="AB162" s="302"/>
      <c r="AC162" s="296" t="s">
        <v>197</v>
      </c>
      <c r="AD162" s="297"/>
      <c r="AE162" s="297"/>
      <c r="AF162" s="297"/>
      <c r="AG162" s="297"/>
      <c r="AH162" s="298" t="s">
        <v>198</v>
      </c>
      <c r="AI162" s="297"/>
      <c r="AJ162" s="297"/>
      <c r="AK162" s="297"/>
      <c r="AL162" s="297"/>
      <c r="AM162" s="297"/>
      <c r="AN162" s="297"/>
      <c r="AO162" s="297"/>
      <c r="AP162" s="297"/>
      <c r="AQ162" s="297"/>
      <c r="AR162" s="297"/>
      <c r="AS162" s="297"/>
      <c r="AT162" s="299"/>
      <c r="AU162" s="300" t="s">
        <v>199</v>
      </c>
      <c r="AV162" s="301"/>
      <c r="AW162" s="301"/>
      <c r="AX162" s="303"/>
      <c r="AY162" s="31">
        <f>$AY$161</f>
        <v>0</v>
      </c>
    </row>
    <row r="163" spans="1:51" ht="24.75" customHeight="1" x14ac:dyDescent="0.2">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2">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2">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2">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2">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2">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2">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2">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2">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2">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5">
      <c r="A173" s="929"/>
      <c r="B173" s="930"/>
      <c r="C173" s="930"/>
      <c r="D173" s="930"/>
      <c r="E173" s="930"/>
      <c r="F173" s="931"/>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2">
      <c r="A174" s="929"/>
      <c r="B174" s="930"/>
      <c r="C174" s="930"/>
      <c r="D174" s="930"/>
      <c r="E174" s="930"/>
      <c r="F174" s="931"/>
      <c r="G174" s="292" t="s">
        <v>688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2">
      <c r="A175" s="929"/>
      <c r="B175" s="930"/>
      <c r="C175" s="930"/>
      <c r="D175" s="930"/>
      <c r="E175" s="930"/>
      <c r="F175" s="931"/>
      <c r="G175" s="296" t="s">
        <v>197</v>
      </c>
      <c r="H175" s="297"/>
      <c r="I175" s="297"/>
      <c r="J175" s="297"/>
      <c r="K175" s="297"/>
      <c r="L175" s="298" t="s">
        <v>198</v>
      </c>
      <c r="M175" s="297"/>
      <c r="N175" s="297"/>
      <c r="O175" s="297"/>
      <c r="P175" s="297"/>
      <c r="Q175" s="297"/>
      <c r="R175" s="297"/>
      <c r="S175" s="297"/>
      <c r="T175" s="297"/>
      <c r="U175" s="297"/>
      <c r="V175" s="297"/>
      <c r="W175" s="297"/>
      <c r="X175" s="299"/>
      <c r="Y175" s="300" t="s">
        <v>199</v>
      </c>
      <c r="Z175" s="301"/>
      <c r="AA175" s="301"/>
      <c r="AB175" s="302"/>
      <c r="AC175" s="296" t="s">
        <v>197</v>
      </c>
      <c r="AD175" s="297"/>
      <c r="AE175" s="297"/>
      <c r="AF175" s="297"/>
      <c r="AG175" s="297"/>
      <c r="AH175" s="298" t="s">
        <v>198</v>
      </c>
      <c r="AI175" s="297"/>
      <c r="AJ175" s="297"/>
      <c r="AK175" s="297"/>
      <c r="AL175" s="297"/>
      <c r="AM175" s="297"/>
      <c r="AN175" s="297"/>
      <c r="AO175" s="297"/>
      <c r="AP175" s="297"/>
      <c r="AQ175" s="297"/>
      <c r="AR175" s="297"/>
      <c r="AS175" s="297"/>
      <c r="AT175" s="299"/>
      <c r="AU175" s="300" t="s">
        <v>199</v>
      </c>
      <c r="AV175" s="301"/>
      <c r="AW175" s="301"/>
      <c r="AX175" s="303"/>
      <c r="AY175" s="31">
        <f>$AY$174</f>
        <v>0</v>
      </c>
    </row>
    <row r="176" spans="1:51" ht="24.75" customHeight="1" x14ac:dyDescent="0.2">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2">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2">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2">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2">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2">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2">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2">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2">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2">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5">
      <c r="A186" s="929"/>
      <c r="B186" s="930"/>
      <c r="C186" s="930"/>
      <c r="D186" s="930"/>
      <c r="E186" s="930"/>
      <c r="F186" s="931"/>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2">
      <c r="A187" s="929"/>
      <c r="B187" s="930"/>
      <c r="C187" s="930"/>
      <c r="D187" s="930"/>
      <c r="E187" s="930"/>
      <c r="F187" s="931"/>
      <c r="G187" s="292" t="s">
        <v>690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2">
      <c r="A188" s="929"/>
      <c r="B188" s="930"/>
      <c r="C188" s="930"/>
      <c r="D188" s="930"/>
      <c r="E188" s="930"/>
      <c r="F188" s="931"/>
      <c r="G188" s="296" t="s">
        <v>197</v>
      </c>
      <c r="H188" s="297"/>
      <c r="I188" s="297"/>
      <c r="J188" s="297"/>
      <c r="K188" s="297"/>
      <c r="L188" s="298" t="s">
        <v>198</v>
      </c>
      <c r="M188" s="297"/>
      <c r="N188" s="297"/>
      <c r="O188" s="297"/>
      <c r="P188" s="297"/>
      <c r="Q188" s="297"/>
      <c r="R188" s="297"/>
      <c r="S188" s="297"/>
      <c r="T188" s="297"/>
      <c r="U188" s="297"/>
      <c r="V188" s="297"/>
      <c r="W188" s="297"/>
      <c r="X188" s="299"/>
      <c r="Y188" s="300" t="s">
        <v>199</v>
      </c>
      <c r="Z188" s="301"/>
      <c r="AA188" s="301"/>
      <c r="AB188" s="302"/>
      <c r="AC188" s="296" t="s">
        <v>197</v>
      </c>
      <c r="AD188" s="297"/>
      <c r="AE188" s="297"/>
      <c r="AF188" s="297"/>
      <c r="AG188" s="297"/>
      <c r="AH188" s="298" t="s">
        <v>198</v>
      </c>
      <c r="AI188" s="297"/>
      <c r="AJ188" s="297"/>
      <c r="AK188" s="297"/>
      <c r="AL188" s="297"/>
      <c r="AM188" s="297"/>
      <c r="AN188" s="297"/>
      <c r="AO188" s="297"/>
      <c r="AP188" s="297"/>
      <c r="AQ188" s="297"/>
      <c r="AR188" s="297"/>
      <c r="AS188" s="297"/>
      <c r="AT188" s="299"/>
      <c r="AU188" s="300" t="s">
        <v>199</v>
      </c>
      <c r="AV188" s="301"/>
      <c r="AW188" s="301"/>
      <c r="AX188" s="303"/>
      <c r="AY188" s="31">
        <f>$AY$187</f>
        <v>0</v>
      </c>
    </row>
    <row r="189" spans="1:51" ht="24.75" customHeight="1" x14ac:dyDescent="0.2">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2">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2">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2">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2">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2">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2">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2">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2">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2">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5">
      <c r="A199" s="929"/>
      <c r="B199" s="930"/>
      <c r="C199" s="930"/>
      <c r="D199" s="930"/>
      <c r="E199" s="930"/>
      <c r="F199" s="931"/>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2">
      <c r="A200" s="929"/>
      <c r="B200" s="930"/>
      <c r="C200" s="930"/>
      <c r="D200" s="930"/>
      <c r="E200" s="930"/>
      <c r="F200" s="931"/>
      <c r="G200" s="292" t="s">
        <v>692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2">
      <c r="A201" s="929"/>
      <c r="B201" s="930"/>
      <c r="C201" s="930"/>
      <c r="D201" s="930"/>
      <c r="E201" s="930"/>
      <c r="F201" s="931"/>
      <c r="G201" s="296" t="s">
        <v>197</v>
      </c>
      <c r="H201" s="297"/>
      <c r="I201" s="297"/>
      <c r="J201" s="297"/>
      <c r="K201" s="297"/>
      <c r="L201" s="298" t="s">
        <v>198</v>
      </c>
      <c r="M201" s="297"/>
      <c r="N201" s="297"/>
      <c r="O201" s="297"/>
      <c r="P201" s="297"/>
      <c r="Q201" s="297"/>
      <c r="R201" s="297"/>
      <c r="S201" s="297"/>
      <c r="T201" s="297"/>
      <c r="U201" s="297"/>
      <c r="V201" s="297"/>
      <c r="W201" s="297"/>
      <c r="X201" s="299"/>
      <c r="Y201" s="300" t="s">
        <v>199</v>
      </c>
      <c r="Z201" s="301"/>
      <c r="AA201" s="301"/>
      <c r="AB201" s="302"/>
      <c r="AC201" s="296" t="s">
        <v>197</v>
      </c>
      <c r="AD201" s="297"/>
      <c r="AE201" s="297"/>
      <c r="AF201" s="297"/>
      <c r="AG201" s="297"/>
      <c r="AH201" s="298" t="s">
        <v>198</v>
      </c>
      <c r="AI201" s="297"/>
      <c r="AJ201" s="297"/>
      <c r="AK201" s="297"/>
      <c r="AL201" s="297"/>
      <c r="AM201" s="297"/>
      <c r="AN201" s="297"/>
      <c r="AO201" s="297"/>
      <c r="AP201" s="297"/>
      <c r="AQ201" s="297"/>
      <c r="AR201" s="297"/>
      <c r="AS201" s="297"/>
      <c r="AT201" s="299"/>
      <c r="AU201" s="300" t="s">
        <v>199</v>
      </c>
      <c r="AV201" s="301"/>
      <c r="AW201" s="301"/>
      <c r="AX201" s="303"/>
      <c r="AY201" s="31">
        <f>$AY$200</f>
        <v>0</v>
      </c>
    </row>
    <row r="202" spans="1:51" ht="24.75" customHeight="1" x14ac:dyDescent="0.2">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2">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2">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2">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2">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2">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2">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2">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2">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2">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5">
      <c r="A212" s="932"/>
      <c r="B212" s="933"/>
      <c r="C212" s="933"/>
      <c r="D212" s="933"/>
      <c r="E212" s="933"/>
      <c r="F212" s="934"/>
      <c r="G212" s="935" t="s">
        <v>42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5"/>
    <row r="214" spans="1:51" ht="30" customHeight="1" x14ac:dyDescent="0.2">
      <c r="A214" s="944" t="s">
        <v>661</v>
      </c>
      <c r="B214" s="945"/>
      <c r="C214" s="945"/>
      <c r="D214" s="945"/>
      <c r="E214" s="945"/>
      <c r="F214" s="946"/>
      <c r="G214" s="292" t="s">
        <v>694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2">
      <c r="A215" s="929"/>
      <c r="B215" s="930"/>
      <c r="C215" s="930"/>
      <c r="D215" s="930"/>
      <c r="E215" s="930"/>
      <c r="F215" s="931"/>
      <c r="G215" s="296" t="s">
        <v>197</v>
      </c>
      <c r="H215" s="297"/>
      <c r="I215" s="297"/>
      <c r="J215" s="297"/>
      <c r="K215" s="297"/>
      <c r="L215" s="298" t="s">
        <v>198</v>
      </c>
      <c r="M215" s="297"/>
      <c r="N215" s="297"/>
      <c r="O215" s="297"/>
      <c r="P215" s="297"/>
      <c r="Q215" s="297"/>
      <c r="R215" s="297"/>
      <c r="S215" s="297"/>
      <c r="T215" s="297"/>
      <c r="U215" s="297"/>
      <c r="V215" s="297"/>
      <c r="W215" s="297"/>
      <c r="X215" s="299"/>
      <c r="Y215" s="300" t="s">
        <v>199</v>
      </c>
      <c r="Z215" s="301"/>
      <c r="AA215" s="301"/>
      <c r="AB215" s="302"/>
      <c r="AC215" s="296" t="s">
        <v>197</v>
      </c>
      <c r="AD215" s="297"/>
      <c r="AE215" s="297"/>
      <c r="AF215" s="297"/>
      <c r="AG215" s="297"/>
      <c r="AH215" s="298" t="s">
        <v>198</v>
      </c>
      <c r="AI215" s="297"/>
      <c r="AJ215" s="297"/>
      <c r="AK215" s="297"/>
      <c r="AL215" s="297"/>
      <c r="AM215" s="297"/>
      <c r="AN215" s="297"/>
      <c r="AO215" s="297"/>
      <c r="AP215" s="297"/>
      <c r="AQ215" s="297"/>
      <c r="AR215" s="297"/>
      <c r="AS215" s="297"/>
      <c r="AT215" s="299"/>
      <c r="AU215" s="300" t="s">
        <v>199</v>
      </c>
      <c r="AV215" s="301"/>
      <c r="AW215" s="301"/>
      <c r="AX215" s="303"/>
      <c r="AY215" s="31">
        <f>$AY$214</f>
        <v>0</v>
      </c>
    </row>
    <row r="216" spans="1:51" ht="24.75" customHeight="1" x14ac:dyDescent="0.2">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2">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2">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2">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2">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2">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2">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2">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2">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2">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5">
      <c r="A226" s="929"/>
      <c r="B226" s="930"/>
      <c r="C226" s="930"/>
      <c r="D226" s="930"/>
      <c r="E226" s="930"/>
      <c r="F226" s="931"/>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2">
      <c r="A227" s="929"/>
      <c r="B227" s="930"/>
      <c r="C227" s="930"/>
      <c r="D227" s="930"/>
      <c r="E227" s="930"/>
      <c r="F227" s="931"/>
      <c r="G227" s="292" t="s">
        <v>696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2">
      <c r="A228" s="929"/>
      <c r="B228" s="930"/>
      <c r="C228" s="930"/>
      <c r="D228" s="930"/>
      <c r="E228" s="930"/>
      <c r="F228" s="931"/>
      <c r="G228" s="296" t="s">
        <v>197</v>
      </c>
      <c r="H228" s="297"/>
      <c r="I228" s="297"/>
      <c r="J228" s="297"/>
      <c r="K228" s="297"/>
      <c r="L228" s="298" t="s">
        <v>198</v>
      </c>
      <c r="M228" s="297"/>
      <c r="N228" s="297"/>
      <c r="O228" s="297"/>
      <c r="P228" s="297"/>
      <c r="Q228" s="297"/>
      <c r="R228" s="297"/>
      <c r="S228" s="297"/>
      <c r="T228" s="297"/>
      <c r="U228" s="297"/>
      <c r="V228" s="297"/>
      <c r="W228" s="297"/>
      <c r="X228" s="299"/>
      <c r="Y228" s="300" t="s">
        <v>199</v>
      </c>
      <c r="Z228" s="301"/>
      <c r="AA228" s="301"/>
      <c r="AB228" s="302"/>
      <c r="AC228" s="296" t="s">
        <v>197</v>
      </c>
      <c r="AD228" s="297"/>
      <c r="AE228" s="297"/>
      <c r="AF228" s="297"/>
      <c r="AG228" s="297"/>
      <c r="AH228" s="298" t="s">
        <v>198</v>
      </c>
      <c r="AI228" s="297"/>
      <c r="AJ228" s="297"/>
      <c r="AK228" s="297"/>
      <c r="AL228" s="297"/>
      <c r="AM228" s="297"/>
      <c r="AN228" s="297"/>
      <c r="AO228" s="297"/>
      <c r="AP228" s="297"/>
      <c r="AQ228" s="297"/>
      <c r="AR228" s="297"/>
      <c r="AS228" s="297"/>
      <c r="AT228" s="299"/>
      <c r="AU228" s="300" t="s">
        <v>199</v>
      </c>
      <c r="AV228" s="301"/>
      <c r="AW228" s="301"/>
      <c r="AX228" s="303"/>
      <c r="AY228" s="31">
        <f>$AY$227</f>
        <v>0</v>
      </c>
    </row>
    <row r="229" spans="1:51" ht="24.75" customHeight="1" x14ac:dyDescent="0.2">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2">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2">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2">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2">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2">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2">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2">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2">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2">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5">
      <c r="A239" s="929"/>
      <c r="B239" s="930"/>
      <c r="C239" s="930"/>
      <c r="D239" s="930"/>
      <c r="E239" s="930"/>
      <c r="F239" s="931"/>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2">
      <c r="A240" s="929"/>
      <c r="B240" s="930"/>
      <c r="C240" s="930"/>
      <c r="D240" s="930"/>
      <c r="E240" s="930"/>
      <c r="F240" s="931"/>
      <c r="G240" s="292" t="s">
        <v>698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2">
      <c r="A241" s="929"/>
      <c r="B241" s="930"/>
      <c r="C241" s="930"/>
      <c r="D241" s="930"/>
      <c r="E241" s="930"/>
      <c r="F241" s="931"/>
      <c r="G241" s="296" t="s">
        <v>197</v>
      </c>
      <c r="H241" s="297"/>
      <c r="I241" s="297"/>
      <c r="J241" s="297"/>
      <c r="K241" s="297"/>
      <c r="L241" s="298" t="s">
        <v>198</v>
      </c>
      <c r="M241" s="297"/>
      <c r="N241" s="297"/>
      <c r="O241" s="297"/>
      <c r="P241" s="297"/>
      <c r="Q241" s="297"/>
      <c r="R241" s="297"/>
      <c r="S241" s="297"/>
      <c r="T241" s="297"/>
      <c r="U241" s="297"/>
      <c r="V241" s="297"/>
      <c r="W241" s="297"/>
      <c r="X241" s="299"/>
      <c r="Y241" s="300" t="s">
        <v>199</v>
      </c>
      <c r="Z241" s="301"/>
      <c r="AA241" s="301"/>
      <c r="AB241" s="302"/>
      <c r="AC241" s="296" t="s">
        <v>197</v>
      </c>
      <c r="AD241" s="297"/>
      <c r="AE241" s="297"/>
      <c r="AF241" s="297"/>
      <c r="AG241" s="297"/>
      <c r="AH241" s="298" t="s">
        <v>198</v>
      </c>
      <c r="AI241" s="297"/>
      <c r="AJ241" s="297"/>
      <c r="AK241" s="297"/>
      <c r="AL241" s="297"/>
      <c r="AM241" s="297"/>
      <c r="AN241" s="297"/>
      <c r="AO241" s="297"/>
      <c r="AP241" s="297"/>
      <c r="AQ241" s="297"/>
      <c r="AR241" s="297"/>
      <c r="AS241" s="297"/>
      <c r="AT241" s="299"/>
      <c r="AU241" s="300" t="s">
        <v>199</v>
      </c>
      <c r="AV241" s="301"/>
      <c r="AW241" s="301"/>
      <c r="AX241" s="303"/>
      <c r="AY241" s="31">
        <f>$AY$240</f>
        <v>0</v>
      </c>
    </row>
    <row r="242" spans="1:51" ht="24.75" customHeight="1" x14ac:dyDescent="0.2">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2">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2">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2">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2">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2">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2">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2">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2">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2">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5">
      <c r="A252" s="929"/>
      <c r="B252" s="930"/>
      <c r="C252" s="930"/>
      <c r="D252" s="930"/>
      <c r="E252" s="930"/>
      <c r="F252" s="931"/>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2">
      <c r="A253" s="929"/>
      <c r="B253" s="930"/>
      <c r="C253" s="930"/>
      <c r="D253" s="930"/>
      <c r="E253" s="930"/>
      <c r="F253" s="931"/>
      <c r="G253" s="292" t="s">
        <v>700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2">
      <c r="A254" s="929"/>
      <c r="B254" s="930"/>
      <c r="C254" s="930"/>
      <c r="D254" s="930"/>
      <c r="E254" s="930"/>
      <c r="F254" s="931"/>
      <c r="G254" s="296" t="s">
        <v>197</v>
      </c>
      <c r="H254" s="297"/>
      <c r="I254" s="297"/>
      <c r="J254" s="297"/>
      <c r="K254" s="297"/>
      <c r="L254" s="298" t="s">
        <v>198</v>
      </c>
      <c r="M254" s="297"/>
      <c r="N254" s="297"/>
      <c r="O254" s="297"/>
      <c r="P254" s="297"/>
      <c r="Q254" s="297"/>
      <c r="R254" s="297"/>
      <c r="S254" s="297"/>
      <c r="T254" s="297"/>
      <c r="U254" s="297"/>
      <c r="V254" s="297"/>
      <c r="W254" s="297"/>
      <c r="X254" s="299"/>
      <c r="Y254" s="300" t="s">
        <v>199</v>
      </c>
      <c r="Z254" s="301"/>
      <c r="AA254" s="301"/>
      <c r="AB254" s="302"/>
      <c r="AC254" s="296" t="s">
        <v>197</v>
      </c>
      <c r="AD254" s="297"/>
      <c r="AE254" s="297"/>
      <c r="AF254" s="297"/>
      <c r="AG254" s="297"/>
      <c r="AH254" s="298" t="s">
        <v>198</v>
      </c>
      <c r="AI254" s="297"/>
      <c r="AJ254" s="297"/>
      <c r="AK254" s="297"/>
      <c r="AL254" s="297"/>
      <c r="AM254" s="297"/>
      <c r="AN254" s="297"/>
      <c r="AO254" s="297"/>
      <c r="AP254" s="297"/>
      <c r="AQ254" s="297"/>
      <c r="AR254" s="297"/>
      <c r="AS254" s="297"/>
      <c r="AT254" s="299"/>
      <c r="AU254" s="300" t="s">
        <v>199</v>
      </c>
      <c r="AV254" s="301"/>
      <c r="AW254" s="301"/>
      <c r="AX254" s="303"/>
      <c r="AY254" s="31">
        <f>$AY$253</f>
        <v>0</v>
      </c>
    </row>
    <row r="255" spans="1:51" ht="24.75" customHeight="1" x14ac:dyDescent="0.2">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2">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2">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2">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2">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2">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2">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2">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2">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2">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5">
      <c r="A265" s="932"/>
      <c r="B265" s="933"/>
      <c r="C265" s="933"/>
      <c r="D265" s="933"/>
      <c r="E265" s="933"/>
      <c r="F265" s="934"/>
      <c r="G265" s="935" t="s">
        <v>42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702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214</v>
      </c>
      <c r="D3" s="253"/>
      <c r="E3" s="253"/>
      <c r="F3" s="253"/>
      <c r="G3" s="253"/>
      <c r="H3" s="253"/>
      <c r="I3" s="253"/>
      <c r="J3" s="948" t="s">
        <v>215</v>
      </c>
      <c r="K3" s="949"/>
      <c r="L3" s="949"/>
      <c r="M3" s="949"/>
      <c r="N3" s="949"/>
      <c r="O3" s="949"/>
      <c r="P3" s="123" t="s">
        <v>216</v>
      </c>
      <c r="Q3" s="123"/>
      <c r="R3" s="123"/>
      <c r="S3" s="123"/>
      <c r="T3" s="123"/>
      <c r="U3" s="123"/>
      <c r="V3" s="123"/>
      <c r="W3" s="123"/>
      <c r="X3" s="123"/>
      <c r="Y3" s="255" t="s">
        <v>217</v>
      </c>
      <c r="Z3" s="256"/>
      <c r="AA3" s="256"/>
      <c r="AB3" s="256"/>
      <c r="AC3" s="948" t="s">
        <v>218</v>
      </c>
      <c r="AD3" s="948"/>
      <c r="AE3" s="948"/>
      <c r="AF3" s="948"/>
      <c r="AG3" s="948"/>
      <c r="AH3" s="255" t="s">
        <v>238</v>
      </c>
      <c r="AI3" s="253"/>
      <c r="AJ3" s="253"/>
      <c r="AK3" s="253"/>
      <c r="AL3" s="253" t="s">
        <v>220</v>
      </c>
      <c r="AM3" s="253"/>
      <c r="AN3" s="253"/>
      <c r="AO3" s="257"/>
      <c r="AP3" s="948" t="s">
        <v>221</v>
      </c>
      <c r="AQ3" s="948"/>
      <c r="AR3" s="948"/>
      <c r="AS3" s="948"/>
      <c r="AT3" s="948"/>
      <c r="AU3" s="948"/>
      <c r="AV3" s="948"/>
      <c r="AW3" s="948"/>
      <c r="AX3" s="948"/>
      <c r="AY3">
        <f>$AY$2</f>
        <v>0</v>
      </c>
    </row>
    <row r="4" spans="1:51" ht="26.25" customHeight="1" x14ac:dyDescent="0.2">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703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214</v>
      </c>
      <c r="D36" s="253"/>
      <c r="E36" s="253"/>
      <c r="F36" s="253"/>
      <c r="G36" s="253"/>
      <c r="H36" s="253"/>
      <c r="I36" s="253"/>
      <c r="J36" s="948" t="s">
        <v>215</v>
      </c>
      <c r="K36" s="949"/>
      <c r="L36" s="949"/>
      <c r="M36" s="949"/>
      <c r="N36" s="949"/>
      <c r="O36" s="949"/>
      <c r="P36" s="123" t="s">
        <v>216</v>
      </c>
      <c r="Q36" s="123"/>
      <c r="R36" s="123"/>
      <c r="S36" s="123"/>
      <c r="T36" s="123"/>
      <c r="U36" s="123"/>
      <c r="V36" s="123"/>
      <c r="W36" s="123"/>
      <c r="X36" s="123"/>
      <c r="Y36" s="255" t="s">
        <v>217</v>
      </c>
      <c r="Z36" s="256"/>
      <c r="AA36" s="256"/>
      <c r="AB36" s="256"/>
      <c r="AC36" s="948" t="s">
        <v>218</v>
      </c>
      <c r="AD36" s="948"/>
      <c r="AE36" s="948"/>
      <c r="AF36" s="948"/>
      <c r="AG36" s="948"/>
      <c r="AH36" s="255" t="s">
        <v>238</v>
      </c>
      <c r="AI36" s="253"/>
      <c r="AJ36" s="253"/>
      <c r="AK36" s="253"/>
      <c r="AL36" s="253" t="s">
        <v>220</v>
      </c>
      <c r="AM36" s="253"/>
      <c r="AN36" s="253"/>
      <c r="AO36" s="257"/>
      <c r="AP36" s="948" t="s">
        <v>221</v>
      </c>
      <c r="AQ36" s="948"/>
      <c r="AR36" s="948"/>
      <c r="AS36" s="948"/>
      <c r="AT36" s="948"/>
      <c r="AU36" s="948"/>
      <c r="AV36" s="948"/>
      <c r="AW36" s="948"/>
      <c r="AX36" s="948"/>
      <c r="AY36">
        <f>$AY$34</f>
        <v>0</v>
      </c>
    </row>
    <row r="37" spans="1:51" ht="26.25" customHeight="1" x14ac:dyDescent="0.2">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704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214</v>
      </c>
      <c r="D69" s="253"/>
      <c r="E69" s="253"/>
      <c r="F69" s="253"/>
      <c r="G69" s="253"/>
      <c r="H69" s="253"/>
      <c r="I69" s="253"/>
      <c r="J69" s="948" t="s">
        <v>215</v>
      </c>
      <c r="K69" s="949"/>
      <c r="L69" s="949"/>
      <c r="M69" s="949"/>
      <c r="N69" s="949"/>
      <c r="O69" s="949"/>
      <c r="P69" s="123" t="s">
        <v>216</v>
      </c>
      <c r="Q69" s="123"/>
      <c r="R69" s="123"/>
      <c r="S69" s="123"/>
      <c r="T69" s="123"/>
      <c r="U69" s="123"/>
      <c r="V69" s="123"/>
      <c r="W69" s="123"/>
      <c r="X69" s="123"/>
      <c r="Y69" s="255" t="s">
        <v>217</v>
      </c>
      <c r="Z69" s="256"/>
      <c r="AA69" s="256"/>
      <c r="AB69" s="256"/>
      <c r="AC69" s="948" t="s">
        <v>218</v>
      </c>
      <c r="AD69" s="948"/>
      <c r="AE69" s="948"/>
      <c r="AF69" s="948"/>
      <c r="AG69" s="948"/>
      <c r="AH69" s="255" t="s">
        <v>238</v>
      </c>
      <c r="AI69" s="253"/>
      <c r="AJ69" s="253"/>
      <c r="AK69" s="253"/>
      <c r="AL69" s="253" t="s">
        <v>220</v>
      </c>
      <c r="AM69" s="253"/>
      <c r="AN69" s="253"/>
      <c r="AO69" s="257"/>
      <c r="AP69" s="948" t="s">
        <v>221</v>
      </c>
      <c r="AQ69" s="948"/>
      <c r="AR69" s="948"/>
      <c r="AS69" s="948"/>
      <c r="AT69" s="948"/>
      <c r="AU69" s="948"/>
      <c r="AV69" s="948"/>
      <c r="AW69" s="948"/>
      <c r="AX69" s="948"/>
      <c r="AY69" s="31">
        <f>$AY$67</f>
        <v>0</v>
      </c>
    </row>
    <row r="70" spans="1:51" ht="26.25" customHeight="1" x14ac:dyDescent="0.2">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705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214</v>
      </c>
      <c r="D102" s="253"/>
      <c r="E102" s="253"/>
      <c r="F102" s="253"/>
      <c r="G102" s="253"/>
      <c r="H102" s="253"/>
      <c r="I102" s="253"/>
      <c r="J102" s="948" t="s">
        <v>215</v>
      </c>
      <c r="K102" s="949"/>
      <c r="L102" s="949"/>
      <c r="M102" s="949"/>
      <c r="N102" s="949"/>
      <c r="O102" s="949"/>
      <c r="P102" s="123" t="s">
        <v>216</v>
      </c>
      <c r="Q102" s="123"/>
      <c r="R102" s="123"/>
      <c r="S102" s="123"/>
      <c r="T102" s="123"/>
      <c r="U102" s="123"/>
      <c r="V102" s="123"/>
      <c r="W102" s="123"/>
      <c r="X102" s="123"/>
      <c r="Y102" s="255" t="s">
        <v>217</v>
      </c>
      <c r="Z102" s="256"/>
      <c r="AA102" s="256"/>
      <c r="AB102" s="256"/>
      <c r="AC102" s="948" t="s">
        <v>218</v>
      </c>
      <c r="AD102" s="948"/>
      <c r="AE102" s="948"/>
      <c r="AF102" s="948"/>
      <c r="AG102" s="948"/>
      <c r="AH102" s="255" t="s">
        <v>238</v>
      </c>
      <c r="AI102" s="253"/>
      <c r="AJ102" s="253"/>
      <c r="AK102" s="253"/>
      <c r="AL102" s="253" t="s">
        <v>220</v>
      </c>
      <c r="AM102" s="253"/>
      <c r="AN102" s="253"/>
      <c r="AO102" s="257"/>
      <c r="AP102" s="948" t="s">
        <v>221</v>
      </c>
      <c r="AQ102" s="948"/>
      <c r="AR102" s="948"/>
      <c r="AS102" s="948"/>
      <c r="AT102" s="948"/>
      <c r="AU102" s="948"/>
      <c r="AV102" s="948"/>
      <c r="AW102" s="948"/>
      <c r="AX102" s="948"/>
      <c r="AY102" s="31">
        <f>$AY$100</f>
        <v>0</v>
      </c>
    </row>
    <row r="103" spans="1:51" ht="26.25" customHeight="1" x14ac:dyDescent="0.2">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706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214</v>
      </c>
      <c r="D135" s="253"/>
      <c r="E135" s="253"/>
      <c r="F135" s="253"/>
      <c r="G135" s="253"/>
      <c r="H135" s="253"/>
      <c r="I135" s="253"/>
      <c r="J135" s="948" t="s">
        <v>215</v>
      </c>
      <c r="K135" s="949"/>
      <c r="L135" s="949"/>
      <c r="M135" s="949"/>
      <c r="N135" s="949"/>
      <c r="O135" s="949"/>
      <c r="P135" s="123" t="s">
        <v>216</v>
      </c>
      <c r="Q135" s="123"/>
      <c r="R135" s="123"/>
      <c r="S135" s="123"/>
      <c r="T135" s="123"/>
      <c r="U135" s="123"/>
      <c r="V135" s="123"/>
      <c r="W135" s="123"/>
      <c r="X135" s="123"/>
      <c r="Y135" s="255" t="s">
        <v>217</v>
      </c>
      <c r="Z135" s="256"/>
      <c r="AA135" s="256"/>
      <c r="AB135" s="256"/>
      <c r="AC135" s="948" t="s">
        <v>218</v>
      </c>
      <c r="AD135" s="948"/>
      <c r="AE135" s="948"/>
      <c r="AF135" s="948"/>
      <c r="AG135" s="948"/>
      <c r="AH135" s="255" t="s">
        <v>238</v>
      </c>
      <c r="AI135" s="253"/>
      <c r="AJ135" s="253"/>
      <c r="AK135" s="253"/>
      <c r="AL135" s="253" t="s">
        <v>220</v>
      </c>
      <c r="AM135" s="253"/>
      <c r="AN135" s="253"/>
      <c r="AO135" s="257"/>
      <c r="AP135" s="948" t="s">
        <v>221</v>
      </c>
      <c r="AQ135" s="948"/>
      <c r="AR135" s="948"/>
      <c r="AS135" s="948"/>
      <c r="AT135" s="948"/>
      <c r="AU135" s="948"/>
      <c r="AV135" s="948"/>
      <c r="AW135" s="948"/>
      <c r="AX135" s="948"/>
      <c r="AY135" s="31">
        <f>$AY$133</f>
        <v>0</v>
      </c>
    </row>
    <row r="136" spans="1:51" ht="26.25" customHeight="1" x14ac:dyDescent="0.2">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707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214</v>
      </c>
      <c r="D168" s="253"/>
      <c r="E168" s="253"/>
      <c r="F168" s="253"/>
      <c r="G168" s="253"/>
      <c r="H168" s="253"/>
      <c r="I168" s="253"/>
      <c r="J168" s="948" t="s">
        <v>215</v>
      </c>
      <c r="K168" s="949"/>
      <c r="L168" s="949"/>
      <c r="M168" s="949"/>
      <c r="N168" s="949"/>
      <c r="O168" s="949"/>
      <c r="P168" s="123" t="s">
        <v>216</v>
      </c>
      <c r="Q168" s="123"/>
      <c r="R168" s="123"/>
      <c r="S168" s="123"/>
      <c r="T168" s="123"/>
      <c r="U168" s="123"/>
      <c r="V168" s="123"/>
      <c r="W168" s="123"/>
      <c r="X168" s="123"/>
      <c r="Y168" s="255" t="s">
        <v>217</v>
      </c>
      <c r="Z168" s="256"/>
      <c r="AA168" s="256"/>
      <c r="AB168" s="256"/>
      <c r="AC168" s="948" t="s">
        <v>218</v>
      </c>
      <c r="AD168" s="948"/>
      <c r="AE168" s="948"/>
      <c r="AF168" s="948"/>
      <c r="AG168" s="948"/>
      <c r="AH168" s="255" t="s">
        <v>238</v>
      </c>
      <c r="AI168" s="253"/>
      <c r="AJ168" s="253"/>
      <c r="AK168" s="253"/>
      <c r="AL168" s="253" t="s">
        <v>220</v>
      </c>
      <c r="AM168" s="253"/>
      <c r="AN168" s="253"/>
      <c r="AO168" s="257"/>
      <c r="AP168" s="948" t="s">
        <v>221</v>
      </c>
      <c r="AQ168" s="948"/>
      <c r="AR168" s="948"/>
      <c r="AS168" s="948"/>
      <c r="AT168" s="948"/>
      <c r="AU168" s="948"/>
      <c r="AV168" s="948"/>
      <c r="AW168" s="948"/>
      <c r="AX168" s="948"/>
      <c r="AY168" s="31">
        <f>$AY$166</f>
        <v>0</v>
      </c>
    </row>
    <row r="169" spans="1:51" ht="26.25" customHeight="1" x14ac:dyDescent="0.2">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708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214</v>
      </c>
      <c r="D201" s="253"/>
      <c r="E201" s="253"/>
      <c r="F201" s="253"/>
      <c r="G201" s="253"/>
      <c r="H201" s="253"/>
      <c r="I201" s="253"/>
      <c r="J201" s="948" t="s">
        <v>215</v>
      </c>
      <c r="K201" s="949"/>
      <c r="L201" s="949"/>
      <c r="M201" s="949"/>
      <c r="N201" s="949"/>
      <c r="O201" s="949"/>
      <c r="P201" s="123" t="s">
        <v>216</v>
      </c>
      <c r="Q201" s="123"/>
      <c r="R201" s="123"/>
      <c r="S201" s="123"/>
      <c r="T201" s="123"/>
      <c r="U201" s="123"/>
      <c r="V201" s="123"/>
      <c r="W201" s="123"/>
      <c r="X201" s="123"/>
      <c r="Y201" s="255" t="s">
        <v>217</v>
      </c>
      <c r="Z201" s="256"/>
      <c r="AA201" s="256"/>
      <c r="AB201" s="256"/>
      <c r="AC201" s="948" t="s">
        <v>218</v>
      </c>
      <c r="AD201" s="948"/>
      <c r="AE201" s="948"/>
      <c r="AF201" s="948"/>
      <c r="AG201" s="948"/>
      <c r="AH201" s="255" t="s">
        <v>238</v>
      </c>
      <c r="AI201" s="253"/>
      <c r="AJ201" s="253"/>
      <c r="AK201" s="253"/>
      <c r="AL201" s="253" t="s">
        <v>220</v>
      </c>
      <c r="AM201" s="253"/>
      <c r="AN201" s="253"/>
      <c r="AO201" s="257"/>
      <c r="AP201" s="948" t="s">
        <v>221</v>
      </c>
      <c r="AQ201" s="948"/>
      <c r="AR201" s="948"/>
      <c r="AS201" s="948"/>
      <c r="AT201" s="948"/>
      <c r="AU201" s="948"/>
      <c r="AV201" s="948"/>
      <c r="AW201" s="948"/>
      <c r="AX201" s="948"/>
      <c r="AY201" s="31">
        <f>$AY$199</f>
        <v>0</v>
      </c>
    </row>
    <row r="202" spans="1:51" ht="26.25" customHeight="1" x14ac:dyDescent="0.2">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709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214</v>
      </c>
      <c r="D234" s="253"/>
      <c r="E234" s="253"/>
      <c r="F234" s="253"/>
      <c r="G234" s="253"/>
      <c r="H234" s="253"/>
      <c r="I234" s="253"/>
      <c r="J234" s="948" t="s">
        <v>215</v>
      </c>
      <c r="K234" s="949"/>
      <c r="L234" s="949"/>
      <c r="M234" s="949"/>
      <c r="N234" s="949"/>
      <c r="O234" s="949"/>
      <c r="P234" s="123" t="s">
        <v>216</v>
      </c>
      <c r="Q234" s="123"/>
      <c r="R234" s="123"/>
      <c r="S234" s="123"/>
      <c r="T234" s="123"/>
      <c r="U234" s="123"/>
      <c r="V234" s="123"/>
      <c r="W234" s="123"/>
      <c r="X234" s="123"/>
      <c r="Y234" s="255" t="s">
        <v>217</v>
      </c>
      <c r="Z234" s="256"/>
      <c r="AA234" s="256"/>
      <c r="AB234" s="256"/>
      <c r="AC234" s="948" t="s">
        <v>218</v>
      </c>
      <c r="AD234" s="948"/>
      <c r="AE234" s="948"/>
      <c r="AF234" s="948"/>
      <c r="AG234" s="948"/>
      <c r="AH234" s="255" t="s">
        <v>238</v>
      </c>
      <c r="AI234" s="253"/>
      <c r="AJ234" s="253"/>
      <c r="AK234" s="253"/>
      <c r="AL234" s="253" t="s">
        <v>220</v>
      </c>
      <c r="AM234" s="253"/>
      <c r="AN234" s="253"/>
      <c r="AO234" s="257"/>
      <c r="AP234" s="948" t="s">
        <v>221</v>
      </c>
      <c r="AQ234" s="948"/>
      <c r="AR234" s="948"/>
      <c r="AS234" s="948"/>
      <c r="AT234" s="948"/>
      <c r="AU234" s="948"/>
      <c r="AV234" s="948"/>
      <c r="AW234" s="948"/>
      <c r="AX234" s="948"/>
      <c r="AY234" s="74">
        <f>$AY$232</f>
        <v>0</v>
      </c>
    </row>
    <row r="235" spans="1:51" ht="26.25" customHeight="1" x14ac:dyDescent="0.2">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710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214</v>
      </c>
      <c r="D267" s="253"/>
      <c r="E267" s="253"/>
      <c r="F267" s="253"/>
      <c r="G267" s="253"/>
      <c r="H267" s="253"/>
      <c r="I267" s="253"/>
      <c r="J267" s="948" t="s">
        <v>215</v>
      </c>
      <c r="K267" s="949"/>
      <c r="L267" s="949"/>
      <c r="M267" s="949"/>
      <c r="N267" s="949"/>
      <c r="O267" s="949"/>
      <c r="P267" s="123" t="s">
        <v>216</v>
      </c>
      <c r="Q267" s="123"/>
      <c r="R267" s="123"/>
      <c r="S267" s="123"/>
      <c r="T267" s="123"/>
      <c r="U267" s="123"/>
      <c r="V267" s="123"/>
      <c r="W267" s="123"/>
      <c r="X267" s="123"/>
      <c r="Y267" s="255" t="s">
        <v>217</v>
      </c>
      <c r="Z267" s="256"/>
      <c r="AA267" s="256"/>
      <c r="AB267" s="256"/>
      <c r="AC267" s="948" t="s">
        <v>218</v>
      </c>
      <c r="AD267" s="948"/>
      <c r="AE267" s="948"/>
      <c r="AF267" s="948"/>
      <c r="AG267" s="948"/>
      <c r="AH267" s="255" t="s">
        <v>238</v>
      </c>
      <c r="AI267" s="253"/>
      <c r="AJ267" s="253"/>
      <c r="AK267" s="253"/>
      <c r="AL267" s="253" t="s">
        <v>220</v>
      </c>
      <c r="AM267" s="253"/>
      <c r="AN267" s="253"/>
      <c r="AO267" s="257"/>
      <c r="AP267" s="948" t="s">
        <v>221</v>
      </c>
      <c r="AQ267" s="948"/>
      <c r="AR267" s="948"/>
      <c r="AS267" s="948"/>
      <c r="AT267" s="948"/>
      <c r="AU267" s="948"/>
      <c r="AV267" s="948"/>
      <c r="AW267" s="948"/>
      <c r="AX267" s="948"/>
      <c r="AY267" s="31">
        <f>$AY$265</f>
        <v>0</v>
      </c>
    </row>
    <row r="268" spans="1:51" ht="26.25" customHeight="1" x14ac:dyDescent="0.2">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711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214</v>
      </c>
      <c r="D300" s="253"/>
      <c r="E300" s="253"/>
      <c r="F300" s="253"/>
      <c r="G300" s="253"/>
      <c r="H300" s="253"/>
      <c r="I300" s="253"/>
      <c r="J300" s="948" t="s">
        <v>215</v>
      </c>
      <c r="K300" s="949"/>
      <c r="L300" s="949"/>
      <c r="M300" s="949"/>
      <c r="N300" s="949"/>
      <c r="O300" s="949"/>
      <c r="P300" s="123" t="s">
        <v>216</v>
      </c>
      <c r="Q300" s="123"/>
      <c r="R300" s="123"/>
      <c r="S300" s="123"/>
      <c r="T300" s="123"/>
      <c r="U300" s="123"/>
      <c r="V300" s="123"/>
      <c r="W300" s="123"/>
      <c r="X300" s="123"/>
      <c r="Y300" s="255" t="s">
        <v>217</v>
      </c>
      <c r="Z300" s="256"/>
      <c r="AA300" s="256"/>
      <c r="AB300" s="256"/>
      <c r="AC300" s="948" t="s">
        <v>218</v>
      </c>
      <c r="AD300" s="948"/>
      <c r="AE300" s="948"/>
      <c r="AF300" s="948"/>
      <c r="AG300" s="948"/>
      <c r="AH300" s="255" t="s">
        <v>238</v>
      </c>
      <c r="AI300" s="253"/>
      <c r="AJ300" s="253"/>
      <c r="AK300" s="253"/>
      <c r="AL300" s="253" t="s">
        <v>220</v>
      </c>
      <c r="AM300" s="253"/>
      <c r="AN300" s="253"/>
      <c r="AO300" s="257"/>
      <c r="AP300" s="948" t="s">
        <v>221</v>
      </c>
      <c r="AQ300" s="948"/>
      <c r="AR300" s="948"/>
      <c r="AS300" s="948"/>
      <c r="AT300" s="948"/>
      <c r="AU300" s="948"/>
      <c r="AV300" s="948"/>
      <c r="AW300" s="948"/>
      <c r="AX300" s="948"/>
      <c r="AY300" s="31">
        <f>$AY$298</f>
        <v>0</v>
      </c>
    </row>
    <row r="301" spans="1:51" ht="26.25" customHeight="1" x14ac:dyDescent="0.2">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712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214</v>
      </c>
      <c r="D333" s="253"/>
      <c r="E333" s="253"/>
      <c r="F333" s="253"/>
      <c r="G333" s="253"/>
      <c r="H333" s="253"/>
      <c r="I333" s="253"/>
      <c r="J333" s="948" t="s">
        <v>215</v>
      </c>
      <c r="K333" s="949"/>
      <c r="L333" s="949"/>
      <c r="M333" s="949"/>
      <c r="N333" s="949"/>
      <c r="O333" s="949"/>
      <c r="P333" s="123" t="s">
        <v>216</v>
      </c>
      <c r="Q333" s="123"/>
      <c r="R333" s="123"/>
      <c r="S333" s="123"/>
      <c r="T333" s="123"/>
      <c r="U333" s="123"/>
      <c r="V333" s="123"/>
      <c r="W333" s="123"/>
      <c r="X333" s="123"/>
      <c r="Y333" s="255" t="s">
        <v>217</v>
      </c>
      <c r="Z333" s="256"/>
      <c r="AA333" s="256"/>
      <c r="AB333" s="256"/>
      <c r="AC333" s="948" t="s">
        <v>218</v>
      </c>
      <c r="AD333" s="948"/>
      <c r="AE333" s="948"/>
      <c r="AF333" s="948"/>
      <c r="AG333" s="948"/>
      <c r="AH333" s="255" t="s">
        <v>238</v>
      </c>
      <c r="AI333" s="253"/>
      <c r="AJ333" s="253"/>
      <c r="AK333" s="253"/>
      <c r="AL333" s="253" t="s">
        <v>220</v>
      </c>
      <c r="AM333" s="253"/>
      <c r="AN333" s="253"/>
      <c r="AO333" s="257"/>
      <c r="AP333" s="948" t="s">
        <v>221</v>
      </c>
      <c r="AQ333" s="948"/>
      <c r="AR333" s="948"/>
      <c r="AS333" s="948"/>
      <c r="AT333" s="948"/>
      <c r="AU333" s="948"/>
      <c r="AV333" s="948"/>
      <c r="AW333" s="948"/>
      <c r="AX333" s="948"/>
      <c r="AY333" s="31">
        <f>$AY$331</f>
        <v>0</v>
      </c>
    </row>
    <row r="334" spans="1:51" ht="26.25" customHeight="1" x14ac:dyDescent="0.2">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713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214</v>
      </c>
      <c r="D366" s="253"/>
      <c r="E366" s="253"/>
      <c r="F366" s="253"/>
      <c r="G366" s="253"/>
      <c r="H366" s="253"/>
      <c r="I366" s="253"/>
      <c r="J366" s="948" t="s">
        <v>215</v>
      </c>
      <c r="K366" s="949"/>
      <c r="L366" s="949"/>
      <c r="M366" s="949"/>
      <c r="N366" s="949"/>
      <c r="O366" s="949"/>
      <c r="P366" s="123" t="s">
        <v>216</v>
      </c>
      <c r="Q366" s="123"/>
      <c r="R366" s="123"/>
      <c r="S366" s="123"/>
      <c r="T366" s="123"/>
      <c r="U366" s="123"/>
      <c r="V366" s="123"/>
      <c r="W366" s="123"/>
      <c r="X366" s="123"/>
      <c r="Y366" s="255" t="s">
        <v>217</v>
      </c>
      <c r="Z366" s="256"/>
      <c r="AA366" s="256"/>
      <c r="AB366" s="256"/>
      <c r="AC366" s="948" t="s">
        <v>218</v>
      </c>
      <c r="AD366" s="948"/>
      <c r="AE366" s="948"/>
      <c r="AF366" s="948"/>
      <c r="AG366" s="948"/>
      <c r="AH366" s="255" t="s">
        <v>238</v>
      </c>
      <c r="AI366" s="253"/>
      <c r="AJ366" s="253"/>
      <c r="AK366" s="253"/>
      <c r="AL366" s="253" t="s">
        <v>220</v>
      </c>
      <c r="AM366" s="253"/>
      <c r="AN366" s="253"/>
      <c r="AO366" s="257"/>
      <c r="AP366" s="948" t="s">
        <v>221</v>
      </c>
      <c r="AQ366" s="948"/>
      <c r="AR366" s="948"/>
      <c r="AS366" s="948"/>
      <c r="AT366" s="948"/>
      <c r="AU366" s="948"/>
      <c r="AV366" s="948"/>
      <c r="AW366" s="948"/>
      <c r="AX366" s="948"/>
      <c r="AY366" s="31">
        <f>$AY$364</f>
        <v>0</v>
      </c>
    </row>
    <row r="367" spans="1:51" ht="26.25" customHeight="1" x14ac:dyDescent="0.2">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714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214</v>
      </c>
      <c r="D399" s="253"/>
      <c r="E399" s="253"/>
      <c r="F399" s="253"/>
      <c r="G399" s="253"/>
      <c r="H399" s="253"/>
      <c r="I399" s="253"/>
      <c r="J399" s="948" t="s">
        <v>215</v>
      </c>
      <c r="K399" s="949"/>
      <c r="L399" s="949"/>
      <c r="M399" s="949"/>
      <c r="N399" s="949"/>
      <c r="O399" s="949"/>
      <c r="P399" s="123" t="s">
        <v>216</v>
      </c>
      <c r="Q399" s="123"/>
      <c r="R399" s="123"/>
      <c r="S399" s="123"/>
      <c r="T399" s="123"/>
      <c r="U399" s="123"/>
      <c r="V399" s="123"/>
      <c r="W399" s="123"/>
      <c r="X399" s="123"/>
      <c r="Y399" s="255" t="s">
        <v>217</v>
      </c>
      <c r="Z399" s="256"/>
      <c r="AA399" s="256"/>
      <c r="AB399" s="256"/>
      <c r="AC399" s="948" t="s">
        <v>218</v>
      </c>
      <c r="AD399" s="948"/>
      <c r="AE399" s="948"/>
      <c r="AF399" s="948"/>
      <c r="AG399" s="948"/>
      <c r="AH399" s="255" t="s">
        <v>238</v>
      </c>
      <c r="AI399" s="253"/>
      <c r="AJ399" s="253"/>
      <c r="AK399" s="253"/>
      <c r="AL399" s="253" t="s">
        <v>220</v>
      </c>
      <c r="AM399" s="253"/>
      <c r="AN399" s="253"/>
      <c r="AO399" s="257"/>
      <c r="AP399" s="948" t="s">
        <v>221</v>
      </c>
      <c r="AQ399" s="948"/>
      <c r="AR399" s="948"/>
      <c r="AS399" s="948"/>
      <c r="AT399" s="948"/>
      <c r="AU399" s="948"/>
      <c r="AV399" s="948"/>
      <c r="AW399" s="948"/>
      <c r="AX399" s="948"/>
      <c r="AY399" s="31">
        <f>$AY$397</f>
        <v>0</v>
      </c>
    </row>
    <row r="400" spans="1:51" ht="26.25" customHeight="1" x14ac:dyDescent="0.2">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715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214</v>
      </c>
      <c r="D432" s="253"/>
      <c r="E432" s="253"/>
      <c r="F432" s="253"/>
      <c r="G432" s="253"/>
      <c r="H432" s="253"/>
      <c r="I432" s="253"/>
      <c r="J432" s="948" t="s">
        <v>215</v>
      </c>
      <c r="K432" s="949"/>
      <c r="L432" s="949"/>
      <c r="M432" s="949"/>
      <c r="N432" s="949"/>
      <c r="O432" s="949"/>
      <c r="P432" s="123" t="s">
        <v>216</v>
      </c>
      <c r="Q432" s="123"/>
      <c r="R432" s="123"/>
      <c r="S432" s="123"/>
      <c r="T432" s="123"/>
      <c r="U432" s="123"/>
      <c r="V432" s="123"/>
      <c r="W432" s="123"/>
      <c r="X432" s="123"/>
      <c r="Y432" s="255" t="s">
        <v>217</v>
      </c>
      <c r="Z432" s="256"/>
      <c r="AA432" s="256"/>
      <c r="AB432" s="256"/>
      <c r="AC432" s="948" t="s">
        <v>218</v>
      </c>
      <c r="AD432" s="948"/>
      <c r="AE432" s="948"/>
      <c r="AF432" s="948"/>
      <c r="AG432" s="948"/>
      <c r="AH432" s="255" t="s">
        <v>238</v>
      </c>
      <c r="AI432" s="253"/>
      <c r="AJ432" s="253"/>
      <c r="AK432" s="253"/>
      <c r="AL432" s="253" t="s">
        <v>220</v>
      </c>
      <c r="AM432" s="253"/>
      <c r="AN432" s="253"/>
      <c r="AO432" s="257"/>
      <c r="AP432" s="948" t="s">
        <v>221</v>
      </c>
      <c r="AQ432" s="948"/>
      <c r="AR432" s="948"/>
      <c r="AS432" s="948"/>
      <c r="AT432" s="948"/>
      <c r="AU432" s="948"/>
      <c r="AV432" s="948"/>
      <c r="AW432" s="948"/>
      <c r="AX432" s="948"/>
      <c r="AY432" s="31">
        <f>$AY$430</f>
        <v>0</v>
      </c>
    </row>
    <row r="433" spans="1:51" ht="26.25" customHeight="1" x14ac:dyDescent="0.2">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716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214</v>
      </c>
      <c r="D465" s="253"/>
      <c r="E465" s="253"/>
      <c r="F465" s="253"/>
      <c r="G465" s="253"/>
      <c r="H465" s="253"/>
      <c r="I465" s="253"/>
      <c r="J465" s="948" t="s">
        <v>215</v>
      </c>
      <c r="K465" s="949"/>
      <c r="L465" s="949"/>
      <c r="M465" s="949"/>
      <c r="N465" s="949"/>
      <c r="O465" s="949"/>
      <c r="P465" s="123" t="s">
        <v>216</v>
      </c>
      <c r="Q465" s="123"/>
      <c r="R465" s="123"/>
      <c r="S465" s="123"/>
      <c r="T465" s="123"/>
      <c r="U465" s="123"/>
      <c r="V465" s="123"/>
      <c r="W465" s="123"/>
      <c r="X465" s="123"/>
      <c r="Y465" s="255" t="s">
        <v>217</v>
      </c>
      <c r="Z465" s="256"/>
      <c r="AA465" s="256"/>
      <c r="AB465" s="256"/>
      <c r="AC465" s="948" t="s">
        <v>218</v>
      </c>
      <c r="AD465" s="948"/>
      <c r="AE465" s="948"/>
      <c r="AF465" s="948"/>
      <c r="AG465" s="948"/>
      <c r="AH465" s="255" t="s">
        <v>238</v>
      </c>
      <c r="AI465" s="253"/>
      <c r="AJ465" s="253"/>
      <c r="AK465" s="253"/>
      <c r="AL465" s="253" t="s">
        <v>220</v>
      </c>
      <c r="AM465" s="253"/>
      <c r="AN465" s="253"/>
      <c r="AO465" s="257"/>
      <c r="AP465" s="948" t="s">
        <v>221</v>
      </c>
      <c r="AQ465" s="948"/>
      <c r="AR465" s="948"/>
      <c r="AS465" s="948"/>
      <c r="AT465" s="948"/>
      <c r="AU465" s="948"/>
      <c r="AV465" s="948"/>
      <c r="AW465" s="948"/>
      <c r="AX465" s="948"/>
      <c r="AY465" s="31">
        <f>$AY$463</f>
        <v>0</v>
      </c>
    </row>
    <row r="466" spans="1:51" ht="26.25" customHeight="1" x14ac:dyDescent="0.2">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717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214</v>
      </c>
      <c r="D498" s="253"/>
      <c r="E498" s="253"/>
      <c r="F498" s="253"/>
      <c r="G498" s="253"/>
      <c r="H498" s="253"/>
      <c r="I498" s="253"/>
      <c r="J498" s="948" t="s">
        <v>215</v>
      </c>
      <c r="K498" s="949"/>
      <c r="L498" s="949"/>
      <c r="M498" s="949"/>
      <c r="N498" s="949"/>
      <c r="O498" s="949"/>
      <c r="P498" s="123" t="s">
        <v>216</v>
      </c>
      <c r="Q498" s="123"/>
      <c r="R498" s="123"/>
      <c r="S498" s="123"/>
      <c r="T498" s="123"/>
      <c r="U498" s="123"/>
      <c r="V498" s="123"/>
      <c r="W498" s="123"/>
      <c r="X498" s="123"/>
      <c r="Y498" s="255" t="s">
        <v>217</v>
      </c>
      <c r="Z498" s="256"/>
      <c r="AA498" s="256"/>
      <c r="AB498" s="256"/>
      <c r="AC498" s="948" t="s">
        <v>218</v>
      </c>
      <c r="AD498" s="948"/>
      <c r="AE498" s="948"/>
      <c r="AF498" s="948"/>
      <c r="AG498" s="948"/>
      <c r="AH498" s="255" t="s">
        <v>238</v>
      </c>
      <c r="AI498" s="253"/>
      <c r="AJ498" s="253"/>
      <c r="AK498" s="253"/>
      <c r="AL498" s="253" t="s">
        <v>220</v>
      </c>
      <c r="AM498" s="253"/>
      <c r="AN498" s="253"/>
      <c r="AO498" s="257"/>
      <c r="AP498" s="948" t="s">
        <v>221</v>
      </c>
      <c r="AQ498" s="948"/>
      <c r="AR498" s="948"/>
      <c r="AS498" s="948"/>
      <c r="AT498" s="948"/>
      <c r="AU498" s="948"/>
      <c r="AV498" s="948"/>
      <c r="AW498" s="948"/>
      <c r="AX498" s="948"/>
      <c r="AY498" s="31">
        <f>$AY$496</f>
        <v>0</v>
      </c>
    </row>
    <row r="499" spans="1:51" ht="26.25" customHeight="1" x14ac:dyDescent="0.2">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718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214</v>
      </c>
      <c r="D531" s="253"/>
      <c r="E531" s="253"/>
      <c r="F531" s="253"/>
      <c r="G531" s="253"/>
      <c r="H531" s="253"/>
      <c r="I531" s="253"/>
      <c r="J531" s="948" t="s">
        <v>215</v>
      </c>
      <c r="K531" s="949"/>
      <c r="L531" s="949"/>
      <c r="M531" s="949"/>
      <c r="N531" s="949"/>
      <c r="O531" s="949"/>
      <c r="P531" s="123" t="s">
        <v>216</v>
      </c>
      <c r="Q531" s="123"/>
      <c r="R531" s="123"/>
      <c r="S531" s="123"/>
      <c r="T531" s="123"/>
      <c r="U531" s="123"/>
      <c r="V531" s="123"/>
      <c r="W531" s="123"/>
      <c r="X531" s="123"/>
      <c r="Y531" s="255" t="s">
        <v>217</v>
      </c>
      <c r="Z531" s="256"/>
      <c r="AA531" s="256"/>
      <c r="AB531" s="256"/>
      <c r="AC531" s="948" t="s">
        <v>218</v>
      </c>
      <c r="AD531" s="948"/>
      <c r="AE531" s="948"/>
      <c r="AF531" s="948"/>
      <c r="AG531" s="948"/>
      <c r="AH531" s="255" t="s">
        <v>238</v>
      </c>
      <c r="AI531" s="253"/>
      <c r="AJ531" s="253"/>
      <c r="AK531" s="253"/>
      <c r="AL531" s="253" t="s">
        <v>220</v>
      </c>
      <c r="AM531" s="253"/>
      <c r="AN531" s="253"/>
      <c r="AO531" s="257"/>
      <c r="AP531" s="948" t="s">
        <v>221</v>
      </c>
      <c r="AQ531" s="948"/>
      <c r="AR531" s="948"/>
      <c r="AS531" s="948"/>
      <c r="AT531" s="948"/>
      <c r="AU531" s="948"/>
      <c r="AV531" s="948"/>
      <c r="AW531" s="948"/>
      <c r="AX531" s="948"/>
      <c r="AY531" s="31">
        <f>$AY$529</f>
        <v>0</v>
      </c>
    </row>
    <row r="532" spans="1:51" ht="26.25" customHeight="1" x14ac:dyDescent="0.2">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719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214</v>
      </c>
      <c r="D564" s="253"/>
      <c r="E564" s="253"/>
      <c r="F564" s="253"/>
      <c r="G564" s="253"/>
      <c r="H564" s="253"/>
      <c r="I564" s="253"/>
      <c r="J564" s="948" t="s">
        <v>215</v>
      </c>
      <c r="K564" s="949"/>
      <c r="L564" s="949"/>
      <c r="M564" s="949"/>
      <c r="N564" s="949"/>
      <c r="O564" s="949"/>
      <c r="P564" s="123" t="s">
        <v>216</v>
      </c>
      <c r="Q564" s="123"/>
      <c r="R564" s="123"/>
      <c r="S564" s="123"/>
      <c r="T564" s="123"/>
      <c r="U564" s="123"/>
      <c r="V564" s="123"/>
      <c r="W564" s="123"/>
      <c r="X564" s="123"/>
      <c r="Y564" s="255" t="s">
        <v>217</v>
      </c>
      <c r="Z564" s="256"/>
      <c r="AA564" s="256"/>
      <c r="AB564" s="256"/>
      <c r="AC564" s="948" t="s">
        <v>218</v>
      </c>
      <c r="AD564" s="948"/>
      <c r="AE564" s="948"/>
      <c r="AF564" s="948"/>
      <c r="AG564" s="948"/>
      <c r="AH564" s="255" t="s">
        <v>238</v>
      </c>
      <c r="AI564" s="253"/>
      <c r="AJ564" s="253"/>
      <c r="AK564" s="253"/>
      <c r="AL564" s="253" t="s">
        <v>220</v>
      </c>
      <c r="AM564" s="253"/>
      <c r="AN564" s="253"/>
      <c r="AO564" s="257"/>
      <c r="AP564" s="948" t="s">
        <v>221</v>
      </c>
      <c r="AQ564" s="948"/>
      <c r="AR564" s="948"/>
      <c r="AS564" s="948"/>
      <c r="AT564" s="948"/>
      <c r="AU564" s="948"/>
      <c r="AV564" s="948"/>
      <c r="AW564" s="948"/>
      <c r="AX564" s="948"/>
      <c r="AY564" s="31">
        <f>$AY$562</f>
        <v>0</v>
      </c>
    </row>
    <row r="565" spans="1:51" ht="26.25" customHeight="1" x14ac:dyDescent="0.2">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494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214</v>
      </c>
      <c r="D597" s="253"/>
      <c r="E597" s="253"/>
      <c r="F597" s="253"/>
      <c r="G597" s="253"/>
      <c r="H597" s="253"/>
      <c r="I597" s="253"/>
      <c r="J597" s="948" t="s">
        <v>215</v>
      </c>
      <c r="K597" s="949"/>
      <c r="L597" s="949"/>
      <c r="M597" s="949"/>
      <c r="N597" s="949"/>
      <c r="O597" s="949"/>
      <c r="P597" s="123" t="s">
        <v>216</v>
      </c>
      <c r="Q597" s="123"/>
      <c r="R597" s="123"/>
      <c r="S597" s="123"/>
      <c r="T597" s="123"/>
      <c r="U597" s="123"/>
      <c r="V597" s="123"/>
      <c r="W597" s="123"/>
      <c r="X597" s="123"/>
      <c r="Y597" s="255" t="s">
        <v>217</v>
      </c>
      <c r="Z597" s="256"/>
      <c r="AA597" s="256"/>
      <c r="AB597" s="256"/>
      <c r="AC597" s="948" t="s">
        <v>218</v>
      </c>
      <c r="AD597" s="948"/>
      <c r="AE597" s="948"/>
      <c r="AF597" s="948"/>
      <c r="AG597" s="948"/>
      <c r="AH597" s="255" t="s">
        <v>238</v>
      </c>
      <c r="AI597" s="253"/>
      <c r="AJ597" s="253"/>
      <c r="AK597" s="253"/>
      <c r="AL597" s="253" t="s">
        <v>220</v>
      </c>
      <c r="AM597" s="253"/>
      <c r="AN597" s="253"/>
      <c r="AO597" s="257"/>
      <c r="AP597" s="948" t="s">
        <v>221</v>
      </c>
      <c r="AQ597" s="948"/>
      <c r="AR597" s="948"/>
      <c r="AS597" s="948"/>
      <c r="AT597" s="948"/>
      <c r="AU597" s="948"/>
      <c r="AV597" s="948"/>
      <c r="AW597" s="948"/>
      <c r="AX597" s="948"/>
      <c r="AY597" s="31">
        <f>$AY$595</f>
        <v>0</v>
      </c>
    </row>
    <row r="598" spans="1:51" ht="26.25" customHeight="1" x14ac:dyDescent="0.2">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720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214</v>
      </c>
      <c r="D630" s="253"/>
      <c r="E630" s="253"/>
      <c r="F630" s="253"/>
      <c r="G630" s="253"/>
      <c r="H630" s="253"/>
      <c r="I630" s="253"/>
      <c r="J630" s="948" t="s">
        <v>215</v>
      </c>
      <c r="K630" s="949"/>
      <c r="L630" s="949"/>
      <c r="M630" s="949"/>
      <c r="N630" s="949"/>
      <c r="O630" s="949"/>
      <c r="P630" s="123" t="s">
        <v>216</v>
      </c>
      <c r="Q630" s="123"/>
      <c r="R630" s="123"/>
      <c r="S630" s="123"/>
      <c r="T630" s="123"/>
      <c r="U630" s="123"/>
      <c r="V630" s="123"/>
      <c r="W630" s="123"/>
      <c r="X630" s="123"/>
      <c r="Y630" s="255" t="s">
        <v>217</v>
      </c>
      <c r="Z630" s="256"/>
      <c r="AA630" s="256"/>
      <c r="AB630" s="256"/>
      <c r="AC630" s="948" t="s">
        <v>218</v>
      </c>
      <c r="AD630" s="948"/>
      <c r="AE630" s="948"/>
      <c r="AF630" s="948"/>
      <c r="AG630" s="948"/>
      <c r="AH630" s="255" t="s">
        <v>238</v>
      </c>
      <c r="AI630" s="253"/>
      <c r="AJ630" s="253"/>
      <c r="AK630" s="253"/>
      <c r="AL630" s="253" t="s">
        <v>220</v>
      </c>
      <c r="AM630" s="253"/>
      <c r="AN630" s="253"/>
      <c r="AO630" s="257"/>
      <c r="AP630" s="948" t="s">
        <v>221</v>
      </c>
      <c r="AQ630" s="948"/>
      <c r="AR630" s="948"/>
      <c r="AS630" s="948"/>
      <c r="AT630" s="948"/>
      <c r="AU630" s="948"/>
      <c r="AV630" s="948"/>
      <c r="AW630" s="948"/>
      <c r="AX630" s="948"/>
      <c r="AY630" s="31">
        <f>$AY$628</f>
        <v>0</v>
      </c>
    </row>
    <row r="631" spans="1:51" ht="26.25" customHeight="1" x14ac:dyDescent="0.2">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721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214</v>
      </c>
      <c r="D663" s="253"/>
      <c r="E663" s="253"/>
      <c r="F663" s="253"/>
      <c r="G663" s="253"/>
      <c r="H663" s="253"/>
      <c r="I663" s="253"/>
      <c r="J663" s="948" t="s">
        <v>215</v>
      </c>
      <c r="K663" s="949"/>
      <c r="L663" s="949"/>
      <c r="M663" s="949"/>
      <c r="N663" s="949"/>
      <c r="O663" s="949"/>
      <c r="P663" s="123" t="s">
        <v>216</v>
      </c>
      <c r="Q663" s="123"/>
      <c r="R663" s="123"/>
      <c r="S663" s="123"/>
      <c r="T663" s="123"/>
      <c r="U663" s="123"/>
      <c r="V663" s="123"/>
      <c r="W663" s="123"/>
      <c r="X663" s="123"/>
      <c r="Y663" s="255" t="s">
        <v>217</v>
      </c>
      <c r="Z663" s="256"/>
      <c r="AA663" s="256"/>
      <c r="AB663" s="256"/>
      <c r="AC663" s="948" t="s">
        <v>218</v>
      </c>
      <c r="AD663" s="948"/>
      <c r="AE663" s="948"/>
      <c r="AF663" s="948"/>
      <c r="AG663" s="948"/>
      <c r="AH663" s="255" t="s">
        <v>238</v>
      </c>
      <c r="AI663" s="253"/>
      <c r="AJ663" s="253"/>
      <c r="AK663" s="253"/>
      <c r="AL663" s="253" t="s">
        <v>220</v>
      </c>
      <c r="AM663" s="253"/>
      <c r="AN663" s="253"/>
      <c r="AO663" s="257"/>
      <c r="AP663" s="948" t="s">
        <v>221</v>
      </c>
      <c r="AQ663" s="948"/>
      <c r="AR663" s="948"/>
      <c r="AS663" s="948"/>
      <c r="AT663" s="948"/>
      <c r="AU663" s="948"/>
      <c r="AV663" s="948"/>
      <c r="AW663" s="948"/>
      <c r="AX663" s="948"/>
      <c r="AY663" s="31">
        <f>$AY$661</f>
        <v>0</v>
      </c>
    </row>
    <row r="664" spans="1:51" ht="26.25" customHeight="1" x14ac:dyDescent="0.2">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722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214</v>
      </c>
      <c r="D696" s="253"/>
      <c r="E696" s="253"/>
      <c r="F696" s="253"/>
      <c r="G696" s="253"/>
      <c r="H696" s="253"/>
      <c r="I696" s="253"/>
      <c r="J696" s="948" t="s">
        <v>215</v>
      </c>
      <c r="K696" s="949"/>
      <c r="L696" s="949"/>
      <c r="M696" s="949"/>
      <c r="N696" s="949"/>
      <c r="O696" s="949"/>
      <c r="P696" s="123" t="s">
        <v>216</v>
      </c>
      <c r="Q696" s="123"/>
      <c r="R696" s="123"/>
      <c r="S696" s="123"/>
      <c r="T696" s="123"/>
      <c r="U696" s="123"/>
      <c r="V696" s="123"/>
      <c r="W696" s="123"/>
      <c r="X696" s="123"/>
      <c r="Y696" s="255" t="s">
        <v>217</v>
      </c>
      <c r="Z696" s="256"/>
      <c r="AA696" s="256"/>
      <c r="AB696" s="256"/>
      <c r="AC696" s="948" t="s">
        <v>218</v>
      </c>
      <c r="AD696" s="948"/>
      <c r="AE696" s="948"/>
      <c r="AF696" s="948"/>
      <c r="AG696" s="948"/>
      <c r="AH696" s="255" t="s">
        <v>238</v>
      </c>
      <c r="AI696" s="253"/>
      <c r="AJ696" s="253"/>
      <c r="AK696" s="253"/>
      <c r="AL696" s="253" t="s">
        <v>220</v>
      </c>
      <c r="AM696" s="253"/>
      <c r="AN696" s="253"/>
      <c r="AO696" s="257"/>
      <c r="AP696" s="948" t="s">
        <v>221</v>
      </c>
      <c r="AQ696" s="948"/>
      <c r="AR696" s="948"/>
      <c r="AS696" s="948"/>
      <c r="AT696" s="948"/>
      <c r="AU696" s="948"/>
      <c r="AV696" s="948"/>
      <c r="AW696" s="948"/>
      <c r="AX696" s="948"/>
      <c r="AY696" s="31">
        <f>$AY$694</f>
        <v>0</v>
      </c>
    </row>
    <row r="697" spans="1:51" ht="26.25" customHeight="1" x14ac:dyDescent="0.2">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723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214</v>
      </c>
      <c r="D729" s="253"/>
      <c r="E729" s="253"/>
      <c r="F729" s="253"/>
      <c r="G729" s="253"/>
      <c r="H729" s="253"/>
      <c r="I729" s="253"/>
      <c r="J729" s="948" t="s">
        <v>215</v>
      </c>
      <c r="K729" s="949"/>
      <c r="L729" s="949"/>
      <c r="M729" s="949"/>
      <c r="N729" s="949"/>
      <c r="O729" s="949"/>
      <c r="P729" s="123" t="s">
        <v>216</v>
      </c>
      <c r="Q729" s="123"/>
      <c r="R729" s="123"/>
      <c r="S729" s="123"/>
      <c r="T729" s="123"/>
      <c r="U729" s="123"/>
      <c r="V729" s="123"/>
      <c r="W729" s="123"/>
      <c r="X729" s="123"/>
      <c r="Y729" s="255" t="s">
        <v>217</v>
      </c>
      <c r="Z729" s="256"/>
      <c r="AA729" s="256"/>
      <c r="AB729" s="256"/>
      <c r="AC729" s="948" t="s">
        <v>218</v>
      </c>
      <c r="AD729" s="948"/>
      <c r="AE729" s="948"/>
      <c r="AF729" s="948"/>
      <c r="AG729" s="948"/>
      <c r="AH729" s="255" t="s">
        <v>238</v>
      </c>
      <c r="AI729" s="253"/>
      <c r="AJ729" s="253"/>
      <c r="AK729" s="253"/>
      <c r="AL729" s="253" t="s">
        <v>220</v>
      </c>
      <c r="AM729" s="253"/>
      <c r="AN729" s="253"/>
      <c r="AO729" s="257"/>
      <c r="AP729" s="948" t="s">
        <v>221</v>
      </c>
      <c r="AQ729" s="948"/>
      <c r="AR729" s="948"/>
      <c r="AS729" s="948"/>
      <c r="AT729" s="948"/>
      <c r="AU729" s="948"/>
      <c r="AV729" s="948"/>
      <c r="AW729" s="948"/>
      <c r="AX729" s="948"/>
      <c r="AY729" s="31">
        <f>$AY$727</f>
        <v>0</v>
      </c>
    </row>
    <row r="730" spans="1:51" ht="26.25" customHeight="1" x14ac:dyDescent="0.2">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724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214</v>
      </c>
      <c r="D762" s="253"/>
      <c r="E762" s="253"/>
      <c r="F762" s="253"/>
      <c r="G762" s="253"/>
      <c r="H762" s="253"/>
      <c r="I762" s="253"/>
      <c r="J762" s="948" t="s">
        <v>215</v>
      </c>
      <c r="K762" s="949"/>
      <c r="L762" s="949"/>
      <c r="M762" s="949"/>
      <c r="N762" s="949"/>
      <c r="O762" s="949"/>
      <c r="P762" s="123" t="s">
        <v>216</v>
      </c>
      <c r="Q762" s="123"/>
      <c r="R762" s="123"/>
      <c r="S762" s="123"/>
      <c r="T762" s="123"/>
      <c r="U762" s="123"/>
      <c r="V762" s="123"/>
      <c r="W762" s="123"/>
      <c r="X762" s="123"/>
      <c r="Y762" s="255" t="s">
        <v>217</v>
      </c>
      <c r="Z762" s="256"/>
      <c r="AA762" s="256"/>
      <c r="AB762" s="256"/>
      <c r="AC762" s="948" t="s">
        <v>218</v>
      </c>
      <c r="AD762" s="948"/>
      <c r="AE762" s="948"/>
      <c r="AF762" s="948"/>
      <c r="AG762" s="948"/>
      <c r="AH762" s="255" t="s">
        <v>238</v>
      </c>
      <c r="AI762" s="253"/>
      <c r="AJ762" s="253"/>
      <c r="AK762" s="253"/>
      <c r="AL762" s="253" t="s">
        <v>220</v>
      </c>
      <c r="AM762" s="253"/>
      <c r="AN762" s="253"/>
      <c r="AO762" s="257"/>
      <c r="AP762" s="948" t="s">
        <v>221</v>
      </c>
      <c r="AQ762" s="948"/>
      <c r="AR762" s="948"/>
      <c r="AS762" s="948"/>
      <c r="AT762" s="948"/>
      <c r="AU762" s="948"/>
      <c r="AV762" s="948"/>
      <c r="AW762" s="948"/>
      <c r="AX762" s="948"/>
      <c r="AY762" s="31">
        <f>$AY$760</f>
        <v>0</v>
      </c>
    </row>
    <row r="763" spans="1:51" ht="26.25" customHeight="1" x14ac:dyDescent="0.2">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725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214</v>
      </c>
      <c r="D795" s="253"/>
      <c r="E795" s="253"/>
      <c r="F795" s="253"/>
      <c r="G795" s="253"/>
      <c r="H795" s="253"/>
      <c r="I795" s="253"/>
      <c r="J795" s="948" t="s">
        <v>215</v>
      </c>
      <c r="K795" s="949"/>
      <c r="L795" s="949"/>
      <c r="M795" s="949"/>
      <c r="N795" s="949"/>
      <c r="O795" s="949"/>
      <c r="P795" s="123" t="s">
        <v>216</v>
      </c>
      <c r="Q795" s="123"/>
      <c r="R795" s="123"/>
      <c r="S795" s="123"/>
      <c r="T795" s="123"/>
      <c r="U795" s="123"/>
      <c r="V795" s="123"/>
      <c r="W795" s="123"/>
      <c r="X795" s="123"/>
      <c r="Y795" s="255" t="s">
        <v>217</v>
      </c>
      <c r="Z795" s="256"/>
      <c r="AA795" s="256"/>
      <c r="AB795" s="256"/>
      <c r="AC795" s="948" t="s">
        <v>218</v>
      </c>
      <c r="AD795" s="948"/>
      <c r="AE795" s="948"/>
      <c r="AF795" s="948"/>
      <c r="AG795" s="948"/>
      <c r="AH795" s="255" t="s">
        <v>238</v>
      </c>
      <c r="AI795" s="253"/>
      <c r="AJ795" s="253"/>
      <c r="AK795" s="253"/>
      <c r="AL795" s="253" t="s">
        <v>220</v>
      </c>
      <c r="AM795" s="253"/>
      <c r="AN795" s="253"/>
      <c r="AO795" s="257"/>
      <c r="AP795" s="948" t="s">
        <v>221</v>
      </c>
      <c r="AQ795" s="948"/>
      <c r="AR795" s="948"/>
      <c r="AS795" s="948"/>
      <c r="AT795" s="948"/>
      <c r="AU795" s="948"/>
      <c r="AV795" s="948"/>
      <c r="AW795" s="948"/>
      <c r="AX795" s="948"/>
      <c r="AY795" s="31">
        <f>$AY$793</f>
        <v>0</v>
      </c>
    </row>
    <row r="796" spans="1:51" ht="26.25" customHeight="1" x14ac:dyDescent="0.2">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726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214</v>
      </c>
      <c r="D828" s="253"/>
      <c r="E828" s="253"/>
      <c r="F828" s="253"/>
      <c r="G828" s="253"/>
      <c r="H828" s="253"/>
      <c r="I828" s="253"/>
      <c r="J828" s="948" t="s">
        <v>215</v>
      </c>
      <c r="K828" s="949"/>
      <c r="L828" s="949"/>
      <c r="M828" s="949"/>
      <c r="N828" s="949"/>
      <c r="O828" s="949"/>
      <c r="P828" s="123" t="s">
        <v>216</v>
      </c>
      <c r="Q828" s="123"/>
      <c r="R828" s="123"/>
      <c r="S828" s="123"/>
      <c r="T828" s="123"/>
      <c r="U828" s="123"/>
      <c r="V828" s="123"/>
      <c r="W828" s="123"/>
      <c r="X828" s="123"/>
      <c r="Y828" s="255" t="s">
        <v>217</v>
      </c>
      <c r="Z828" s="256"/>
      <c r="AA828" s="256"/>
      <c r="AB828" s="256"/>
      <c r="AC828" s="948" t="s">
        <v>218</v>
      </c>
      <c r="AD828" s="948"/>
      <c r="AE828" s="948"/>
      <c r="AF828" s="948"/>
      <c r="AG828" s="948"/>
      <c r="AH828" s="255" t="s">
        <v>238</v>
      </c>
      <c r="AI828" s="253"/>
      <c r="AJ828" s="253"/>
      <c r="AK828" s="253"/>
      <c r="AL828" s="253" t="s">
        <v>220</v>
      </c>
      <c r="AM828" s="253"/>
      <c r="AN828" s="253"/>
      <c r="AO828" s="257"/>
      <c r="AP828" s="948" t="s">
        <v>221</v>
      </c>
      <c r="AQ828" s="948"/>
      <c r="AR828" s="948"/>
      <c r="AS828" s="948"/>
      <c r="AT828" s="948"/>
      <c r="AU828" s="948"/>
      <c r="AV828" s="948"/>
      <c r="AW828" s="948"/>
      <c r="AX828" s="948"/>
      <c r="AY828" s="31">
        <f>$AY$826</f>
        <v>0</v>
      </c>
    </row>
    <row r="829" spans="1:51" ht="26.25" customHeight="1" x14ac:dyDescent="0.2">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727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214</v>
      </c>
      <c r="D861" s="253"/>
      <c r="E861" s="253"/>
      <c r="F861" s="253"/>
      <c r="G861" s="253"/>
      <c r="H861" s="253"/>
      <c r="I861" s="253"/>
      <c r="J861" s="948" t="s">
        <v>215</v>
      </c>
      <c r="K861" s="949"/>
      <c r="L861" s="949"/>
      <c r="M861" s="949"/>
      <c r="N861" s="949"/>
      <c r="O861" s="949"/>
      <c r="P861" s="123" t="s">
        <v>216</v>
      </c>
      <c r="Q861" s="123"/>
      <c r="R861" s="123"/>
      <c r="S861" s="123"/>
      <c r="T861" s="123"/>
      <c r="U861" s="123"/>
      <c r="V861" s="123"/>
      <c r="W861" s="123"/>
      <c r="X861" s="123"/>
      <c r="Y861" s="255" t="s">
        <v>217</v>
      </c>
      <c r="Z861" s="256"/>
      <c r="AA861" s="256"/>
      <c r="AB861" s="256"/>
      <c r="AC861" s="948" t="s">
        <v>218</v>
      </c>
      <c r="AD861" s="948"/>
      <c r="AE861" s="948"/>
      <c r="AF861" s="948"/>
      <c r="AG861" s="948"/>
      <c r="AH861" s="255" t="s">
        <v>238</v>
      </c>
      <c r="AI861" s="253"/>
      <c r="AJ861" s="253"/>
      <c r="AK861" s="253"/>
      <c r="AL861" s="253" t="s">
        <v>220</v>
      </c>
      <c r="AM861" s="253"/>
      <c r="AN861" s="253"/>
      <c r="AO861" s="257"/>
      <c r="AP861" s="948" t="s">
        <v>221</v>
      </c>
      <c r="AQ861" s="948"/>
      <c r="AR861" s="948"/>
      <c r="AS861" s="948"/>
      <c r="AT861" s="948"/>
      <c r="AU861" s="948"/>
      <c r="AV861" s="948"/>
      <c r="AW861" s="948"/>
      <c r="AX861" s="948"/>
      <c r="AY861" s="31">
        <f>$AY$859</f>
        <v>0</v>
      </c>
    </row>
    <row r="862" spans="1:51" ht="26.25" customHeight="1" x14ac:dyDescent="0.2">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728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214</v>
      </c>
      <c r="D894" s="253"/>
      <c r="E894" s="253"/>
      <c r="F894" s="253"/>
      <c r="G894" s="253"/>
      <c r="H894" s="253"/>
      <c r="I894" s="253"/>
      <c r="J894" s="948" t="s">
        <v>215</v>
      </c>
      <c r="K894" s="949"/>
      <c r="L894" s="949"/>
      <c r="M894" s="949"/>
      <c r="N894" s="949"/>
      <c r="O894" s="949"/>
      <c r="P894" s="123" t="s">
        <v>216</v>
      </c>
      <c r="Q894" s="123"/>
      <c r="R894" s="123"/>
      <c r="S894" s="123"/>
      <c r="T894" s="123"/>
      <c r="U894" s="123"/>
      <c r="V894" s="123"/>
      <c r="W894" s="123"/>
      <c r="X894" s="123"/>
      <c r="Y894" s="255" t="s">
        <v>217</v>
      </c>
      <c r="Z894" s="256"/>
      <c r="AA894" s="256"/>
      <c r="AB894" s="256"/>
      <c r="AC894" s="948" t="s">
        <v>218</v>
      </c>
      <c r="AD894" s="948"/>
      <c r="AE894" s="948"/>
      <c r="AF894" s="948"/>
      <c r="AG894" s="948"/>
      <c r="AH894" s="255" t="s">
        <v>238</v>
      </c>
      <c r="AI894" s="253"/>
      <c r="AJ894" s="253"/>
      <c r="AK894" s="253"/>
      <c r="AL894" s="253" t="s">
        <v>220</v>
      </c>
      <c r="AM894" s="253"/>
      <c r="AN894" s="253"/>
      <c r="AO894" s="257"/>
      <c r="AP894" s="948" t="s">
        <v>221</v>
      </c>
      <c r="AQ894" s="948"/>
      <c r="AR894" s="948"/>
      <c r="AS894" s="948"/>
      <c r="AT894" s="948"/>
      <c r="AU894" s="948"/>
      <c r="AV894" s="948"/>
      <c r="AW894" s="948"/>
      <c r="AX894" s="948"/>
      <c r="AY894" s="31">
        <f>$AY$892</f>
        <v>0</v>
      </c>
    </row>
    <row r="895" spans="1:51" ht="26.25" customHeight="1" x14ac:dyDescent="0.2">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729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214</v>
      </c>
      <c r="D927" s="253"/>
      <c r="E927" s="253"/>
      <c r="F927" s="253"/>
      <c r="G927" s="253"/>
      <c r="H927" s="253"/>
      <c r="I927" s="253"/>
      <c r="J927" s="948" t="s">
        <v>215</v>
      </c>
      <c r="K927" s="949"/>
      <c r="L927" s="949"/>
      <c r="M927" s="949"/>
      <c r="N927" s="949"/>
      <c r="O927" s="949"/>
      <c r="P927" s="123" t="s">
        <v>216</v>
      </c>
      <c r="Q927" s="123"/>
      <c r="R927" s="123"/>
      <c r="S927" s="123"/>
      <c r="T927" s="123"/>
      <c r="U927" s="123"/>
      <c r="V927" s="123"/>
      <c r="W927" s="123"/>
      <c r="X927" s="123"/>
      <c r="Y927" s="255" t="s">
        <v>217</v>
      </c>
      <c r="Z927" s="256"/>
      <c r="AA927" s="256"/>
      <c r="AB927" s="256"/>
      <c r="AC927" s="948" t="s">
        <v>218</v>
      </c>
      <c r="AD927" s="948"/>
      <c r="AE927" s="948"/>
      <c r="AF927" s="948"/>
      <c r="AG927" s="948"/>
      <c r="AH927" s="255" t="s">
        <v>238</v>
      </c>
      <c r="AI927" s="253"/>
      <c r="AJ927" s="253"/>
      <c r="AK927" s="253"/>
      <c r="AL927" s="253" t="s">
        <v>220</v>
      </c>
      <c r="AM927" s="253"/>
      <c r="AN927" s="253"/>
      <c r="AO927" s="257"/>
      <c r="AP927" s="948" t="s">
        <v>221</v>
      </c>
      <c r="AQ927" s="948"/>
      <c r="AR927" s="948"/>
      <c r="AS927" s="948"/>
      <c r="AT927" s="948"/>
      <c r="AU927" s="948"/>
      <c r="AV927" s="948"/>
      <c r="AW927" s="948"/>
      <c r="AX927" s="948"/>
      <c r="AY927" s="31">
        <f>$AY$925</f>
        <v>0</v>
      </c>
    </row>
    <row r="928" spans="1:51" ht="26.25" customHeight="1" x14ac:dyDescent="0.2">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730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214</v>
      </c>
      <c r="D960" s="253"/>
      <c r="E960" s="253"/>
      <c r="F960" s="253"/>
      <c r="G960" s="253"/>
      <c r="H960" s="253"/>
      <c r="I960" s="253"/>
      <c r="J960" s="948" t="s">
        <v>215</v>
      </c>
      <c r="K960" s="949"/>
      <c r="L960" s="949"/>
      <c r="M960" s="949"/>
      <c r="N960" s="949"/>
      <c r="O960" s="949"/>
      <c r="P960" s="123" t="s">
        <v>216</v>
      </c>
      <c r="Q960" s="123"/>
      <c r="R960" s="123"/>
      <c r="S960" s="123"/>
      <c r="T960" s="123"/>
      <c r="U960" s="123"/>
      <c r="V960" s="123"/>
      <c r="W960" s="123"/>
      <c r="X960" s="123"/>
      <c r="Y960" s="255" t="s">
        <v>217</v>
      </c>
      <c r="Z960" s="256"/>
      <c r="AA960" s="256"/>
      <c r="AB960" s="256"/>
      <c r="AC960" s="948" t="s">
        <v>218</v>
      </c>
      <c r="AD960" s="948"/>
      <c r="AE960" s="948"/>
      <c r="AF960" s="948"/>
      <c r="AG960" s="948"/>
      <c r="AH960" s="255" t="s">
        <v>238</v>
      </c>
      <c r="AI960" s="253"/>
      <c r="AJ960" s="253"/>
      <c r="AK960" s="253"/>
      <c r="AL960" s="253" t="s">
        <v>220</v>
      </c>
      <c r="AM960" s="253"/>
      <c r="AN960" s="253"/>
      <c r="AO960" s="257"/>
      <c r="AP960" s="948" t="s">
        <v>221</v>
      </c>
      <c r="AQ960" s="948"/>
      <c r="AR960" s="948"/>
      <c r="AS960" s="948"/>
      <c r="AT960" s="948"/>
      <c r="AU960" s="948"/>
      <c r="AV960" s="948"/>
      <c r="AW960" s="948"/>
      <c r="AX960" s="948"/>
      <c r="AY960" s="31">
        <f>$AY$958</f>
        <v>0</v>
      </c>
    </row>
    <row r="961" spans="1:51" ht="26.25" customHeight="1" x14ac:dyDescent="0.2">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731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214</v>
      </c>
      <c r="D993" s="253"/>
      <c r="E993" s="253"/>
      <c r="F993" s="253"/>
      <c r="G993" s="253"/>
      <c r="H993" s="253"/>
      <c r="I993" s="253"/>
      <c r="J993" s="948" t="s">
        <v>215</v>
      </c>
      <c r="K993" s="949"/>
      <c r="L993" s="949"/>
      <c r="M993" s="949"/>
      <c r="N993" s="949"/>
      <c r="O993" s="949"/>
      <c r="P993" s="123" t="s">
        <v>216</v>
      </c>
      <c r="Q993" s="123"/>
      <c r="R993" s="123"/>
      <c r="S993" s="123"/>
      <c r="T993" s="123"/>
      <c r="U993" s="123"/>
      <c r="V993" s="123"/>
      <c r="W993" s="123"/>
      <c r="X993" s="123"/>
      <c r="Y993" s="255" t="s">
        <v>217</v>
      </c>
      <c r="Z993" s="256"/>
      <c r="AA993" s="256"/>
      <c r="AB993" s="256"/>
      <c r="AC993" s="948" t="s">
        <v>218</v>
      </c>
      <c r="AD993" s="948"/>
      <c r="AE993" s="948"/>
      <c r="AF993" s="948"/>
      <c r="AG993" s="948"/>
      <c r="AH993" s="255" t="s">
        <v>238</v>
      </c>
      <c r="AI993" s="253"/>
      <c r="AJ993" s="253"/>
      <c r="AK993" s="253"/>
      <c r="AL993" s="253" t="s">
        <v>220</v>
      </c>
      <c r="AM993" s="253"/>
      <c r="AN993" s="253"/>
      <c r="AO993" s="257"/>
      <c r="AP993" s="948" t="s">
        <v>221</v>
      </c>
      <c r="AQ993" s="948"/>
      <c r="AR993" s="948"/>
      <c r="AS993" s="948"/>
      <c r="AT993" s="948"/>
      <c r="AU993" s="948"/>
      <c r="AV993" s="948"/>
      <c r="AW993" s="948"/>
      <c r="AX993" s="948"/>
      <c r="AY993" s="31">
        <f>$AY$991</f>
        <v>0</v>
      </c>
    </row>
    <row r="994" spans="1:51" ht="26.25" customHeight="1" x14ac:dyDescent="0.2">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732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214</v>
      </c>
      <c r="D1026" s="253"/>
      <c r="E1026" s="253"/>
      <c r="F1026" s="253"/>
      <c r="G1026" s="253"/>
      <c r="H1026" s="253"/>
      <c r="I1026" s="253"/>
      <c r="J1026" s="948" t="s">
        <v>215</v>
      </c>
      <c r="K1026" s="949"/>
      <c r="L1026" s="949"/>
      <c r="M1026" s="949"/>
      <c r="N1026" s="949"/>
      <c r="O1026" s="949"/>
      <c r="P1026" s="123" t="s">
        <v>216</v>
      </c>
      <c r="Q1026" s="123"/>
      <c r="R1026" s="123"/>
      <c r="S1026" s="123"/>
      <c r="T1026" s="123"/>
      <c r="U1026" s="123"/>
      <c r="V1026" s="123"/>
      <c r="W1026" s="123"/>
      <c r="X1026" s="123"/>
      <c r="Y1026" s="255" t="s">
        <v>217</v>
      </c>
      <c r="Z1026" s="256"/>
      <c r="AA1026" s="256"/>
      <c r="AB1026" s="256"/>
      <c r="AC1026" s="948" t="s">
        <v>218</v>
      </c>
      <c r="AD1026" s="948"/>
      <c r="AE1026" s="948"/>
      <c r="AF1026" s="948"/>
      <c r="AG1026" s="948"/>
      <c r="AH1026" s="255" t="s">
        <v>238</v>
      </c>
      <c r="AI1026" s="253"/>
      <c r="AJ1026" s="253"/>
      <c r="AK1026" s="253"/>
      <c r="AL1026" s="253" t="s">
        <v>220</v>
      </c>
      <c r="AM1026" s="253"/>
      <c r="AN1026" s="253"/>
      <c r="AO1026" s="257"/>
      <c r="AP1026" s="948" t="s">
        <v>221</v>
      </c>
      <c r="AQ1026" s="948"/>
      <c r="AR1026" s="948"/>
      <c r="AS1026" s="948"/>
      <c r="AT1026" s="948"/>
      <c r="AU1026" s="948"/>
      <c r="AV1026" s="948"/>
      <c r="AW1026" s="948"/>
      <c r="AX1026" s="948"/>
      <c r="AY1026" s="31">
        <f>$AY$1024</f>
        <v>0</v>
      </c>
    </row>
    <row r="1027" spans="1:51" ht="26.25" customHeight="1" x14ac:dyDescent="0.2">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733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214</v>
      </c>
      <c r="D1059" s="253"/>
      <c r="E1059" s="253"/>
      <c r="F1059" s="253"/>
      <c r="G1059" s="253"/>
      <c r="H1059" s="253"/>
      <c r="I1059" s="253"/>
      <c r="J1059" s="948" t="s">
        <v>215</v>
      </c>
      <c r="K1059" s="949"/>
      <c r="L1059" s="949"/>
      <c r="M1059" s="949"/>
      <c r="N1059" s="949"/>
      <c r="O1059" s="949"/>
      <c r="P1059" s="123" t="s">
        <v>216</v>
      </c>
      <c r="Q1059" s="123"/>
      <c r="R1059" s="123"/>
      <c r="S1059" s="123"/>
      <c r="T1059" s="123"/>
      <c r="U1059" s="123"/>
      <c r="V1059" s="123"/>
      <c r="W1059" s="123"/>
      <c r="X1059" s="123"/>
      <c r="Y1059" s="255" t="s">
        <v>217</v>
      </c>
      <c r="Z1059" s="256"/>
      <c r="AA1059" s="256"/>
      <c r="AB1059" s="256"/>
      <c r="AC1059" s="948" t="s">
        <v>218</v>
      </c>
      <c r="AD1059" s="948"/>
      <c r="AE1059" s="948"/>
      <c r="AF1059" s="948"/>
      <c r="AG1059" s="948"/>
      <c r="AH1059" s="255" t="s">
        <v>238</v>
      </c>
      <c r="AI1059" s="253"/>
      <c r="AJ1059" s="253"/>
      <c r="AK1059" s="253"/>
      <c r="AL1059" s="253" t="s">
        <v>220</v>
      </c>
      <c r="AM1059" s="253"/>
      <c r="AN1059" s="253"/>
      <c r="AO1059" s="257"/>
      <c r="AP1059" s="948" t="s">
        <v>221</v>
      </c>
      <c r="AQ1059" s="948"/>
      <c r="AR1059" s="948"/>
      <c r="AS1059" s="948"/>
      <c r="AT1059" s="948"/>
      <c r="AU1059" s="948"/>
      <c r="AV1059" s="948"/>
      <c r="AW1059" s="948"/>
      <c r="AX1059" s="948"/>
      <c r="AY1059" s="31">
        <f>$AY$1057</f>
        <v>0</v>
      </c>
    </row>
    <row r="1060" spans="1:51" ht="26.25" customHeight="1" x14ac:dyDescent="0.2">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734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214</v>
      </c>
      <c r="D1092" s="253"/>
      <c r="E1092" s="253"/>
      <c r="F1092" s="253"/>
      <c r="G1092" s="253"/>
      <c r="H1092" s="253"/>
      <c r="I1092" s="253"/>
      <c r="J1092" s="948" t="s">
        <v>215</v>
      </c>
      <c r="K1092" s="949"/>
      <c r="L1092" s="949"/>
      <c r="M1092" s="949"/>
      <c r="N1092" s="949"/>
      <c r="O1092" s="949"/>
      <c r="P1092" s="123" t="s">
        <v>216</v>
      </c>
      <c r="Q1092" s="123"/>
      <c r="R1092" s="123"/>
      <c r="S1092" s="123"/>
      <c r="T1092" s="123"/>
      <c r="U1092" s="123"/>
      <c r="V1092" s="123"/>
      <c r="W1092" s="123"/>
      <c r="X1092" s="123"/>
      <c r="Y1092" s="255" t="s">
        <v>217</v>
      </c>
      <c r="Z1092" s="256"/>
      <c r="AA1092" s="256"/>
      <c r="AB1092" s="256"/>
      <c r="AC1092" s="948" t="s">
        <v>218</v>
      </c>
      <c r="AD1092" s="948"/>
      <c r="AE1092" s="948"/>
      <c r="AF1092" s="948"/>
      <c r="AG1092" s="948"/>
      <c r="AH1092" s="255" t="s">
        <v>238</v>
      </c>
      <c r="AI1092" s="253"/>
      <c r="AJ1092" s="253"/>
      <c r="AK1092" s="253"/>
      <c r="AL1092" s="253" t="s">
        <v>220</v>
      </c>
      <c r="AM1092" s="253"/>
      <c r="AN1092" s="253"/>
      <c r="AO1092" s="257"/>
      <c r="AP1092" s="948" t="s">
        <v>221</v>
      </c>
      <c r="AQ1092" s="948"/>
      <c r="AR1092" s="948"/>
      <c r="AS1092" s="948"/>
      <c r="AT1092" s="948"/>
      <c r="AU1092" s="948"/>
      <c r="AV1092" s="948"/>
      <c r="AW1092" s="948"/>
      <c r="AX1092" s="948"/>
      <c r="AY1092">
        <f>$AY$1090</f>
        <v>0</v>
      </c>
    </row>
    <row r="1093" spans="1:51" ht="26.25" customHeight="1" x14ac:dyDescent="0.2">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735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214</v>
      </c>
      <c r="D1125" s="253"/>
      <c r="E1125" s="253"/>
      <c r="F1125" s="253"/>
      <c r="G1125" s="253"/>
      <c r="H1125" s="253"/>
      <c r="I1125" s="253"/>
      <c r="J1125" s="948" t="s">
        <v>215</v>
      </c>
      <c r="K1125" s="949"/>
      <c r="L1125" s="949"/>
      <c r="M1125" s="949"/>
      <c r="N1125" s="949"/>
      <c r="O1125" s="949"/>
      <c r="P1125" s="123" t="s">
        <v>216</v>
      </c>
      <c r="Q1125" s="123"/>
      <c r="R1125" s="123"/>
      <c r="S1125" s="123"/>
      <c r="T1125" s="123"/>
      <c r="U1125" s="123"/>
      <c r="V1125" s="123"/>
      <c r="W1125" s="123"/>
      <c r="X1125" s="123"/>
      <c r="Y1125" s="255" t="s">
        <v>217</v>
      </c>
      <c r="Z1125" s="256"/>
      <c r="AA1125" s="256"/>
      <c r="AB1125" s="256"/>
      <c r="AC1125" s="948" t="s">
        <v>218</v>
      </c>
      <c r="AD1125" s="948"/>
      <c r="AE1125" s="948"/>
      <c r="AF1125" s="948"/>
      <c r="AG1125" s="948"/>
      <c r="AH1125" s="255" t="s">
        <v>238</v>
      </c>
      <c r="AI1125" s="253"/>
      <c r="AJ1125" s="253"/>
      <c r="AK1125" s="253"/>
      <c r="AL1125" s="253" t="s">
        <v>220</v>
      </c>
      <c r="AM1125" s="253"/>
      <c r="AN1125" s="253"/>
      <c r="AO1125" s="257"/>
      <c r="AP1125" s="948" t="s">
        <v>221</v>
      </c>
      <c r="AQ1125" s="948"/>
      <c r="AR1125" s="948"/>
      <c r="AS1125" s="948"/>
      <c r="AT1125" s="948"/>
      <c r="AU1125" s="948"/>
      <c r="AV1125" s="948"/>
      <c r="AW1125" s="948"/>
      <c r="AX1125" s="948"/>
      <c r="AY1125">
        <f>$AY$1123</f>
        <v>0</v>
      </c>
    </row>
    <row r="1126" spans="1:51" ht="26.25" customHeight="1" x14ac:dyDescent="0.2">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736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214</v>
      </c>
      <c r="D1158" s="253"/>
      <c r="E1158" s="253"/>
      <c r="F1158" s="253"/>
      <c r="G1158" s="253"/>
      <c r="H1158" s="253"/>
      <c r="I1158" s="253"/>
      <c r="J1158" s="948" t="s">
        <v>215</v>
      </c>
      <c r="K1158" s="949"/>
      <c r="L1158" s="949"/>
      <c r="M1158" s="949"/>
      <c r="N1158" s="949"/>
      <c r="O1158" s="949"/>
      <c r="P1158" s="123" t="s">
        <v>216</v>
      </c>
      <c r="Q1158" s="123"/>
      <c r="R1158" s="123"/>
      <c r="S1158" s="123"/>
      <c r="T1158" s="123"/>
      <c r="U1158" s="123"/>
      <c r="V1158" s="123"/>
      <c r="W1158" s="123"/>
      <c r="X1158" s="123"/>
      <c r="Y1158" s="255" t="s">
        <v>217</v>
      </c>
      <c r="Z1158" s="256"/>
      <c r="AA1158" s="256"/>
      <c r="AB1158" s="256"/>
      <c r="AC1158" s="948" t="s">
        <v>218</v>
      </c>
      <c r="AD1158" s="948"/>
      <c r="AE1158" s="948"/>
      <c r="AF1158" s="948"/>
      <c r="AG1158" s="948"/>
      <c r="AH1158" s="255" t="s">
        <v>238</v>
      </c>
      <c r="AI1158" s="253"/>
      <c r="AJ1158" s="253"/>
      <c r="AK1158" s="253"/>
      <c r="AL1158" s="253" t="s">
        <v>220</v>
      </c>
      <c r="AM1158" s="253"/>
      <c r="AN1158" s="253"/>
      <c r="AO1158" s="257"/>
      <c r="AP1158" s="948" t="s">
        <v>221</v>
      </c>
      <c r="AQ1158" s="948"/>
      <c r="AR1158" s="948"/>
      <c r="AS1158" s="948"/>
      <c r="AT1158" s="948"/>
      <c r="AU1158" s="948"/>
      <c r="AV1158" s="948"/>
      <c r="AW1158" s="948"/>
      <c r="AX1158" s="948"/>
      <c r="AY1158">
        <f>$AY$1156</f>
        <v>0</v>
      </c>
    </row>
    <row r="1159" spans="1:51" ht="26.25" customHeight="1" x14ac:dyDescent="0.2">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737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214</v>
      </c>
      <c r="D1191" s="253"/>
      <c r="E1191" s="253"/>
      <c r="F1191" s="253"/>
      <c r="G1191" s="253"/>
      <c r="H1191" s="253"/>
      <c r="I1191" s="253"/>
      <c r="J1191" s="948" t="s">
        <v>215</v>
      </c>
      <c r="K1191" s="949"/>
      <c r="L1191" s="949"/>
      <c r="M1191" s="949"/>
      <c r="N1191" s="949"/>
      <c r="O1191" s="949"/>
      <c r="P1191" s="123" t="s">
        <v>216</v>
      </c>
      <c r="Q1191" s="123"/>
      <c r="R1191" s="123"/>
      <c r="S1191" s="123"/>
      <c r="T1191" s="123"/>
      <c r="U1191" s="123"/>
      <c r="V1191" s="123"/>
      <c r="W1191" s="123"/>
      <c r="X1191" s="123"/>
      <c r="Y1191" s="255" t="s">
        <v>217</v>
      </c>
      <c r="Z1191" s="256"/>
      <c r="AA1191" s="256"/>
      <c r="AB1191" s="256"/>
      <c r="AC1191" s="948" t="s">
        <v>218</v>
      </c>
      <c r="AD1191" s="948"/>
      <c r="AE1191" s="948"/>
      <c r="AF1191" s="948"/>
      <c r="AG1191" s="948"/>
      <c r="AH1191" s="255" t="s">
        <v>238</v>
      </c>
      <c r="AI1191" s="253"/>
      <c r="AJ1191" s="253"/>
      <c r="AK1191" s="253"/>
      <c r="AL1191" s="253" t="s">
        <v>220</v>
      </c>
      <c r="AM1191" s="253"/>
      <c r="AN1191" s="253"/>
      <c r="AO1191" s="257"/>
      <c r="AP1191" s="948" t="s">
        <v>221</v>
      </c>
      <c r="AQ1191" s="948"/>
      <c r="AR1191" s="948"/>
      <c r="AS1191" s="948"/>
      <c r="AT1191" s="948"/>
      <c r="AU1191" s="948"/>
      <c r="AV1191" s="948"/>
      <c r="AW1191" s="948"/>
      <c r="AX1191" s="948"/>
      <c r="AY1191">
        <f>$AY$1189</f>
        <v>0</v>
      </c>
    </row>
    <row r="1192" spans="1:51" ht="26.25" customHeight="1" x14ac:dyDescent="0.2">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738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214</v>
      </c>
      <c r="D1224" s="253"/>
      <c r="E1224" s="253"/>
      <c r="F1224" s="253"/>
      <c r="G1224" s="253"/>
      <c r="H1224" s="253"/>
      <c r="I1224" s="253"/>
      <c r="J1224" s="948" t="s">
        <v>215</v>
      </c>
      <c r="K1224" s="949"/>
      <c r="L1224" s="949"/>
      <c r="M1224" s="949"/>
      <c r="N1224" s="949"/>
      <c r="O1224" s="949"/>
      <c r="P1224" s="123" t="s">
        <v>216</v>
      </c>
      <c r="Q1224" s="123"/>
      <c r="R1224" s="123"/>
      <c r="S1224" s="123"/>
      <c r="T1224" s="123"/>
      <c r="U1224" s="123"/>
      <c r="V1224" s="123"/>
      <c r="W1224" s="123"/>
      <c r="X1224" s="123"/>
      <c r="Y1224" s="255" t="s">
        <v>217</v>
      </c>
      <c r="Z1224" s="256"/>
      <c r="AA1224" s="256"/>
      <c r="AB1224" s="256"/>
      <c r="AC1224" s="948" t="s">
        <v>218</v>
      </c>
      <c r="AD1224" s="948"/>
      <c r="AE1224" s="948"/>
      <c r="AF1224" s="948"/>
      <c r="AG1224" s="948"/>
      <c r="AH1224" s="255" t="s">
        <v>238</v>
      </c>
      <c r="AI1224" s="253"/>
      <c r="AJ1224" s="253"/>
      <c r="AK1224" s="253"/>
      <c r="AL1224" s="253" t="s">
        <v>220</v>
      </c>
      <c r="AM1224" s="253"/>
      <c r="AN1224" s="253"/>
      <c r="AO1224" s="257"/>
      <c r="AP1224" s="948" t="s">
        <v>221</v>
      </c>
      <c r="AQ1224" s="948"/>
      <c r="AR1224" s="948"/>
      <c r="AS1224" s="948"/>
      <c r="AT1224" s="948"/>
      <c r="AU1224" s="948"/>
      <c r="AV1224" s="948"/>
      <c r="AW1224" s="948"/>
      <c r="AX1224" s="948"/>
      <c r="AY1224">
        <f>$AY$1222</f>
        <v>0</v>
      </c>
    </row>
    <row r="1225" spans="1:51" ht="26.25" customHeight="1" x14ac:dyDescent="0.2">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739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214</v>
      </c>
      <c r="D1257" s="253"/>
      <c r="E1257" s="253"/>
      <c r="F1257" s="253"/>
      <c r="G1257" s="253"/>
      <c r="H1257" s="253"/>
      <c r="I1257" s="253"/>
      <c r="J1257" s="948" t="s">
        <v>215</v>
      </c>
      <c r="K1257" s="949"/>
      <c r="L1257" s="949"/>
      <c r="M1257" s="949"/>
      <c r="N1257" s="949"/>
      <c r="O1257" s="949"/>
      <c r="P1257" s="123" t="s">
        <v>216</v>
      </c>
      <c r="Q1257" s="123"/>
      <c r="R1257" s="123"/>
      <c r="S1257" s="123"/>
      <c r="T1257" s="123"/>
      <c r="U1257" s="123"/>
      <c r="V1257" s="123"/>
      <c r="W1257" s="123"/>
      <c r="X1257" s="123"/>
      <c r="Y1257" s="255" t="s">
        <v>217</v>
      </c>
      <c r="Z1257" s="256"/>
      <c r="AA1257" s="256"/>
      <c r="AB1257" s="256"/>
      <c r="AC1257" s="948" t="s">
        <v>218</v>
      </c>
      <c r="AD1257" s="948"/>
      <c r="AE1257" s="948"/>
      <c r="AF1257" s="948"/>
      <c r="AG1257" s="948"/>
      <c r="AH1257" s="255" t="s">
        <v>238</v>
      </c>
      <c r="AI1257" s="253"/>
      <c r="AJ1257" s="253"/>
      <c r="AK1257" s="253"/>
      <c r="AL1257" s="253" t="s">
        <v>220</v>
      </c>
      <c r="AM1257" s="253"/>
      <c r="AN1257" s="253"/>
      <c r="AO1257" s="257"/>
      <c r="AP1257" s="948" t="s">
        <v>221</v>
      </c>
      <c r="AQ1257" s="948"/>
      <c r="AR1257" s="948"/>
      <c r="AS1257" s="948"/>
      <c r="AT1257" s="948"/>
      <c r="AU1257" s="948"/>
      <c r="AV1257" s="948"/>
      <c r="AW1257" s="948"/>
      <c r="AX1257" s="948"/>
      <c r="AY1257">
        <f>$AY$1255</f>
        <v>0</v>
      </c>
    </row>
    <row r="1258" spans="1:51" ht="26.25" customHeight="1" x14ac:dyDescent="0.2">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740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214</v>
      </c>
      <c r="D1290" s="253"/>
      <c r="E1290" s="253"/>
      <c r="F1290" s="253"/>
      <c r="G1290" s="253"/>
      <c r="H1290" s="253"/>
      <c r="I1290" s="253"/>
      <c r="J1290" s="948" t="s">
        <v>215</v>
      </c>
      <c r="K1290" s="949"/>
      <c r="L1290" s="949"/>
      <c r="M1290" s="949"/>
      <c r="N1290" s="949"/>
      <c r="O1290" s="949"/>
      <c r="P1290" s="123" t="s">
        <v>216</v>
      </c>
      <c r="Q1290" s="123"/>
      <c r="R1290" s="123"/>
      <c r="S1290" s="123"/>
      <c r="T1290" s="123"/>
      <c r="U1290" s="123"/>
      <c r="V1290" s="123"/>
      <c r="W1290" s="123"/>
      <c r="X1290" s="123"/>
      <c r="Y1290" s="255" t="s">
        <v>217</v>
      </c>
      <c r="Z1290" s="256"/>
      <c r="AA1290" s="256"/>
      <c r="AB1290" s="256"/>
      <c r="AC1290" s="948" t="s">
        <v>218</v>
      </c>
      <c r="AD1290" s="948"/>
      <c r="AE1290" s="948"/>
      <c r="AF1290" s="948"/>
      <c r="AG1290" s="948"/>
      <c r="AH1290" s="255" t="s">
        <v>238</v>
      </c>
      <c r="AI1290" s="253"/>
      <c r="AJ1290" s="253"/>
      <c r="AK1290" s="253"/>
      <c r="AL1290" s="253" t="s">
        <v>220</v>
      </c>
      <c r="AM1290" s="253"/>
      <c r="AN1290" s="253"/>
      <c r="AO1290" s="257"/>
      <c r="AP1290" s="948" t="s">
        <v>221</v>
      </c>
      <c r="AQ1290" s="948"/>
      <c r="AR1290" s="948"/>
      <c r="AS1290" s="948"/>
      <c r="AT1290" s="948"/>
      <c r="AU1290" s="948"/>
      <c r="AV1290" s="948"/>
      <c r="AW1290" s="948"/>
      <c r="AX1290" s="948"/>
      <c r="AY1290">
        <f>$AY$1288</f>
        <v>0</v>
      </c>
    </row>
    <row r="1291" spans="1:51" ht="26.25" customHeight="1" x14ac:dyDescent="0.2">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E55647-52C0-4AA7-A315-4AEB738ADA75}"/>
</file>

<file path=customXml/itemProps2.xml><?xml version="1.0" encoding="utf-8"?>
<ds:datastoreItem xmlns:ds="http://schemas.openxmlformats.org/officeDocument/2006/customXml" ds:itemID="{E87236E9-3D4E-4E43-9FD7-12F202F4A997}">
  <ds:schemaRef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5a941860-7cba-47d8-8c76-92fcbe358807"/>
    <ds:schemaRef ds:uri="http://schemas.microsoft.com/office/2006/metadata/properties"/>
    <ds:schemaRef ds:uri="http://schemas.microsoft.com/office/infopath/2007/PartnerControls"/>
    <ds:schemaRef ds:uri="847926f1-1f4d-401e-9b26-3e5c2a772002"/>
    <ds:schemaRef ds:uri="http://www.w3.org/XML/1998/namespace"/>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2022-08-30T07:47:05Z</cp:lastPrinted>
  <dcterms:created xsi:type="dcterms:W3CDTF">2012-03-13T00:50:25Z</dcterms:created>
  <dcterms:modified xsi:type="dcterms:W3CDTF">2022-09-06T07:35:08Z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