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71" i="3"/>
  <c r="AY45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<sst xmlns="http://schemas.openxmlformats.org/spreadsheetml/2006/main" count="3042" uniqueCount="814">
  <si>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</si>
  <si>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</si>
  <si>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</si>
  <si>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</si>
  <si>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</si>
  <si>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</si>
  <si>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</si>
  <si>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</si>
  <si>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</si>
  <si>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</si>
  <si>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</si>
  <si>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</si>
  <si>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</si>
  <si>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</si>
  <si>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</si>
  <si>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</si>
  <si>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</si>
  <si>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</si>
  <si>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</si>
  <si>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</si>
  <si>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</si>
  <si>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</si>
  <si>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</si>
  <si>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</si>
  <si>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</si>
  <si>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</si>
  <si>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</si>
  <si>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</si>
  <si>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</si>
  <si>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</si>
  <si>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</si>
  <si>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</si>
  <si>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</si>
  <si>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</si>
  <si>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</si>
  <si>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</si>
  <si>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</si>
  <si>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</si>
  <si>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</si>
  <si>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</si>
  <si>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</si>
  <si>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</si>
  <si>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</si>
  <si>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</si>
  <si>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</si>
  <si>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</si>
  <si>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</si>
  <si>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</si>
  <si>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</si>
  <si>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</si>
  <si>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</si>
  <si>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</si>
  <si>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</si>
  <si>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</si>
  <si>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</si>
  <si>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</si>
  <si>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</si>
  <si>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</si>
  <si>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</si>
  <si>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</si>
  <si>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</si>
  <si>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</si>
  <si>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</si>
  <si>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</si>
  <si>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</si>
  <si>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</si>
  <si>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</si>
  <si>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</si>
  <si>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</si>
  <si>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</si>
  <si>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</si>
  <si>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</si>
  <si>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</si>
  <si>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</si>
  <si>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</si>
  <si>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</si>
  <si>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</si>
  <si>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</si>
  <si>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</si>
  <si>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</si>
  <si>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</si>
  <si>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</si>
  <si>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</si>
  <si>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</si>
  <si>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</si>
  <si>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</si>
  <si>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</si>
  <si>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</si>
  <si>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</si>
  <si>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</si>
  <si>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</si>
  <si>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</si>
  <si>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</si>
  <si>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</si>
  <si>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</si>
  <si>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</si>
  <si>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</si>
  <si>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</si>
  <si>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</si>
  <si>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</si>
  <si>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</si>
  <si>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</si>
  <si>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</si>
  <si>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</si>
  <si>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</si>
  <si>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</si>
  <si>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</si>
  <si>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</si>
  <si>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</si>
  <si>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</si>
  <si>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</si>
  <si>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</si>
  <si>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</si>
  <si>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</si>
  <si>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</si>
  <si>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</si>
  <si>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</si>
  <si>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</si>
  <si>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</si>
  <si>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</si>
  <si>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</si>
  <si>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</si>
  <si>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</si>
  <si>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</si>
  <si>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</si>
  <si>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</si>
  <si>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</si>
  <si>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</si>
  <si>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</si>
  <si>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</si>
  <si>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</si>
  <si>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</si>
  <si>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</si>
  <si>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</si>
  <si>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</si>
  <si>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</si>
  <si>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</si>
  <si>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</si>
  <si>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</si>
  <si>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</si>
  <si>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</si>
  <si>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</si>
  <si>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</si>
  <si>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</si>
  <si>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</si>
  <si>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</si>
  <si>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</si>
  <si>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</si>
  <si>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</si>
  <si>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</si>
  <si>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</si>
  <si>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</si>
  <si>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</si>
  <si>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</si>
  <si>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</si>
  <si>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</si>
  <si>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</si>
  <si>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</si>
  <si>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</si>
  <si>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</si>
  <si>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</si>
  <si>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</si>
  <si>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</si>
  <si>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</si>
  <si>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</si>
  <si>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</si>
  <si>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</si>
  <si>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</si>
  <si>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</si>
  <si>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</si>
  <si>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</si>
  <si>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</si>
  <si>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</si>
  <si>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</si>
  <si>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</si>
  <si>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</si>
  <si>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</si>
  <si>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</si>
  <si>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</si>
  <si>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</si>
  <si>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</si>
  <si>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</si>
  <si>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</si>
  <si>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</si>
  <si>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</si>
  <si>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</si>
  <si>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</si>
  <si>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</si>
  <si>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</si>
  <si>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</si>
  <si>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</si>
  <si>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</si>
  <si>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</si>
  <si>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</si>
  <si>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</si>
  <si>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</si>
  <si>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</si>
  <si>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</si>
  <si>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</si>
  <si>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</si>
  <si>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</si>
  <si>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</si>
  <si>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</si>
  <si>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</si>
  <si>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</si>
  <si>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</si>
  <si>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</si>
  <si>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</si>
  <si>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</si>
  <si>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</si>
  <si>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</si>
  <si>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</si>
  <si>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</si>
  <si>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</si>
  <si>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</si>
  <si>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</si>
  <si>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</si>
  <si>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</si>
  <si>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</si>
  <si>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</si>
  <si>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</si>
  <si>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</si>
  <si>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</si>
  <si>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</si>
  <si>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</si>
  <si>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</si>
  <si>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</si>
  <si>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</si>
  <si>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</si>
  <si>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</si>
  <si>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</si>
  <si>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</si>
  <si>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</si>
  <si>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</si>
  <si>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</si>
  <si>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</si>
  <si>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</si>
  <si>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</si>
  <si>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</si>
  <si>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</si>
  <si>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</si>
  <si>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</si>
  <si>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</si>
  <si>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</si>
  <si>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</si>
  <si>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</si>
  <si>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</si>
  <si>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</si>
  <si>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</si>
  <si>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</si>
  <si>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</si>
  <si>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</si>
  <si>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</si>
  <si>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</si>
  <si>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</si>
  <si>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</si>
  <si>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</si>
  <si>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</si>
  <si>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</si>
  <si>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</si>
  <si>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</si>
  <si>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</si>
  <si>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</si>
  <si>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</si>
  <si>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</si>
  <si>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</si>
  <si>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</si>
  <si>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</si>
  <si>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</si>
  <si>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</si>
  <si>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</si>
  <si>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</si>
  <si>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</si>
  <si>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</si>
  <si>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</si>
  <si>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</si>
  <si>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</si>
  <si>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</si>
  <si>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</si>
  <si>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</si>
  <si>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</si>
  <si>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</si>
  <si>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</si>
  <si>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</si>
  <si>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</si>
  <si>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</si>
  <si>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</si>
  <si>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</si>
  <si>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</si>
  <si>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</si>
  <si>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</si>
  <si>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</si>
  <si>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</si>
  <si>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</si>
  <si>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</si>
  <si>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</si>
  <si>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</si>
  <si>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</si>
  <si>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</si>
  <si>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</si>
  <si>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</si>
  <si>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</si>
  <si>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</si>
  <si>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</si>
  <si>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</si>
  <si>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</si>
  <si>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</si>
  <si>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</si>
  <si>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</si>
  <si>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</si>
  <si>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</si>
  <si>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</si>
  <si>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</si>
  <si>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</si>
  <si>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</si>
  <si>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</si>
  <si>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</si>
  <si>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</si>
  <si>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</si>
  <si>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</si>
  <si>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</si>
  <si>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</si>
  <si>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</si>
  <si>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</si>
  <si>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</si>
  <si>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</si>
  <si>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</si>
  <si>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</si>
  <si>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</si>
  <si>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</si>
  <si>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</si>
  <si>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</si>
  <si>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</si>
  <si>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</si>
  <si>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</si>
  <si>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</si>
  <si>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</si>
  <si>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</si>
  <si>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</si>
  <si>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</si>
  <si>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</si>
  <si>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</si>
  <si>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</si>
  <si>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</si>
  <si>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</si>
  <si>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</si>
  <si>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</si>
  <si>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</si>
  <si>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</si>
  <si>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</si>
  <si>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</si>
  <si>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</si>
  <si>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</si>
  <si>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</si>
  <si>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</si>
  <si>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</si>
  <si>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</si>
  <si>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</si>
  <si>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</si>
  <si>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</si>
  <si>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</si>
  <si>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</si>
  <si>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</si>
  <si>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</si>
  <si>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</si>
  <si>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</si>
  <si>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</si>
  <si>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</si>
  <si>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</si>
  <si>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</si>
  <si>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</si>
  <si>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</si>
  <si>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</si>
  <si>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</si>
  <si>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</si>
  <si>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</si>
  <si>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</si>
  <si>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</si>
  <si>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</si>
  <si>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</si>
  <si>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</si>
  <si>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</si>
  <si>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</si>
  <si>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</si>
  <si>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</si>
  <si>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</si>
  <si>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</si>
  <si>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</si>
  <si>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</si>
  <si>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</si>
  <si>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</si>
  <si>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</si>
  <si>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</si>
  <si>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</si>
  <si>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</si>
  <si>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</si>
  <si>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</si>
  <si>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</si>
  <si>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</si>
  <si>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</si>
  <si>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</si>
  <si>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</si>
  <si>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</si>
  <si>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</si>
  <si>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</si>
  <si>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</si>
  <si>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</si>
  <si>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</si>
  <si>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</si>
  <si>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</si>
  <si>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</si>
  <si>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</si>
  <si>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</si>
  <si>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</si>
  <si>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</si>
  <si>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</si>
  <si>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</si>
  <si>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</si>
  <si>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</si>
  <si>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</si>
  <si>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</si>
  <si>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</si>
  <si>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</si>
  <si>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</si>
  <si>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</si>
  <si>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</si>
  <si>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</si>
  <si>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</si>
  <si>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</si>
  <si>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</si>
  <si>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</si>
  <si>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</si>
  <si>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</si>
  <si>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</si>
  <si>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</si>
  <si>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</si>
  <si>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</si>
  <si>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</si>
  <si>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</si>
  <si>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</si>
  <si>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</si>
  <si>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</si>
  <si>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</si>
  <si>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</si>
  <si>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</si>
  <si>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</si>
  <si>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</si>
  <si>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</si>
  <si>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</si>
  <si>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</si>
  <si>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</si>
  <si>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</si>
  <si>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</si>
  <si>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</si>
  <si>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</si>
  <si>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</si>
  <si>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</si>
  <si>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</si>
  <si>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</si>
  <si>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</si>
  <si>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</si>
  <si>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</si>
  <si>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</si>
  <si>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</si>
  <si>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</si>
  <si>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</si>
  <si>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</si>
  <si>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</si>
  <si>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</si>
  <si>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</si>
  <si>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</si>
  <si>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</si>
  <si>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</si>
  <si>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</si>
  <si>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</si>
  <si>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</si>
  <si>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</si>
  <si>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</si>
  <si>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</si>
  <si>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</si>
  <si>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</si>
  <si>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</si>
  <si>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</si>
  <si>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</si>
  <si>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</si>
  <si>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</si>
  <si>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</si>
  <si>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</si>
  <si>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</si>
  <si>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</si>
  <si>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</si>
  <si>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</si>
  <si>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</si>
  <si>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</si>
  <si>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</si>
  <si>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</si>
  <si>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</si>
  <si>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</si>
  <si>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</si>
  <si>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</si>
  <si>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</si>
  <si>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</si>
  <si>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</si>
  <si>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</si>
  <si>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</si>
  <si>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</si>
  <si>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</si>
  <si>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</si>
  <si>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</si>
  <si>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</si>
  <si>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</si>
  <si>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</si>
  <si>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</si>
  <si>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</si>
  <si>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</si>
  <si>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</si>
  <si>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</si>
  <si>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</si>
  <si>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</si>
  <si>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</si>
  <si>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</si>
  <si>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</si>
  <si>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</si>
  <si>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</si>
  <si>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</si>
  <si>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</si>
  <si>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</si>
  <si>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</si>
  <si>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</si>
  <si>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</si>
  <si>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</si>
  <si>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</si>
  <si>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</si>
  <si>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</si>
  <si>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</si>
  <si>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</si>
  <si>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</si>
  <si>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</si>
  <si>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</si>
  <si>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</si>
  <si>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</si>
  <si>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</si>
  <si>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</si>
  <si>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</si>
  <si>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</si>
  <si>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</si>
  <si>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</si>
  <si>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</si>
  <si>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</si>
  <si>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</si>
  <si>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</si>
  <si>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</si>
  <si>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</si>
  <si>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</si>
  <si>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</si>
  <si>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</si>
  <si>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</si>
  <si>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</si>
  <si>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</si>
  <si>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</si>
  <si>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</si>
  <si>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</si>
  <si>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</si>
  <si>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</si>
  <si>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</si>
  <si>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</si>
  <si>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</si>
  <si>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</si>
  <si>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</si>
  <si>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</si>
  <si>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</si>
  <si>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</si>
  <si>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</si>
  <si>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</si>
  <si>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</si>
  <si>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</si>
  <si>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</si>
  <si>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</si>
  <si>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</si>
  <si>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</si>
  <si>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</si>
  <si>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</si>
  <si>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</si>
  <si>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</si>
  <si>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</si>
  <si>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</si>
  <si>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</si>
  <si>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</si>
  <si>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</si>
  <si>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</si>
  <si>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</si>
  <si>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</si>
  <si>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</si>
  <si>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</si>
  <si>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</si>
  <si>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</si>
  <si>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</si>
  <si>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</si>
  <si>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</si>
  <si>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</si>
  <si>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</si>
  <si>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</si>
  <si>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</si>
  <si>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</si>
  <si>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</si>
  <si>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</si>
  <si>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</si>
  <si>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</si>
  <si>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</si>
  <si>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</si>
  <si>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</si>
  <si>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</si>
  <si>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</si>
  <si>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</si>
  <si>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</si>
  <si>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</si>
  <si>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</si>
  <si>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</si>
  <si>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</si>
  <si>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</si>
  <si>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</si>
  <si>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</si>
  <si>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</si>
  <si>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</si>
  <si>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</si>
  <si>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</si>
  <si>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</si>
  <si>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</si>
  <si>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</si>
  <si>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</si>
  <si>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</si>
  <si>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</si>
  <si>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</si>
  <si>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</si>
  <si>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</si>
  <si>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</si>
  <si>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</si>
  <si>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</si>
  <si>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</si>
  <si>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</si>
  <si>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</si>
  <si>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</si>
  <si>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</si>
  <si>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</si>
  <si>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</si>
  <si>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</si>
  <si>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</si>
  <si>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</si>
  <si>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</si>
  <si>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</si>
  <si>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</si>
  <si>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</si>
  <si>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</si>
  <si>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</si>
  <si>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</si>
  <si>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</si>
  <si>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</si>
  <si>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</si>
  <si>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</si>
  <si>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</si>
  <si>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</si>
  <si>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</si>
  <si>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</si>
  <si>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</si>
  <si>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</si>
  <si>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</si>
  <si>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</si>
  <si>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</si>
  <si>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</si>
  <si>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</si>
  <si>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</si>
  <si>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</si>
  <si>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</si>
  <si>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</si>
  <si>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</si>
  <si>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</si>
  <si>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</si>
  <si>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</si>
  <si>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</si>
  <si>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</si>
  <si>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</si>
  <si>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</si>
  <si>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</si>
  <si>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</si>
  <si>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</si>
  <si>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</si>
  <si>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</si>
  <si>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</si>
  <si>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</si>
  <si>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</si>
  <si>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</si>
  <si>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</si>
  <si>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</si>
  <si>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</si>
  <si>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</si>
  <si>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</si>
  <si>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</si>
  <si>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</si>
  <si>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</si>
  <si>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</si>
  <si>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</si>
  <si>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</si>
  <si>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</si>
  <si>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</si>
  <si>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</si>
  <si>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</si>
  <si>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</si>
  <si>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</si>
  <si>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</si>
  <si>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</si>
  <si>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</si>
  <si>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</si>
  <si>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</si>
  <si>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t>
  </si>
  <si>
    <t>-</t>
    <phoneticPr fontId="5"/>
  </si>
  <si>
    <t>原子力安全業務庁費</t>
    <phoneticPr fontId="5"/>
  </si>
  <si>
    <t>職員旅費</t>
    <phoneticPr fontId="5"/>
  </si>
  <si>
    <t>委員等旅費</t>
    <phoneticPr fontId="5"/>
  </si>
  <si>
    <t>件数</t>
    <rPh sb="0" eb="2">
      <t>ケンスウ</t>
    </rPh>
    <phoneticPr fontId="5"/>
  </si>
  <si>
    <t>原子力に対する確かな規制を通じて、人と環境を守ること</t>
    <phoneticPr fontId="5"/>
  </si>
  <si>
    <t>-</t>
    <phoneticPr fontId="5"/>
  </si>
  <si>
    <t>有</t>
  </si>
  <si>
    <t>‐</t>
  </si>
  <si>
    <t>日本エヌ・ユー・エス（株）</t>
    <phoneticPr fontId="5"/>
  </si>
  <si>
    <t>原子炉施設等の規制基準整備事業</t>
    <phoneticPr fontId="5"/>
  </si>
  <si>
    <t>長官官房技術基盤グループ
技術基盤課</t>
    <phoneticPr fontId="5"/>
  </si>
  <si>
    <t>技術基盤課長
遠山　眞</t>
    <phoneticPr fontId="5"/>
  </si>
  <si>
    <t>特別会計に関する法律第85条第6項
特別会計に関する法律施行令第51条第7項第4号及び第18号</t>
    <phoneticPr fontId="5"/>
  </si>
  <si>
    <t>委託費</t>
    <phoneticPr fontId="5"/>
  </si>
  <si>
    <t>民間規格の技術評価を毎年度１件行うこと。</t>
    <phoneticPr fontId="5"/>
  </si>
  <si>
    <t xml:space="preserve"> IAEA安全基準動向調査の事業報告書の件数</t>
    <phoneticPr fontId="5"/>
  </si>
  <si>
    <t>技術評価検討チーム会合の開催回数</t>
    <phoneticPr fontId="5"/>
  </si>
  <si>
    <t>執行額／技術評価検討チーム会合の開催回数</t>
    <phoneticPr fontId="5"/>
  </si>
  <si>
    <t>執行額／安全基準委員会・技術会合・専門家会合等への参加人回数</t>
    <phoneticPr fontId="5"/>
  </si>
  <si>
    <t>執行額／IAEA安全基準動向調査の事業報告書の件数</t>
    <phoneticPr fontId="5"/>
  </si>
  <si>
    <t>回</t>
    <rPh sb="0" eb="1">
      <t>カイ</t>
    </rPh>
    <phoneticPr fontId="5"/>
  </si>
  <si>
    <t>人回</t>
    <rPh sb="0" eb="1">
      <t>ニン</t>
    </rPh>
    <rPh sb="1" eb="2">
      <t>カイ</t>
    </rPh>
    <phoneticPr fontId="5"/>
  </si>
  <si>
    <t>人回</t>
    <phoneticPr fontId="5"/>
  </si>
  <si>
    <t>件</t>
    <rPh sb="0" eb="1">
      <t>ケン</t>
    </rPh>
    <phoneticPr fontId="5"/>
  </si>
  <si>
    <t>百万円/回</t>
    <rPh sb="4" eb="5">
      <t>カイ</t>
    </rPh>
    <phoneticPr fontId="5"/>
  </si>
  <si>
    <t>百万円/人回</t>
    <rPh sb="4" eb="5">
      <t>ニン</t>
    </rPh>
    <phoneticPr fontId="5"/>
  </si>
  <si>
    <t>百万円/件</t>
    <rPh sb="4" eb="5">
      <t>ケン</t>
    </rPh>
    <phoneticPr fontId="5"/>
  </si>
  <si>
    <t>4/3</t>
    <phoneticPr fontId="5"/>
  </si>
  <si>
    <t>1.4/5</t>
    <phoneticPr fontId="5"/>
  </si>
  <si>
    <t>4/11</t>
    <phoneticPr fontId="5"/>
  </si>
  <si>
    <t>百万円</t>
    <rPh sb="0" eb="2">
      <t>ヒャクマン</t>
    </rPh>
    <rPh sb="2" eb="3">
      <t>エン</t>
    </rPh>
    <phoneticPr fontId="5"/>
  </si>
  <si>
    <t>百万円</t>
    <phoneticPr fontId="5"/>
  </si>
  <si>
    <t>百万円</t>
    <phoneticPr fontId="5"/>
  </si>
  <si>
    <t>6/13</t>
    <phoneticPr fontId="5"/>
  </si>
  <si>
    <t>21/1</t>
    <phoneticPr fontId="5"/>
  </si>
  <si>
    <t>27/1</t>
    <phoneticPr fontId="5"/>
  </si>
  <si>
    <t>24/1</t>
    <phoneticPr fontId="5"/>
  </si>
  <si>
    <t>安全研究等を通じて蓄積した知見を個々の審査等に活用した件数</t>
    <phoneticPr fontId="5"/>
  </si>
  <si>
    <t>件</t>
    <rPh sb="0" eb="1">
      <t>ケン</t>
    </rPh>
    <phoneticPr fontId="5"/>
  </si>
  <si>
    <t>件</t>
    <phoneticPr fontId="5"/>
  </si>
  <si>
    <t>件</t>
    <phoneticPr fontId="5"/>
  </si>
  <si>
    <t>件</t>
    <phoneticPr fontId="5"/>
  </si>
  <si>
    <t>一般競争入札により、コスト削減に努めた。</t>
    <phoneticPr fontId="5"/>
  </si>
  <si>
    <t>0357</t>
    <phoneticPr fontId="5"/>
  </si>
  <si>
    <t>0110</t>
    <phoneticPr fontId="5"/>
  </si>
  <si>
    <t>0023</t>
    <phoneticPr fontId="5"/>
  </si>
  <si>
    <t>0031</t>
    <phoneticPr fontId="5"/>
  </si>
  <si>
    <t>0027</t>
    <phoneticPr fontId="5"/>
  </si>
  <si>
    <t>0026</t>
    <phoneticPr fontId="5"/>
  </si>
  <si>
    <t>0030</t>
    <phoneticPr fontId="5"/>
  </si>
  <si>
    <t>B.ＩＨＳマークイットジャパン合同会社</t>
    <phoneticPr fontId="5"/>
  </si>
  <si>
    <t>米国民間規格の閲覧サービスの提供</t>
    <phoneticPr fontId="5"/>
  </si>
  <si>
    <t>人件費</t>
    <rPh sb="0" eb="3">
      <t>ジンケンヒ</t>
    </rPh>
    <phoneticPr fontId="5"/>
  </si>
  <si>
    <t>旅費、検討会開催費、翻訳料等</t>
    <phoneticPr fontId="5"/>
  </si>
  <si>
    <t>事業費</t>
    <rPh sb="0" eb="3">
      <t>ジギョウヒ</t>
    </rPh>
    <phoneticPr fontId="5"/>
  </si>
  <si>
    <t>原子炉等施設に係る国際原子力機関の安全基準の動向調査</t>
    <phoneticPr fontId="5"/>
  </si>
  <si>
    <t>ＩＨＳマークイットジャパン合同会社</t>
    <phoneticPr fontId="5"/>
  </si>
  <si>
    <t>米国民間規格の閲覧サービスの提供</t>
    <phoneticPr fontId="5"/>
  </si>
  <si>
    <t>①廃止措置計画認可基準の見直しに係る試験研究の用に供する原子炉等の設置、運転等に関する規則等の改正</t>
    <phoneticPr fontId="5"/>
  </si>
  <si>
    <t>①原子炉格納容器の漏えい率試験規程（JAEC4203－2008）②原子力発電所用機器における渦電流探傷試験指針（JEAG4217）③軽水型原子力発電所用機器の供用期間中検査における超音波探傷試験規程（JEAG4207）</t>
    <rPh sb="1" eb="4">
      <t>ゲンシロ</t>
    </rPh>
    <rPh sb="4" eb="6">
      <t>カクノウ</t>
    </rPh>
    <rPh sb="6" eb="8">
      <t>ヨウキ</t>
    </rPh>
    <rPh sb="9" eb="10">
      <t>ロウ</t>
    </rPh>
    <rPh sb="12" eb="13">
      <t>リツ</t>
    </rPh>
    <rPh sb="13" eb="15">
      <t>シケン</t>
    </rPh>
    <rPh sb="15" eb="17">
      <t>キテイ</t>
    </rPh>
    <rPh sb="33" eb="36">
      <t>ゲンシリョク</t>
    </rPh>
    <rPh sb="36" eb="39">
      <t>ハツデンショ</t>
    </rPh>
    <rPh sb="39" eb="42">
      <t>ヨウキキ</t>
    </rPh>
    <rPh sb="46" eb="49">
      <t>ウズデンリュウ</t>
    </rPh>
    <rPh sb="49" eb="51">
      <t>タンショウ</t>
    </rPh>
    <rPh sb="51" eb="53">
      <t>シケン</t>
    </rPh>
    <rPh sb="53" eb="55">
      <t>シシン</t>
    </rPh>
    <rPh sb="66" eb="68">
      <t>ケイスイ</t>
    </rPh>
    <rPh sb="68" eb="69">
      <t>ガタ</t>
    </rPh>
    <rPh sb="69" eb="72">
      <t>ゲンシリョク</t>
    </rPh>
    <rPh sb="72" eb="75">
      <t>ハツデンショ</t>
    </rPh>
    <rPh sb="75" eb="78">
      <t>ヨウキキ</t>
    </rPh>
    <rPh sb="79" eb="81">
      <t>キョウヨウ</t>
    </rPh>
    <rPh sb="81" eb="84">
      <t>キカンチュウ</t>
    </rPh>
    <rPh sb="84" eb="86">
      <t>ケンサ</t>
    </rPh>
    <rPh sb="90" eb="93">
      <t>チョウオンパ</t>
    </rPh>
    <rPh sb="93" eb="95">
      <t>タンショウ</t>
    </rPh>
    <rPh sb="95" eb="97">
      <t>シケン</t>
    </rPh>
    <rPh sb="97" eb="99">
      <t>キテイ</t>
    </rPh>
    <phoneticPr fontId="5"/>
  </si>
  <si>
    <t>22/1</t>
    <phoneticPr fontId="5"/>
  </si>
  <si>
    <t>4/10</t>
    <phoneticPr fontId="5"/>
  </si>
  <si>
    <t>0.5/4</t>
    <phoneticPr fontId="5"/>
  </si>
  <si>
    <t>0.7/6</t>
    <phoneticPr fontId="5"/>
  </si>
  <si>
    <t>A.日本エヌ・ユー・エス株式会社</t>
    <phoneticPr fontId="5"/>
  </si>
  <si>
    <t>支出先の選定にあたっては、事業目的を達成するために必要な使用内容に絞っており、一般競争入札により当該仕様を実施するために適切な額で契約を行っていることから単位当たりコストの水準は妥当である。</t>
    <rPh sb="13" eb="15">
      <t>ジギョウ</t>
    </rPh>
    <rPh sb="15" eb="17">
      <t>モクテキ</t>
    </rPh>
    <rPh sb="18" eb="20">
      <t>タッセイ</t>
    </rPh>
    <rPh sb="25" eb="27">
      <t>ヒツヨウ</t>
    </rPh>
    <rPh sb="28" eb="30">
      <t>シヨウ</t>
    </rPh>
    <rPh sb="30" eb="32">
      <t>ナイヨウ</t>
    </rPh>
    <rPh sb="33" eb="34">
      <t>シボ</t>
    </rPh>
    <rPh sb="39" eb="41">
      <t>イッパン</t>
    </rPh>
    <rPh sb="41" eb="43">
      <t>キョウソウ</t>
    </rPh>
    <rPh sb="43" eb="45">
      <t>ニュウサツ</t>
    </rPh>
    <rPh sb="48" eb="50">
      <t>トウガイ</t>
    </rPh>
    <rPh sb="50" eb="52">
      <t>シヨウ</t>
    </rPh>
    <rPh sb="53" eb="55">
      <t>ジッシ</t>
    </rPh>
    <rPh sb="60" eb="62">
      <t>テキセツ</t>
    </rPh>
    <rPh sb="63" eb="64">
      <t>ガク</t>
    </rPh>
    <rPh sb="65" eb="67">
      <t>ケイヤク</t>
    </rPh>
    <rPh sb="68" eb="69">
      <t>オコナ</t>
    </rPh>
    <rPh sb="77" eb="79">
      <t>タンイ</t>
    </rPh>
    <rPh sb="79" eb="80">
      <t>ア</t>
    </rPh>
    <rPh sb="86" eb="88">
      <t>スイジュン</t>
    </rPh>
    <rPh sb="89" eb="91">
      <t>ダトウ</t>
    </rPh>
    <phoneticPr fontId="5"/>
  </si>
  <si>
    <t>支出先の選定にあたっては一般競争入札によりその妥当性や競争性を確保している。なお、委託契約の業務内容は専門性が高く、一般競争入札による一者応札となったものがあったが、支出先が示した実績、実施体制及び実施計画から妥当と判断した。また、競争性のない随意契約となったものについては、入札可能性調査を行った結果、実施可能事業者が１者しか存在しなかったため随意契約となったもの。</t>
    <rPh sb="0" eb="2">
      <t>シシュツ</t>
    </rPh>
    <rPh sb="2" eb="3">
      <t>サキ</t>
    </rPh>
    <rPh sb="4" eb="6">
      <t>センテイ</t>
    </rPh>
    <rPh sb="12" eb="14">
      <t>イッパン</t>
    </rPh>
    <rPh sb="14" eb="16">
      <t>キョウソウ</t>
    </rPh>
    <rPh sb="16" eb="18">
      <t>ニュウサツ</t>
    </rPh>
    <rPh sb="23" eb="26">
      <t>ダトウセイ</t>
    </rPh>
    <rPh sb="27" eb="30">
      <t>キョウソウセイ</t>
    </rPh>
    <rPh sb="31" eb="33">
      <t>カクホ</t>
    </rPh>
    <rPh sb="41" eb="43">
      <t>イタク</t>
    </rPh>
    <rPh sb="43" eb="45">
      <t>ケイヤク</t>
    </rPh>
    <rPh sb="46" eb="48">
      <t>ギョウム</t>
    </rPh>
    <rPh sb="48" eb="50">
      <t>ナイヨウ</t>
    </rPh>
    <rPh sb="51" eb="53">
      <t>センモン</t>
    </rPh>
    <rPh sb="53" eb="54">
      <t>セイ</t>
    </rPh>
    <rPh sb="55" eb="56">
      <t>タカ</t>
    </rPh>
    <rPh sb="67" eb="68">
      <t>イチ</t>
    </rPh>
    <rPh sb="83" eb="86">
      <t>シシュツサキ</t>
    </rPh>
    <rPh sb="87" eb="88">
      <t>シメ</t>
    </rPh>
    <rPh sb="90" eb="92">
      <t>ジッセキ</t>
    </rPh>
    <rPh sb="93" eb="95">
      <t>ジッシ</t>
    </rPh>
    <rPh sb="95" eb="97">
      <t>タイセイ</t>
    </rPh>
    <rPh sb="97" eb="98">
      <t>オヨ</t>
    </rPh>
    <rPh sb="99" eb="101">
      <t>ジッシ</t>
    </rPh>
    <rPh sb="101" eb="103">
      <t>ケイカク</t>
    </rPh>
    <rPh sb="105" eb="107">
      <t>ダトウ</t>
    </rPh>
    <rPh sb="108" eb="110">
      <t>ハンダン</t>
    </rPh>
    <rPh sb="138" eb="140">
      <t>ニュウサツ</t>
    </rPh>
    <rPh sb="140" eb="143">
      <t>カノウセイ</t>
    </rPh>
    <rPh sb="143" eb="145">
      <t>チョウサ</t>
    </rPh>
    <rPh sb="146" eb="147">
      <t>オコナ</t>
    </rPh>
    <rPh sb="149" eb="151">
      <t>ケッカ</t>
    </rPh>
    <rPh sb="152" eb="154">
      <t>ジッシ</t>
    </rPh>
    <rPh sb="154" eb="156">
      <t>カノウ</t>
    </rPh>
    <rPh sb="161" eb="162">
      <t>シャ</t>
    </rPh>
    <rPh sb="164" eb="166">
      <t>ソンザイ</t>
    </rPh>
    <rPh sb="173" eb="175">
      <t>ズイイ</t>
    </rPh>
    <rPh sb="175" eb="177">
      <t>ケイヤク</t>
    </rPh>
    <phoneticPr fontId="5"/>
  </si>
  <si>
    <t>規則解釈等の制定、改正を毎年度６件図ること。</t>
    <rPh sb="0" eb="2">
      <t>キソク</t>
    </rPh>
    <rPh sb="2" eb="4">
      <t>カイシャク</t>
    </rPh>
    <rPh sb="6" eb="8">
      <t>セイテイ</t>
    </rPh>
    <rPh sb="9" eb="11">
      <t>カイセイ</t>
    </rPh>
    <phoneticPr fontId="5"/>
  </si>
  <si>
    <t>規則解釈等の制定、改正を行った件数。</t>
    <rPh sb="12" eb="13">
      <t>オコナ</t>
    </rPh>
    <phoneticPr fontId="5"/>
  </si>
  <si>
    <t>発電用原子炉施設等に係る規則解釈等に国内の民間規格を引用するに当たって規制要求への適合性の技術的評価を行うとともに、最新の国際動向として国際原子力機関（以下「IAEA」という。）が策定する安全基準（以下「IAEA安全基準」という。）等の調査分析等を行い、規則解釈等の充実・明確化など不断の見直しを図る。</t>
    <rPh sb="12" eb="14">
      <t>キソク</t>
    </rPh>
    <rPh sb="14" eb="16">
      <t>カイシャク</t>
    </rPh>
    <rPh sb="16" eb="17">
      <t>トウ</t>
    </rPh>
    <rPh sb="26" eb="28">
      <t>インヨウ</t>
    </rPh>
    <rPh sb="31" eb="32">
      <t>ア</t>
    </rPh>
    <rPh sb="35" eb="37">
      <t>キセイ</t>
    </rPh>
    <rPh sb="37" eb="39">
      <t>ヨウキュウ</t>
    </rPh>
    <rPh sb="45" eb="48">
      <t>ギジュツテキ</t>
    </rPh>
    <rPh sb="127" eb="129">
      <t>キソク</t>
    </rPh>
    <rPh sb="129" eb="131">
      <t>カイシャク</t>
    </rPh>
    <phoneticPr fontId="5"/>
  </si>
  <si>
    <t>民間規格の技術評価を行い、技術評価書を作成すると共に、規則解釈等を改正し技術評価を行った民間規格を引用する。国内外の法令・民間規格等の動向を総合的に調査・分析し、規則解釈等への反映の要否を検討する。また、IAEA安全基準の策定方針等に係る最新動向を調査するとともに、IAEA安全基準策定に係るIAEAの関連委員会に専門家を派遣し、国内知見の提供等を行う。さらに、IAEA安全基準から我が国への反映が望ましい事項を検討する。</t>
    <rPh sb="5" eb="7">
      <t>ギジュツ</t>
    </rPh>
    <rPh sb="7" eb="9">
      <t>ヒョウカ</t>
    </rPh>
    <rPh sb="10" eb="11">
      <t>オコナ</t>
    </rPh>
    <rPh sb="13" eb="15">
      <t>ギジュツ</t>
    </rPh>
    <rPh sb="15" eb="18">
      <t>ヒョウカショ</t>
    </rPh>
    <rPh sb="19" eb="21">
      <t>サクセイ</t>
    </rPh>
    <rPh sb="24" eb="25">
      <t>トモ</t>
    </rPh>
    <rPh sb="27" eb="29">
      <t>キソク</t>
    </rPh>
    <rPh sb="29" eb="31">
      <t>カイシャク</t>
    </rPh>
    <rPh sb="31" eb="32">
      <t>トウ</t>
    </rPh>
    <rPh sb="33" eb="35">
      <t>カイセイ</t>
    </rPh>
    <rPh sb="36" eb="38">
      <t>ギジュツ</t>
    </rPh>
    <rPh sb="38" eb="40">
      <t>ヒョウカ</t>
    </rPh>
    <rPh sb="41" eb="42">
      <t>オコナ</t>
    </rPh>
    <rPh sb="44" eb="46">
      <t>ミンカン</t>
    </rPh>
    <rPh sb="46" eb="48">
      <t>キカク</t>
    </rPh>
    <rPh sb="49" eb="51">
      <t>インヨウ</t>
    </rPh>
    <rPh sb="81" eb="83">
      <t>キソク</t>
    </rPh>
    <rPh sb="83" eb="85">
      <t>カイシャク</t>
    </rPh>
    <rPh sb="85" eb="86">
      <t>トウ</t>
    </rPh>
    <rPh sb="88" eb="90">
      <t>ハンエイ</t>
    </rPh>
    <rPh sb="91" eb="93">
      <t>ヨウヒ</t>
    </rPh>
    <rPh sb="94" eb="96">
      <t>ケントウ</t>
    </rPh>
    <phoneticPr fontId="5"/>
  </si>
  <si>
    <t>技術評価を行った民間規格の件数</t>
    <rPh sb="0" eb="2">
      <t>ギジュツ</t>
    </rPh>
    <rPh sb="2" eb="4">
      <t>ヒョウカ</t>
    </rPh>
    <rPh sb="5" eb="6">
      <t>オコナ</t>
    </rPh>
    <phoneticPr fontId="5"/>
  </si>
  <si>
    <t>安全基準委員会・技術会合・専門家会合等への参加人回数</t>
    <phoneticPr fontId="5"/>
  </si>
  <si>
    <t>規制に活用する観点から安全研究等を通じて蓄積された技術的知見をNRA技術報告・NRAノート・論文誌等で公表した件数</t>
    <phoneticPr fontId="5"/>
  </si>
  <si>
    <t>民間規格の技術評価等を踏まえた規則解釈等の制定・改正等の規制要求の見直しを行い、原子力の安全確保に向けた技術の基盤の構築に寄与する。なお、本事業では実際に規則解釈等を改正した件数を成果実績とし、論文等での公表及び審査への活用については副次的な実績として本項目に記載した。規則解釈等は安全研究の成果と本事業の成果を相まって反映されたものである。</t>
    <rPh sb="15" eb="17">
      <t>キソク</t>
    </rPh>
    <rPh sb="17" eb="19">
      <t>カイシャク</t>
    </rPh>
    <rPh sb="19" eb="20">
      <t>トウ</t>
    </rPh>
    <rPh sb="21" eb="23">
      <t>セイテイ</t>
    </rPh>
    <rPh sb="24" eb="26">
      <t>カイセイ</t>
    </rPh>
    <rPh sb="26" eb="27">
      <t>トウ</t>
    </rPh>
    <rPh sb="28" eb="30">
      <t>キセイ</t>
    </rPh>
    <rPh sb="30" eb="32">
      <t>ヨウキュウ</t>
    </rPh>
    <rPh sb="83" eb="85">
      <t>カイセイ</t>
    </rPh>
    <rPh sb="135" eb="137">
      <t>キソク</t>
    </rPh>
    <rPh sb="137" eb="139">
      <t>カイシャク</t>
    </rPh>
    <phoneticPr fontId="5"/>
  </si>
  <si>
    <t>規則解釈等の制定・改正は、社会的関心の高い原子力の安全規制において必要不可欠であり、国民や社会のニーズを的確に反映している。</t>
    <rPh sb="6" eb="8">
      <t>セイテイ</t>
    </rPh>
    <rPh sb="9" eb="11">
      <t>カイセイ</t>
    </rPh>
    <phoneticPr fontId="5"/>
  </si>
  <si>
    <t>原子炉施設等の規則解釈等の制定・改正は国自らが行うべきものであり、地方自治体、民間等に委ねることは適切ではない。</t>
    <phoneticPr fontId="5"/>
  </si>
  <si>
    <t>原子力規制庁において規則解釈等の制定・改正は必要かつ適切な事業であり、優先度は高い。</t>
    <phoneticPr fontId="5"/>
  </si>
  <si>
    <t>原子炉施設等の規則解釈等の制定・改正するための事業であり、国として実施すべきものであるため、国が全額負担することは妥当である。</t>
    <rPh sb="23" eb="25">
      <t>ジギョウ</t>
    </rPh>
    <rPh sb="33" eb="35">
      <t>ジッシ</t>
    </rPh>
    <phoneticPr fontId="5"/>
  </si>
  <si>
    <t>規則解釈等の制定、改正を行った件数</t>
    <rPh sb="0" eb="2">
      <t>キソク</t>
    </rPh>
    <rPh sb="2" eb="4">
      <t>カイシャク</t>
    </rPh>
    <rPh sb="4" eb="5">
      <t>トウ</t>
    </rPh>
    <rPh sb="6" eb="8">
      <t>セイテイ</t>
    </rPh>
    <rPh sb="9" eb="11">
      <t>カイセイ</t>
    </rPh>
    <rPh sb="12" eb="13">
      <t>オコナ</t>
    </rPh>
    <phoneticPr fontId="5"/>
  </si>
  <si>
    <t>「規則解釈等の制定、改正を行った件数」については、目標値を達成できていない。
「技術評価を行った民間規格の件数」については、目標値１件に対して、今年度は成果実績は3件となり、目標値を達成した。</t>
    <rPh sb="72" eb="75">
      <t>コンネンド</t>
    </rPh>
    <rPh sb="87" eb="90">
      <t>モクヒョウチ</t>
    </rPh>
    <rPh sb="91" eb="93">
      <t>タッセイ</t>
    </rPh>
    <phoneticPr fontId="5"/>
  </si>
  <si>
    <t>事業支出については、原子炉施設等の規則解釈等の制定・改正のために真に必要な費目使途に限定されている。</t>
    <phoneticPr fontId="5"/>
  </si>
  <si>
    <t>国として原子炉施設等の規則解釈等の制定・改正するために必要であるため、国として行う事業の形態を採用しており、その他の手段・方法等を採ることは考えがたい。</t>
    <phoneticPr fontId="5"/>
  </si>
  <si>
    <t>規則解釈等の制定・改正に有効活用された。</t>
    <phoneticPr fontId="5"/>
  </si>
  <si>
    <t>一者応札があった点については、今後、これまで類似業務の受注実績のある会社以外に業務の実施可能性のある他社も含めて幅広く声掛けなどを行うことで、複数者の応札となるよう努める。
本事業は、規則解釈等の制定・改正に有効に活用されており、引き続き、目標達成するため効率的に事業を進めていく。</t>
    <rPh sb="22" eb="24">
      <t>ルイジ</t>
    </rPh>
    <rPh sb="24" eb="26">
      <t>ギョウム</t>
    </rPh>
    <rPh sb="27" eb="29">
      <t>ジュチュウ</t>
    </rPh>
    <rPh sb="29" eb="31">
      <t>ジッセキ</t>
    </rPh>
    <rPh sb="34" eb="36">
      <t>カイシャ</t>
    </rPh>
    <rPh sb="36" eb="38">
      <t>イガイ</t>
    </rPh>
    <rPh sb="39" eb="41">
      <t>ギョウム</t>
    </rPh>
    <rPh sb="42" eb="44">
      <t>ジッシ</t>
    </rPh>
    <rPh sb="44" eb="47">
      <t>カノウセイ</t>
    </rPh>
    <rPh sb="50" eb="52">
      <t>タシャ</t>
    </rPh>
    <rPh sb="53" eb="54">
      <t>フク</t>
    </rPh>
    <rPh sb="56" eb="58">
      <t>ハバヒロ</t>
    </rPh>
    <rPh sb="59" eb="61">
      <t>コエカ</t>
    </rPh>
    <rPh sb="65" eb="66">
      <t>オコナ</t>
    </rPh>
    <rPh sb="71" eb="73">
      <t>フクスウ</t>
    </rPh>
    <rPh sb="73" eb="74">
      <t>シャ</t>
    </rPh>
    <rPh sb="75" eb="77">
      <t>オウサツ</t>
    </rPh>
    <rPh sb="82" eb="83">
      <t>ツト</t>
    </rPh>
    <phoneticPr fontId="5"/>
  </si>
  <si>
    <t>0/10</t>
    <phoneticPr fontId="5"/>
  </si>
  <si>
    <t>新型コロナウイルス感染症に伴う業務環境の悪化や成果の取り纏めのタイミングの関係から「規制基準等の策定、見直しを図った件数」については目標値に達成していないが、他の活動実績は概ね見込みに見合ったものとなっている。</t>
    <rPh sb="0" eb="2">
      <t>シンガタ</t>
    </rPh>
    <rPh sb="9" eb="12">
      <t>カンセンショウ</t>
    </rPh>
    <rPh sb="13" eb="14">
      <t>トモナ</t>
    </rPh>
    <rPh sb="15" eb="17">
      <t>ギョウム</t>
    </rPh>
    <rPh sb="17" eb="19">
      <t>カンキョウ</t>
    </rPh>
    <rPh sb="20" eb="22">
      <t>アッカ</t>
    </rPh>
    <rPh sb="23" eb="25">
      <t>セイカ</t>
    </rPh>
    <rPh sb="26" eb="27">
      <t>ト</t>
    </rPh>
    <rPh sb="28" eb="29">
      <t>マト</t>
    </rPh>
    <rPh sb="37" eb="39">
      <t>カンケイ</t>
    </rPh>
    <rPh sb="79" eb="80">
      <t>タ</t>
    </rPh>
    <rPh sb="86" eb="87">
      <t>オオム</t>
    </rPh>
    <rPh sb="92" eb="94">
      <t>ミア</t>
    </rPh>
    <phoneticPr fontId="5"/>
  </si>
  <si>
    <t>新型コロナウイルス感染症に伴い、海外出張を見合わせたため外国旅費に不用が生じた。また、委託契約においては、一般競争入札により契約差額が生じ、さらに旅費が発生しなかったため確定検査で減額となったため、不用が生じた。</t>
    <rPh sb="42" eb="44">
      <t>イタク</t>
    </rPh>
    <rPh sb="67" eb="68">
      <t>ショウ</t>
    </rPh>
    <rPh sb="73" eb="75">
      <t>リョヒ</t>
    </rPh>
    <rPh sb="76" eb="78">
      <t>ハッセイ</t>
    </rPh>
    <rPh sb="85" eb="87">
      <t>カクテイ</t>
    </rPh>
    <rPh sb="87" eb="89">
      <t>ケンサ</t>
    </rPh>
    <rPh sb="90" eb="92">
      <t>ゲンガク</t>
    </rPh>
    <phoneticPr fontId="5"/>
  </si>
  <si>
    <t>外部有識者点検対象外</t>
    <rPh sb="0" eb="2">
      <t>ガイブ</t>
    </rPh>
    <rPh sb="2" eb="5">
      <t>ユウシキシャ</t>
    </rPh>
    <rPh sb="5" eb="10">
      <t>テンケンタイショウガイ</t>
    </rPh>
    <phoneticPr fontId="5"/>
  </si>
  <si>
    <t>支出の妥当性を検証し、必要額を精査したうえでの予算要求とすること。
引き続き、一者応札案件については、幅広く関連業者の応札参加を積極的に働き掛ける等の競争性の確保に努めること。</t>
    <rPh sb="34" eb="35">
      <t>ヒ</t>
    </rPh>
    <rPh sb="36" eb="37">
      <t>ツヅ</t>
    </rPh>
    <phoneticPr fontId="5"/>
  </si>
  <si>
    <t>執行等改善</t>
  </si>
  <si>
    <t>事業の効率性に関しては、一般競争入札により効率化に努めたが、一者応札となった。ただし、支出先が示した実績、実施体制及び実施計画から妥当と判断している。</t>
    <phoneticPr fontId="5"/>
  </si>
  <si>
    <t>支出の妥当性を検証し、令和４年度に必要な費用を予算要求するよう見直した。
一者応札案件については、業者への声かけや仕様書の一層の明確化、参入しやすい業務内容の検討など、引き続き幅広く関連業者の応札参加を積極的に働き掛ける等の入札方法の改善を通じ競争性の確保に努めるとともに、コスト削減や効率化に向けた更なる検証･工夫を図る。</t>
    <rPh sb="0" eb="2">
      <t>シシュツ</t>
    </rPh>
    <rPh sb="3" eb="6">
      <t>ダトウセイ</t>
    </rPh>
    <rPh sb="7" eb="9">
      <t>ケンショウ</t>
    </rPh>
    <rPh sb="11" eb="13">
      <t>レイワ</t>
    </rPh>
    <rPh sb="14" eb="16">
      <t>ネンド</t>
    </rPh>
    <rPh sb="17" eb="19">
      <t>ヒツヨウ</t>
    </rPh>
    <rPh sb="20" eb="22">
      <t>ヒヨウ</t>
    </rPh>
    <rPh sb="23" eb="25">
      <t>ヨサン</t>
    </rPh>
    <rPh sb="25" eb="27">
      <t>ヨウキュウ</t>
    </rPh>
    <rPh sb="31" eb="33">
      <t>ミナオ</t>
    </rPh>
    <phoneticPr fontId="5"/>
  </si>
  <si>
    <t>原子力安全業務庁費
・論文閲覧費：約13百万円→0円
職員旅費（航空運賃の変動を反映）
・職員旅費：約8.3百万円→約7.4百万円</t>
    <rPh sb="0" eb="3">
      <t>ゲンシリョク</t>
    </rPh>
    <rPh sb="3" eb="5">
      <t>アンゼン</t>
    </rPh>
    <rPh sb="5" eb="7">
      <t>ギョウム</t>
    </rPh>
    <rPh sb="7" eb="9">
      <t>チョウヒ</t>
    </rPh>
    <rPh sb="17" eb="18">
      <t>ヤク</t>
    </rPh>
    <rPh sb="20" eb="22">
      <t>ヒャクマン</t>
    </rPh>
    <rPh sb="25" eb="26">
      <t>エン</t>
    </rPh>
    <rPh sb="28" eb="30">
      <t>ショクイン</t>
    </rPh>
    <rPh sb="30" eb="32">
      <t>リョヒ</t>
    </rPh>
    <rPh sb="33" eb="35">
      <t>コウクウ</t>
    </rPh>
    <rPh sb="35" eb="37">
      <t>ウンチン</t>
    </rPh>
    <rPh sb="38" eb="40">
      <t>ヘンドウ</t>
    </rPh>
    <rPh sb="41" eb="43">
      <t>ハンエイ</t>
    </rPh>
    <rPh sb="46" eb="48">
      <t>ショクイン</t>
    </rPh>
    <rPh sb="48" eb="50">
      <t>リョヒ</t>
    </rPh>
    <rPh sb="51" eb="52">
      <t>ヤク</t>
    </rPh>
    <rPh sb="59" eb="60">
      <t>ヤク</t>
    </rPh>
    <phoneticPr fontId="5"/>
  </si>
  <si>
    <t>-</t>
    <phoneticPr fontId="5"/>
  </si>
  <si>
    <t>-</t>
    <phoneticPr fontId="5"/>
  </si>
  <si>
    <t>-</t>
    <phoneticPr fontId="5"/>
  </si>
  <si>
    <t>原子力規制の厳正かつ適切な実施と技術基盤の強化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</si>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</sst>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152214</xdr:colOff>
      <xdr:row>748</xdr:row>
      <xdr:rowOff>0</xdr:rowOff>
    </xdr:from>
    <xdr:to>
      <xdr:col>39</xdr:col>
      <xdr:colOff>16536</xdr:colOff>
      <xdr:row>751</xdr:row>
      <xdr:rowOff>330319</xdr:rowOff>
    </xdr:to>
    <xdr:sp macro="" textlink="">
      <xdr:nvSpPr>
        <xdr:cNvPr id="18" name="正方形/長方形 17"/>
        <xdr:cNvSpPr/>
      </xdr:nvSpPr>
      <xdr:spPr>
        <a:xfrm>
          <a:off x="3352614" y="48520350"/>
          <a:ext cx="4464897" cy="1387594"/>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７０百万円</a:t>
          </a:r>
          <a:endParaRPr kumimoji="1" lang="en-US" altLang="ja-JP" sz="1400">
            <a:solidFill>
              <a:sysClr val="windowText" lastClr="000000"/>
            </a:solidFill>
          </a:endParaRPr>
        </a:p>
      </xdr:txBody>
    </xdr:sp>
    <xdr:clientData/>
  </xdr:twoCellAnchor>
  <xdr:twoCellAnchor>
    <xdr:from>
      <xdr:col>27</xdr:col>
      <xdr:colOff>195907</xdr:colOff>
      <xdr:row>753</xdr:row>
      <xdr:rowOff>170506</xdr:rowOff>
    </xdr:from>
    <xdr:to>
      <xdr:col>27</xdr:col>
      <xdr:colOff>199169</xdr:colOff>
      <xdr:row>757</xdr:row>
      <xdr:rowOff>319817</xdr:rowOff>
    </xdr:to>
    <xdr:cxnSp macro="">
      <xdr:nvCxnSpPr>
        <xdr:cNvPr id="19" name="直線矢印コネクタ 18"/>
        <xdr:cNvCxnSpPr/>
      </xdr:nvCxnSpPr>
      <xdr:spPr>
        <a:xfrm>
          <a:off x="5596582" y="50452981"/>
          <a:ext cx="3262" cy="1559011"/>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183207</xdr:colOff>
      <xdr:row>753</xdr:row>
      <xdr:rowOff>295098</xdr:rowOff>
    </xdr:from>
    <xdr:to>
      <xdr:col>39</xdr:col>
      <xdr:colOff>32201</xdr:colOff>
      <xdr:row>753</xdr:row>
      <xdr:rowOff>321448</xdr:rowOff>
    </xdr:to>
    <xdr:cxnSp macro="">
      <xdr:nvCxnSpPr>
        <xdr:cNvPr id="20" name="直線矢印コネクタ 19"/>
        <xdr:cNvCxnSpPr/>
      </xdr:nvCxnSpPr>
      <xdr:spPr>
        <a:xfrm flipV="1">
          <a:off x="5583882" y="50577573"/>
          <a:ext cx="2249294" cy="263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165272</xdr:colOff>
      <xdr:row>754</xdr:row>
      <xdr:rowOff>178573</xdr:rowOff>
    </xdr:from>
    <xdr:to>
      <xdr:col>49</xdr:col>
      <xdr:colOff>258892</xdr:colOff>
      <xdr:row>756</xdr:row>
      <xdr:rowOff>316642</xdr:rowOff>
    </xdr:to>
    <xdr:sp macro="" textlink="">
      <xdr:nvSpPr>
        <xdr:cNvPr id="21" name="大かっこ 20"/>
        <xdr:cNvSpPr/>
      </xdr:nvSpPr>
      <xdr:spPr>
        <a:xfrm>
          <a:off x="7766222" y="50813473"/>
          <a:ext cx="2293895" cy="84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委員等旅費：０百万円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原子力安全業務庁費：４２百万円</a:t>
          </a:r>
          <a:endParaRPr kumimoji="1" lang="en-US" altLang="ja-JP" sz="1100">
            <a:solidFill>
              <a:schemeClr val="tx1"/>
            </a:solidFill>
            <a:effectLst/>
            <a:latin typeface="+mn-lt"/>
            <a:ea typeface="+mn-ea"/>
            <a:cs typeface="+mn-cs"/>
          </a:endParaRPr>
        </a:p>
      </xdr:txBody>
    </xdr:sp>
    <xdr:clientData/>
  </xdr:twoCellAnchor>
  <xdr:twoCellAnchor>
    <xdr:from>
      <xdr:col>39</xdr:col>
      <xdr:colOff>44901</xdr:colOff>
      <xdr:row>752</xdr:row>
      <xdr:rowOff>176409</xdr:rowOff>
    </xdr:from>
    <xdr:to>
      <xdr:col>49</xdr:col>
      <xdr:colOff>270007</xdr:colOff>
      <xdr:row>754</xdr:row>
      <xdr:rowOff>131213</xdr:rowOff>
    </xdr:to>
    <xdr:sp macro="" textlink="">
      <xdr:nvSpPr>
        <xdr:cNvPr id="22" name="正方形/長方形 21"/>
        <xdr:cNvSpPr/>
      </xdr:nvSpPr>
      <xdr:spPr>
        <a:xfrm>
          <a:off x="7845876" y="50106459"/>
          <a:ext cx="2225356" cy="659654"/>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４２百万円</a:t>
          </a:r>
        </a:p>
      </xdr:txBody>
    </xdr:sp>
    <xdr:clientData/>
  </xdr:twoCellAnchor>
  <xdr:twoCellAnchor>
    <xdr:from>
      <xdr:col>20</xdr:col>
      <xdr:colOff>57882</xdr:colOff>
      <xdr:row>752</xdr:row>
      <xdr:rowOff>68556</xdr:rowOff>
    </xdr:from>
    <xdr:to>
      <xdr:col>35</xdr:col>
      <xdr:colOff>30635</xdr:colOff>
      <xdr:row>753</xdr:row>
      <xdr:rowOff>110768</xdr:rowOff>
    </xdr:to>
    <xdr:grpSp>
      <xdr:nvGrpSpPr>
        <xdr:cNvPr id="23" name="グループ化 22"/>
        <xdr:cNvGrpSpPr/>
      </xdr:nvGrpSpPr>
      <xdr:grpSpPr>
        <a:xfrm>
          <a:off x="4121882" y="51287656"/>
          <a:ext cx="3020753" cy="397812"/>
          <a:chOff x="2843558" y="48886841"/>
          <a:chExt cx="2966692" cy="383396"/>
        </a:xfrm>
      </xdr:grpSpPr>
      <xdr:sp macro="" textlink="">
        <xdr:nvSpPr>
          <xdr:cNvPr id="24" name="大かっこ 23"/>
          <xdr:cNvSpPr/>
        </xdr:nvSpPr>
        <xdr:spPr>
          <a:xfrm>
            <a:off x="2843558" y="48886841"/>
            <a:ext cx="2966692" cy="3833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endParaRPr kumimoji="1" lang="ja-JP" altLang="en-US" sz="1100"/>
          </a:p>
        </xdr:txBody>
      </xdr:sp>
      <xdr:sp macro="" textlink="">
        <xdr:nvSpPr>
          <xdr:cNvPr id="25" name="テキスト ボックス 24"/>
          <xdr:cNvSpPr txBox="1"/>
        </xdr:nvSpPr>
        <xdr:spPr>
          <a:xfrm>
            <a:off x="3086100" y="48948975"/>
            <a:ext cx="2562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原子炉施設等の規制基準整備事業</a:t>
            </a:r>
          </a:p>
        </xdr:txBody>
      </xdr:sp>
    </xdr:grpSp>
    <xdr:clientData/>
  </xdr:twoCellAnchor>
  <xdr:twoCellAnchor>
    <xdr:from>
      <xdr:col>14</xdr:col>
      <xdr:colOff>133180</xdr:colOff>
      <xdr:row>757</xdr:row>
      <xdr:rowOff>331488</xdr:rowOff>
    </xdr:from>
    <xdr:to>
      <xdr:col>42</xdr:col>
      <xdr:colOff>43163</xdr:colOff>
      <xdr:row>757</xdr:row>
      <xdr:rowOff>341013</xdr:rowOff>
    </xdr:to>
    <xdr:cxnSp macro="">
      <xdr:nvCxnSpPr>
        <xdr:cNvPr id="26" name="直線矢印コネクタ 25"/>
        <xdr:cNvCxnSpPr/>
      </xdr:nvCxnSpPr>
      <xdr:spPr>
        <a:xfrm flipH="1" flipV="1">
          <a:off x="2933530" y="52023663"/>
          <a:ext cx="5510683" cy="9525"/>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126400</xdr:colOff>
      <xdr:row>757</xdr:row>
      <xdr:rowOff>331488</xdr:rowOff>
    </xdr:from>
    <xdr:to>
      <xdr:col>14</xdr:col>
      <xdr:colOff>126400</xdr:colOff>
      <xdr:row>758</xdr:row>
      <xdr:rowOff>326854</xdr:rowOff>
    </xdr:to>
    <xdr:cxnSp macro="">
      <xdr:nvCxnSpPr>
        <xdr:cNvPr id="27" name="直線矢印コネクタ 26"/>
        <xdr:cNvCxnSpPr/>
      </xdr:nvCxnSpPr>
      <xdr:spPr>
        <a:xfrm>
          <a:off x="2926750" y="52023663"/>
          <a:ext cx="0" cy="347791"/>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758</xdr:row>
      <xdr:rowOff>333209</xdr:rowOff>
    </xdr:from>
    <xdr:to>
      <xdr:col>21</xdr:col>
      <xdr:colOff>82966</xdr:colOff>
      <xdr:row>764</xdr:row>
      <xdr:rowOff>456089</xdr:rowOff>
    </xdr:to>
    <xdr:grpSp>
      <xdr:nvGrpSpPr>
        <xdr:cNvPr id="28" name="グループ化 27"/>
        <xdr:cNvGrpSpPr/>
      </xdr:nvGrpSpPr>
      <xdr:grpSpPr>
        <a:xfrm>
          <a:off x="1625600" y="53685909"/>
          <a:ext cx="2724566" cy="2256480"/>
          <a:chOff x="1400175" y="51987450"/>
          <a:chExt cx="2677713" cy="2201235"/>
        </a:xfrm>
      </xdr:grpSpPr>
      <xdr:sp macro="" textlink="">
        <xdr:nvSpPr>
          <xdr:cNvPr id="29" name="テキスト ボックス 28"/>
          <xdr:cNvSpPr txBox="1"/>
        </xdr:nvSpPr>
        <xdr:spPr>
          <a:xfrm>
            <a:off x="1615841" y="51987450"/>
            <a:ext cx="2225462" cy="271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一般競争契約（最低価格）・委託</a:t>
            </a:r>
            <a:r>
              <a:rPr kumimoji="1" lang="en-US" altLang="ja-JP" sz="1100"/>
              <a:t>】</a:t>
            </a:r>
            <a:endParaRPr kumimoji="1" lang="ja-JP" altLang="en-US" sz="1100"/>
          </a:p>
        </xdr:txBody>
      </xdr:sp>
      <xdr:sp macro="" textlink="">
        <xdr:nvSpPr>
          <xdr:cNvPr id="30" name="正方形/長方形 29"/>
          <xdr:cNvSpPr/>
        </xdr:nvSpPr>
        <xdr:spPr>
          <a:xfrm>
            <a:off x="1400175" y="52248187"/>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日本エヌ・ユー・エス株式会社</a:t>
            </a:r>
            <a:endParaRPr kumimoji="1" lang="en-US" altLang="ja-JP" sz="1400">
              <a:solidFill>
                <a:sysClr val="windowText" lastClr="000000"/>
              </a:solidFill>
            </a:endParaRPr>
          </a:p>
          <a:p>
            <a:pPr algn="ctr"/>
            <a:r>
              <a:rPr kumimoji="1" lang="ja-JP" altLang="en-US" sz="1400">
                <a:solidFill>
                  <a:sysClr val="windowText" lastClr="000000"/>
                </a:solidFill>
              </a:rPr>
              <a:t>２４百万円</a:t>
            </a:r>
          </a:p>
        </xdr:txBody>
      </xdr:sp>
      <xdr:sp macro="" textlink="">
        <xdr:nvSpPr>
          <xdr:cNvPr id="31" name="大かっこ 30"/>
          <xdr:cNvSpPr/>
        </xdr:nvSpPr>
        <xdr:spPr>
          <a:xfrm>
            <a:off x="1528894" y="53544332"/>
            <a:ext cx="2371193" cy="644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原子炉等施設に係る国際原子力機関の安全基準の動向調査</a:t>
            </a:r>
            <a:endParaRPr kumimoji="1" lang="en-US" altLang="ja-JP" sz="1100"/>
          </a:p>
        </xdr:txBody>
      </xdr:sp>
    </xdr:grpSp>
    <xdr:clientData/>
  </xdr:twoCellAnchor>
  <xdr:twoCellAnchor>
    <xdr:from>
      <xdr:col>42</xdr:col>
      <xdr:colOff>52688</xdr:colOff>
      <xdr:row>757</xdr:row>
      <xdr:rowOff>321963</xdr:rowOff>
    </xdr:from>
    <xdr:to>
      <xdr:col>42</xdr:col>
      <xdr:colOff>52688</xdr:colOff>
      <xdr:row>758</xdr:row>
      <xdr:rowOff>326854</xdr:rowOff>
    </xdr:to>
    <xdr:cxnSp macro="">
      <xdr:nvCxnSpPr>
        <xdr:cNvPr id="32" name="直線矢印コネクタ 31"/>
        <xdr:cNvCxnSpPr/>
      </xdr:nvCxnSpPr>
      <xdr:spPr>
        <a:xfrm>
          <a:off x="8453738" y="52014138"/>
          <a:ext cx="0" cy="35731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154031</xdr:colOff>
      <xdr:row>758</xdr:row>
      <xdr:rowOff>326854</xdr:rowOff>
    </xdr:from>
    <xdr:to>
      <xdr:col>48</xdr:col>
      <xdr:colOff>37401</xdr:colOff>
      <xdr:row>764</xdr:row>
      <xdr:rowOff>449821</xdr:rowOff>
    </xdr:to>
    <xdr:grpSp>
      <xdr:nvGrpSpPr>
        <xdr:cNvPr id="33" name="グループ化 32"/>
        <xdr:cNvGrpSpPr/>
      </xdr:nvGrpSpPr>
      <xdr:grpSpPr>
        <a:xfrm>
          <a:off x="7062831" y="53679554"/>
          <a:ext cx="2728170" cy="2256567"/>
          <a:chOff x="4467225" y="51977925"/>
          <a:chExt cx="2677713" cy="2197186"/>
        </a:xfrm>
      </xdr:grpSpPr>
      <xdr:sp macro="" textlink="">
        <xdr:nvSpPr>
          <xdr:cNvPr id="34" name="正方形/長方形 33"/>
          <xdr:cNvSpPr/>
        </xdr:nvSpPr>
        <xdr:spPr>
          <a:xfrm>
            <a:off x="4467225" y="52273200"/>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ja-JP" sz="1400">
                <a:solidFill>
                  <a:sysClr val="windowText" lastClr="000000"/>
                </a:solidFill>
                <a:effectLst/>
                <a:latin typeface="+mn-lt"/>
                <a:ea typeface="+mn-ea"/>
                <a:cs typeface="+mn-cs"/>
              </a:rPr>
              <a:t>ＩＨＳマークイットジャパン合同</a:t>
            </a: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会社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sp macro="" textlink="">
        <xdr:nvSpPr>
          <xdr:cNvPr id="35" name="テキスト ボックス 34"/>
          <xdr:cNvSpPr txBox="1"/>
        </xdr:nvSpPr>
        <xdr:spPr>
          <a:xfrm>
            <a:off x="4924425" y="51977925"/>
            <a:ext cx="17848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en-US" sz="1100">
                <a:solidFill>
                  <a:schemeClr val="tx1"/>
                </a:solidFill>
                <a:effectLst/>
                <a:latin typeface="+mn-lt"/>
                <a:ea typeface="+mn-ea"/>
                <a:cs typeface="+mn-cs"/>
              </a:rPr>
              <a:t>（その他）・請負</a:t>
            </a:r>
            <a:r>
              <a:rPr kumimoji="1" lang="en-US" altLang="ja-JP" sz="1100"/>
              <a:t>】</a:t>
            </a:r>
            <a:endParaRPr kumimoji="1" lang="ja-JP" altLang="en-US" sz="1100"/>
          </a:p>
        </xdr:txBody>
      </xdr:sp>
      <xdr:sp macro="" textlink="">
        <xdr:nvSpPr>
          <xdr:cNvPr id="36" name="大かっこ 35"/>
          <xdr:cNvSpPr/>
        </xdr:nvSpPr>
        <xdr:spPr>
          <a:xfrm>
            <a:off x="4591050" y="53568600"/>
            <a:ext cx="2502750" cy="6065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米国民間規格の閲覧サービスの提供</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P1" sqref="AP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710</v>
      </c>
      <c r="AK2" s="206"/>
      <c r="AL2" s="206"/>
      <c r="AM2" s="206"/>
      <c r="AN2" s="98" t="s">
        <v>404</v>
      </c>
      <c r="AO2" s="206">
        <v>20</v>
      </c>
      <c r="AP2" s="206"/>
      <c r="AQ2" s="206"/>
      <c r="AR2" s="99" t="s">
        <v>709</v>
      </c>
      <c r="AS2" s="207">
        <v>22</v>
      </c>
      <c r="AT2" s="207"/>
      <c r="AU2" s="207"/>
      <c r="AV2" s="98" t="str">
        <f>IF(AW2="","","-")</f>
        <v/>
      </c>
      <c r="AW2" s="395"/>
      <c r="AX2" s="395"/>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724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499</v>
      </c>
      <c r="H5" s="558"/>
      <c r="I5" s="558"/>
      <c r="J5" s="558"/>
      <c r="K5" s="558"/>
      <c r="L5" s="558"/>
      <c r="M5" s="559" t="s">
        <v>66</v>
      </c>
      <c r="N5" s="560"/>
      <c r="O5" s="560"/>
      <c r="P5" s="560"/>
      <c r="Q5" s="560"/>
      <c r="R5" s="561"/>
      <c r="S5" s="562" t="s">
        <v>511</v>
      </c>
      <c r="T5" s="558"/>
      <c r="U5" s="558"/>
      <c r="V5" s="558"/>
      <c r="W5" s="558"/>
      <c r="X5" s="563"/>
      <c r="Y5" s="717" t="s">
        <v>3</v>
      </c>
      <c r="Z5" s="718"/>
      <c r="AA5" s="718"/>
      <c r="AB5" s="718"/>
      <c r="AC5" s="718"/>
      <c r="AD5" s="719"/>
      <c r="AE5" s="720" t="s">
        <v>725</v>
      </c>
      <c r="AF5" s="720"/>
      <c r="AG5" s="720"/>
      <c r="AH5" s="720"/>
      <c r="AI5" s="720"/>
      <c r="AJ5" s="720"/>
      <c r="AK5" s="720"/>
      <c r="AL5" s="720"/>
      <c r="AM5" s="720"/>
      <c r="AN5" s="720"/>
      <c r="AO5" s="720"/>
      <c r="AP5" s="721"/>
      <c r="AQ5" s="722" t="s">
        <v>726</v>
      </c>
      <c r="AR5" s="723"/>
      <c r="AS5" s="723"/>
      <c r="AT5" s="723"/>
      <c r="AU5" s="723"/>
      <c r="AV5" s="723"/>
      <c r="AW5" s="723"/>
      <c r="AX5" s="724"/>
    </row>
    <row r="6" spans="1:50" ht="39" customHeight="1" x14ac:dyDescent="0.15">
      <c r="A6" s="727" t="s">
        <v>4</v>
      </c>
      <c r="B6" s="728"/>
      <c r="C6" s="728"/>
      <c r="D6" s="728"/>
      <c r="E6" s="728"/>
      <c r="F6" s="728"/>
      <c r="G6" s="876" t="str">
        <f>入力規則等!F39</f>
        <v>エネルギー対策特別会計電源開発促進勘定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727</v>
      </c>
      <c r="H7" s="829"/>
      <c r="I7" s="829"/>
      <c r="J7" s="829"/>
      <c r="K7" s="829"/>
      <c r="L7" s="829"/>
      <c r="M7" s="829"/>
      <c r="N7" s="829"/>
      <c r="O7" s="829"/>
      <c r="P7" s="829"/>
      <c r="Q7" s="829"/>
      <c r="R7" s="829"/>
      <c r="S7" s="829"/>
      <c r="T7" s="829"/>
      <c r="U7" s="829"/>
      <c r="V7" s="829"/>
      <c r="W7" s="829"/>
      <c r="X7" s="830"/>
      <c r="Y7" s="393" t="s">
        <v>387</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256</v>
      </c>
      <c r="B8" s="826"/>
      <c r="C8" s="826"/>
      <c r="D8" s="826"/>
      <c r="E8" s="826"/>
      <c r="F8" s="827"/>
      <c r="G8" s="218" t="str">
        <f>入力規則等!A27</f>
        <v>科学技術・イノベーション</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0" t="str">
        <f>入力規則等!K13</f>
        <v>エネルギー対策</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1" t="s">
        <v>784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5" t="s">
        <v>785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56</v>
      </c>
      <c r="Q13" s="164"/>
      <c r="R13" s="164"/>
      <c r="S13" s="164"/>
      <c r="T13" s="164"/>
      <c r="U13" s="164"/>
      <c r="V13" s="165"/>
      <c r="W13" s="163">
        <v>82</v>
      </c>
      <c r="X13" s="164"/>
      <c r="Y13" s="164"/>
      <c r="Z13" s="164"/>
      <c r="AA13" s="164"/>
      <c r="AB13" s="164"/>
      <c r="AC13" s="165"/>
      <c r="AD13" s="163">
        <v>83</v>
      </c>
      <c r="AE13" s="164"/>
      <c r="AF13" s="164"/>
      <c r="AG13" s="164"/>
      <c r="AH13" s="164"/>
      <c r="AI13" s="164"/>
      <c r="AJ13" s="165"/>
      <c r="AK13" s="163">
        <v>77</v>
      </c>
      <c r="AL13" s="164"/>
      <c r="AM13" s="164"/>
      <c r="AN13" s="164"/>
      <c r="AO13" s="164"/>
      <c r="AP13" s="164"/>
      <c r="AQ13" s="165"/>
      <c r="AR13" s="160">
        <v>44</v>
      </c>
      <c r="AS13" s="161"/>
      <c r="AT13" s="161"/>
      <c r="AU13" s="161"/>
      <c r="AV13" s="161"/>
      <c r="AW13" s="161"/>
      <c r="AX13" s="392"/>
    </row>
    <row r="14" spans="1:50" ht="21" customHeight="1" x14ac:dyDescent="0.15">
      <c r="A14" s="120"/>
      <c r="B14" s="121"/>
      <c r="C14" s="121"/>
      <c r="D14" s="121"/>
      <c r="E14" s="121"/>
      <c r="F14" s="122"/>
      <c r="G14" s="747"/>
      <c r="H14" s="748"/>
      <c r="I14" s="574" t="s">
        <v>8</v>
      </c>
      <c r="J14" s="629"/>
      <c r="K14" s="629"/>
      <c r="L14" s="629"/>
      <c r="M14" s="629"/>
      <c r="N14" s="629"/>
      <c r="O14" s="630"/>
      <c r="P14" s="577" t="s">
        <v>714</v>
      </c>
      <c r="Q14" s="164"/>
      <c r="R14" s="164"/>
      <c r="S14" s="164"/>
      <c r="T14" s="164"/>
      <c r="U14" s="164"/>
      <c r="V14" s="165"/>
      <c r="W14" s="577" t="s">
        <v>714</v>
      </c>
      <c r="X14" s="164"/>
      <c r="Y14" s="164"/>
      <c r="Z14" s="164"/>
      <c r="AA14" s="164"/>
      <c r="AB14" s="164"/>
      <c r="AC14" s="165"/>
      <c r="AD14" s="577" t="s">
        <v>809</v>
      </c>
      <c r="AE14" s="164"/>
      <c r="AF14" s="164"/>
      <c r="AG14" s="164"/>
      <c r="AH14" s="164"/>
      <c r="AI14" s="164"/>
      <c r="AJ14" s="165"/>
      <c r="AK14" s="577" t="s">
        <v>809</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4" t="s">
        <v>51</v>
      </c>
      <c r="J15" s="575"/>
      <c r="K15" s="575"/>
      <c r="L15" s="575"/>
      <c r="M15" s="575"/>
      <c r="N15" s="575"/>
      <c r="O15" s="576"/>
      <c r="P15" s="577" t="s">
        <v>714</v>
      </c>
      <c r="Q15" s="164"/>
      <c r="R15" s="164"/>
      <c r="S15" s="164"/>
      <c r="T15" s="164"/>
      <c r="U15" s="164"/>
      <c r="V15" s="165"/>
      <c r="W15" s="577" t="s">
        <v>714</v>
      </c>
      <c r="X15" s="164"/>
      <c r="Y15" s="164"/>
      <c r="Z15" s="164"/>
      <c r="AA15" s="164"/>
      <c r="AB15" s="164"/>
      <c r="AC15" s="165"/>
      <c r="AD15" s="577" t="s">
        <v>809</v>
      </c>
      <c r="AE15" s="164"/>
      <c r="AF15" s="164"/>
      <c r="AG15" s="164"/>
      <c r="AH15" s="164"/>
      <c r="AI15" s="164"/>
      <c r="AJ15" s="165"/>
      <c r="AK15" s="577" t="s">
        <v>809</v>
      </c>
      <c r="AL15" s="164"/>
      <c r="AM15" s="164"/>
      <c r="AN15" s="164"/>
      <c r="AO15" s="164"/>
      <c r="AP15" s="164"/>
      <c r="AQ15" s="165"/>
      <c r="AR15" s="163" t="s">
        <v>811</v>
      </c>
      <c r="AS15" s="164"/>
      <c r="AT15" s="164"/>
      <c r="AU15" s="164"/>
      <c r="AV15" s="164"/>
      <c r="AW15" s="164"/>
      <c r="AX15" s="628"/>
    </row>
    <row r="16" spans="1:50" ht="21" customHeight="1" x14ac:dyDescent="0.15">
      <c r="A16" s="120"/>
      <c r="B16" s="121"/>
      <c r="C16" s="121"/>
      <c r="D16" s="121"/>
      <c r="E16" s="121"/>
      <c r="F16" s="122"/>
      <c r="G16" s="747"/>
      <c r="H16" s="748"/>
      <c r="I16" s="574" t="s">
        <v>52</v>
      </c>
      <c r="J16" s="575"/>
      <c r="K16" s="575"/>
      <c r="L16" s="575"/>
      <c r="M16" s="575"/>
      <c r="N16" s="575"/>
      <c r="O16" s="576"/>
      <c r="P16" s="577" t="s">
        <v>714</v>
      </c>
      <c r="Q16" s="164"/>
      <c r="R16" s="164"/>
      <c r="S16" s="164"/>
      <c r="T16" s="164"/>
      <c r="U16" s="164"/>
      <c r="V16" s="165"/>
      <c r="W16" s="577" t="s">
        <v>714</v>
      </c>
      <c r="X16" s="164"/>
      <c r="Y16" s="164"/>
      <c r="Z16" s="164"/>
      <c r="AA16" s="164"/>
      <c r="AB16" s="164"/>
      <c r="AC16" s="165"/>
      <c r="AD16" s="577" t="s">
        <v>809</v>
      </c>
      <c r="AE16" s="164"/>
      <c r="AF16" s="164"/>
      <c r="AG16" s="164"/>
      <c r="AH16" s="164"/>
      <c r="AI16" s="164"/>
      <c r="AJ16" s="165"/>
      <c r="AK16" s="577" t="s">
        <v>811</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4" t="s">
        <v>50</v>
      </c>
      <c r="J17" s="629"/>
      <c r="K17" s="629"/>
      <c r="L17" s="629"/>
      <c r="M17" s="629"/>
      <c r="N17" s="629"/>
      <c r="O17" s="630"/>
      <c r="P17" s="577">
        <v>-5</v>
      </c>
      <c r="Q17" s="164"/>
      <c r="R17" s="164"/>
      <c r="S17" s="164"/>
      <c r="T17" s="164"/>
      <c r="U17" s="164"/>
      <c r="V17" s="165"/>
      <c r="W17" s="577">
        <v>13</v>
      </c>
      <c r="X17" s="164"/>
      <c r="Y17" s="164"/>
      <c r="Z17" s="164"/>
      <c r="AA17" s="164"/>
      <c r="AB17" s="164"/>
      <c r="AC17" s="165"/>
      <c r="AD17" s="163" t="s">
        <v>810</v>
      </c>
      <c r="AE17" s="164"/>
      <c r="AF17" s="164"/>
      <c r="AG17" s="164"/>
      <c r="AH17" s="164"/>
      <c r="AI17" s="164"/>
      <c r="AJ17" s="165"/>
      <c r="AK17" s="163" t="s">
        <v>811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51</v>
      </c>
      <c r="Q18" s="170"/>
      <c r="R18" s="170"/>
      <c r="S18" s="170"/>
      <c r="T18" s="170"/>
      <c r="U18" s="170"/>
      <c r="V18" s="171"/>
      <c r="W18" s="169">
        <f>SUM(W13:AC17)</f>
        <v>95</v>
      </c>
      <c r="X18" s="170"/>
      <c r="Y18" s="170"/>
      <c r="Z18" s="170"/>
      <c r="AA18" s="170"/>
      <c r="AB18" s="170"/>
      <c r="AC18" s="171"/>
      <c r="AD18" s="169">
        <f>SUM(AD13:AJ17)</f>
        <v>83</v>
      </c>
      <c r="AE18" s="170"/>
      <c r="AF18" s="170"/>
      <c r="AG18" s="170"/>
      <c r="AH18" s="170"/>
      <c r="AI18" s="170"/>
      <c r="AJ18" s="171"/>
      <c r="AK18" s="169">
        <f>SUM(AK13:AQ17)</f>
        <v>77</v>
      </c>
      <c r="AL18" s="170"/>
      <c r="AM18" s="170"/>
      <c r="AN18" s="170"/>
      <c r="AO18" s="170"/>
      <c r="AP18" s="170"/>
      <c r="AQ18" s="171"/>
      <c r="AR18" s="169">
        <f>SUM(AR13:AX17)</f>
        <v>44</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48</v>
      </c>
      <c r="Q19" s="164"/>
      <c r="R19" s="164"/>
      <c r="S19" s="164"/>
      <c r="T19" s="164"/>
      <c r="U19" s="164"/>
      <c r="V19" s="165"/>
      <c r="W19" s="163">
        <v>95</v>
      </c>
      <c r="X19" s="164"/>
      <c r="Y19" s="164"/>
      <c r="Z19" s="164"/>
      <c r="AA19" s="164"/>
      <c r="AB19" s="164"/>
      <c r="AC19" s="165"/>
      <c r="AD19" s="163">
        <v>70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0.94117647058823528</v>
      </c>
      <c r="Q20" s="538"/>
      <c r="R20" s="538"/>
      <c r="S20" s="538"/>
      <c r="T20" s="538"/>
      <c r="U20" s="538"/>
      <c r="V20" s="538"/>
      <c r="W20" s="538">
        <f t="shared" ref="W20" si="0">IF(W18=0, "-", SUM(W19)/W18)</f>
        <v>1</v>
      </c>
      <c r="X20" s="538"/>
      <c r="Y20" s="538"/>
      <c r="Z20" s="538"/>
      <c r="AA20" s="538"/>
      <c r="AB20" s="538"/>
      <c r="AC20" s="538"/>
      <c r="AD20" s="538">
        <f t="shared" ref="AD20" si="1">IF(AD18=0, "-", SUM(AD19)/AD18)</f>
        <v>0.84337349397590367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4" t="s">
        <v>354</v>
      </c>
      <c r="H21" s="925"/>
      <c r="I21" s="925"/>
      <c r="J21" s="925"/>
      <c r="K21" s="925"/>
      <c r="L21" s="925"/>
      <c r="M21" s="925"/>
      <c r="N21" s="925"/>
      <c r="O21" s="925"/>
      <c r="P21" s="538">
        <f>IF(P19=0, "-", SUM(P19)/SUM(P13,P14))</f>
        <v>0.8571428571428571</v>
      </c>
      <c r="Q21" s="538"/>
      <c r="R21" s="538"/>
      <c r="S21" s="538"/>
      <c r="T21" s="538"/>
      <c r="U21" s="538"/>
      <c r="V21" s="538"/>
      <c r="W21" s="538">
        <f t="shared" ref="W21" si="2">IF(W19=0, "-", SUM(W19)/SUM(W13,W14))</f>
        <v>1.1585365853658536</v>
      </c>
      <c r="X21" s="538"/>
      <c r="Y21" s="538"/>
      <c r="Z21" s="538"/>
      <c r="AA21" s="538"/>
      <c r="AB21" s="538"/>
      <c r="AC21" s="538"/>
      <c r="AD21" s="538">
        <f t="shared" ref="AD21" si="3">IF(AD19=0, "-", SUM(AD19)/SUM(AD13,AD14))</f>
        <v>0.84337349397590367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44</v>
      </c>
      <c r="Q23" s="161"/>
      <c r="R23" s="161"/>
      <c r="S23" s="161"/>
      <c r="T23" s="161"/>
      <c r="U23" s="161"/>
      <c r="V23" s="162"/>
      <c r="W23" s="160">
        <v>12</v>
      </c>
      <c r="X23" s="161"/>
      <c r="Y23" s="161"/>
      <c r="Z23" s="161"/>
      <c r="AA23" s="161"/>
      <c r="AB23" s="161"/>
      <c r="AC23" s="162"/>
      <c r="AD23" s="149" t="s">
        <v>808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24</v>
      </c>
      <c r="Q24" s="164"/>
      <c r="R24" s="164"/>
      <c r="S24" s="164"/>
      <c r="T24" s="164"/>
      <c r="U24" s="164"/>
      <c r="V24" s="165"/>
      <c r="W24" s="163">
        <v>24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716</v>
      </c>
      <c r="H25" s="136"/>
      <c r="I25" s="136"/>
      <c r="J25" s="136"/>
      <c r="K25" s="136"/>
      <c r="L25" s="136"/>
      <c r="M25" s="136"/>
      <c r="N25" s="136"/>
      <c r="O25" s="137"/>
      <c r="P25" s="163">
        <v>8</v>
      </c>
      <c r="Q25" s="164"/>
      <c r="R25" s="164"/>
      <c r="S25" s="164"/>
      <c r="T25" s="164"/>
      <c r="U25" s="164"/>
      <c r="V25" s="165"/>
      <c r="W25" s="163">
        <v>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77</v>
      </c>
      <c r="Q29" s="164"/>
      <c r="R29" s="164"/>
      <c r="S29" s="164"/>
      <c r="T29" s="164"/>
      <c r="U29" s="164"/>
      <c r="V29" s="165"/>
      <c r="W29" s="211">
        <f>AR13</f>
        <v>44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50" t="s">
        <v>146</v>
      </c>
      <c r="H30" s="388"/>
      <c r="I30" s="388"/>
      <c r="J30" s="388"/>
      <c r="K30" s="388"/>
      <c r="L30" s="388"/>
      <c r="M30" s="388"/>
      <c r="N30" s="388"/>
      <c r="O30" s="579"/>
      <c r="P30" s="578" t="s">
        <v>59</v>
      </c>
      <c r="Q30" s="388"/>
      <c r="R30" s="388"/>
      <c r="S30" s="388"/>
      <c r="T30" s="388"/>
      <c r="U30" s="388"/>
      <c r="V30" s="388"/>
      <c r="W30" s="388"/>
      <c r="X30" s="579"/>
      <c r="Y30" s="464"/>
      <c r="Z30" s="465"/>
      <c r="AA30" s="466"/>
      <c r="AB30" s="383" t="s">
        <v>11</v>
      </c>
      <c r="AC30" s="384"/>
      <c r="AD30" s="385"/>
      <c r="AE30" s="383" t="s">
        <v>388</v>
      </c>
      <c r="AF30" s="384"/>
      <c r="AG30" s="384"/>
      <c r="AH30" s="385"/>
      <c r="AI30" s="386" t="s">
        <v>410</v>
      </c>
      <c r="AJ30" s="386"/>
      <c r="AK30" s="386"/>
      <c r="AL30" s="383"/>
      <c r="AM30" s="386" t="s">
        <v>507</v>
      </c>
      <c r="AN30" s="386"/>
      <c r="AO30" s="386"/>
      <c r="AP30" s="383"/>
      <c r="AQ30" s="641" t="s">
        <v>232</v>
      </c>
      <c r="AR30" s="642"/>
      <c r="AS30" s="642"/>
      <c r="AT30" s="643"/>
      <c r="AU30" s="388" t="s">
        <v>134</v>
      </c>
      <c r="AV30" s="388"/>
      <c r="AW30" s="388"/>
      <c r="AX30" s="389"/>
    </row>
    <row r="31" spans="1:50" ht="18.75" customHeight="1" x14ac:dyDescent="0.15">
      <c r="A31" s="511"/>
      <c r="B31" s="512"/>
      <c r="C31" s="512"/>
      <c r="D31" s="512"/>
      <c r="E31" s="512"/>
      <c r="F31" s="513"/>
      <c r="G31" s="566"/>
      <c r="H31" s="376"/>
      <c r="I31" s="376"/>
      <c r="J31" s="376"/>
      <c r="K31" s="376"/>
      <c r="L31" s="376"/>
      <c r="M31" s="376"/>
      <c r="N31" s="376"/>
      <c r="O31" s="567"/>
      <c r="P31" s="580"/>
      <c r="Q31" s="376"/>
      <c r="R31" s="376"/>
      <c r="S31" s="376"/>
      <c r="T31" s="376"/>
      <c r="U31" s="376"/>
      <c r="V31" s="376"/>
      <c r="W31" s="376"/>
      <c r="X31" s="567"/>
      <c r="Y31" s="467"/>
      <c r="Z31" s="468"/>
      <c r="AA31" s="469"/>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customHeight="1" x14ac:dyDescent="0.15">
      <c r="A32" s="514"/>
      <c r="B32" s="512"/>
      <c r="C32" s="512"/>
      <c r="D32" s="512"/>
      <c r="E32" s="512"/>
      <c r="F32" s="513"/>
      <c r="G32" s="539" t="s">
        <v>782</v>
      </c>
      <c r="H32" s="540"/>
      <c r="I32" s="540"/>
      <c r="J32" s="540"/>
      <c r="K32" s="540"/>
      <c r="L32" s="540"/>
      <c r="M32" s="540"/>
      <c r="N32" s="540"/>
      <c r="O32" s="541"/>
      <c r="P32" s="191" t="s">
        <v>783</v>
      </c>
      <c r="Q32" s="191"/>
      <c r="R32" s="191"/>
      <c r="S32" s="191"/>
      <c r="T32" s="191"/>
      <c r="U32" s="191"/>
      <c r="V32" s="191"/>
      <c r="W32" s="191"/>
      <c r="X32" s="233"/>
      <c r="Y32" s="340" t="s">
        <v>12</v>
      </c>
      <c r="Z32" s="548"/>
      <c r="AA32" s="549"/>
      <c r="AB32" s="550" t="s">
        <v>718</v>
      </c>
      <c r="AC32" s="550"/>
      <c r="AD32" s="550"/>
      <c r="AE32" s="364">
        <v>8</v>
      </c>
      <c r="AF32" s="365"/>
      <c r="AG32" s="365"/>
      <c r="AH32" s="365"/>
      <c r="AI32" s="364">
        <v>7</v>
      </c>
      <c r="AJ32" s="365"/>
      <c r="AK32" s="365"/>
      <c r="AL32" s="365"/>
      <c r="AM32" s="364">
        <v>1</v>
      </c>
      <c r="AN32" s="365"/>
      <c r="AO32" s="365"/>
      <c r="AP32" s="365"/>
      <c r="AQ32" s="166" t="s">
        <v>809</v>
      </c>
      <c r="AR32" s="167"/>
      <c r="AS32" s="167"/>
      <c r="AT32" s="168"/>
      <c r="AU32" s="365" t="s">
        <v>809</v>
      </c>
      <c r="AV32" s="365"/>
      <c r="AW32" s="365"/>
      <c r="AX32" s="366"/>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718</v>
      </c>
      <c r="AC33" s="521"/>
      <c r="AD33" s="521"/>
      <c r="AE33" s="364">
        <v>6</v>
      </c>
      <c r="AF33" s="365"/>
      <c r="AG33" s="365"/>
      <c r="AH33" s="365"/>
      <c r="AI33" s="364">
        <v>6</v>
      </c>
      <c r="AJ33" s="365"/>
      <c r="AK33" s="365"/>
      <c r="AL33" s="365"/>
      <c r="AM33" s="364">
        <v>6</v>
      </c>
      <c r="AN33" s="365"/>
      <c r="AO33" s="365"/>
      <c r="AP33" s="365"/>
      <c r="AQ33" s="166" t="s">
        <v>809</v>
      </c>
      <c r="AR33" s="167"/>
      <c r="AS33" s="167"/>
      <c r="AT33" s="168"/>
      <c r="AU33" s="365">
        <v>6</v>
      </c>
      <c r="AV33" s="365"/>
      <c r="AW33" s="365"/>
      <c r="AX33" s="366"/>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4">
        <v>133.30000000000001</v>
      </c>
      <c r="AF34" s="365"/>
      <c r="AG34" s="365"/>
      <c r="AH34" s="365"/>
      <c r="AI34" s="364">
        <v>116.7</v>
      </c>
      <c r="AJ34" s="365"/>
      <c r="AK34" s="365"/>
      <c r="AL34" s="365"/>
      <c r="AM34" s="364">
        <v>16.7</v>
      </c>
      <c r="AN34" s="365"/>
      <c r="AO34" s="365"/>
      <c r="AP34" s="365"/>
      <c r="AQ34" s="166" t="s">
        <v>809</v>
      </c>
      <c r="AR34" s="167"/>
      <c r="AS34" s="167"/>
      <c r="AT34" s="168"/>
      <c r="AU34" s="365" t="s">
        <v>811</v>
      </c>
      <c r="AV34" s="365"/>
      <c r="AW34" s="365"/>
      <c r="AX34" s="366"/>
    </row>
    <row r="35" spans="1:51" ht="23.25" customHeight="1" x14ac:dyDescent="0.15">
      <c r="A35" s="896" t="s">
        <v>378</v>
      </c>
      <c r="B35" s="897"/>
      <c r="C35" s="897"/>
      <c r="D35" s="897"/>
      <c r="E35" s="897"/>
      <c r="F35" s="898"/>
      <c r="G35" s="902" t="s">
        <v>773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42.7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4" t="s">
        <v>349</v>
      </c>
      <c r="B37" s="645"/>
      <c r="C37" s="645"/>
      <c r="D37" s="645"/>
      <c r="E37" s="645"/>
      <c r="F37" s="646"/>
      <c r="G37" s="564" t="s">
        <v>146</v>
      </c>
      <c r="H37" s="378"/>
      <c r="I37" s="378"/>
      <c r="J37" s="378"/>
      <c r="K37" s="378"/>
      <c r="L37" s="378"/>
      <c r="M37" s="378"/>
      <c r="N37" s="378"/>
      <c r="O37" s="565"/>
      <c r="P37" s="631" t="s">
        <v>59</v>
      </c>
      <c r="Q37" s="378"/>
      <c r="R37" s="378"/>
      <c r="S37" s="378"/>
      <c r="T37" s="378"/>
      <c r="U37" s="378"/>
      <c r="V37" s="378"/>
      <c r="W37" s="378"/>
      <c r="X37" s="565"/>
      <c r="Y37" s="632"/>
      <c r="Z37" s="633"/>
      <c r="AA37" s="634"/>
      <c r="AB37" s="635" t="s">
        <v>11</v>
      </c>
      <c r="AC37" s="636"/>
      <c r="AD37" s="637"/>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1</v>
      </c>
    </row>
    <row r="38" spans="1:51" ht="18.75" customHeight="1" x14ac:dyDescent="0.15">
      <c r="A38" s="511"/>
      <c r="B38" s="512"/>
      <c r="C38" s="512"/>
      <c r="D38" s="512"/>
      <c r="E38" s="512"/>
      <c r="F38" s="513"/>
      <c r="G38" s="566"/>
      <c r="H38" s="376"/>
      <c r="I38" s="376"/>
      <c r="J38" s="376"/>
      <c r="K38" s="376"/>
      <c r="L38" s="376"/>
      <c r="M38" s="376"/>
      <c r="N38" s="376"/>
      <c r="O38" s="567"/>
      <c r="P38" s="580"/>
      <c r="Q38" s="376"/>
      <c r="R38" s="376"/>
      <c r="S38" s="376"/>
      <c r="T38" s="376"/>
      <c r="U38" s="376"/>
      <c r="V38" s="376"/>
      <c r="W38" s="376"/>
      <c r="X38" s="567"/>
      <c r="Y38" s="467"/>
      <c r="Z38" s="468"/>
      <c r="AA38" s="469"/>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1</v>
      </c>
    </row>
    <row r="39" spans="1:51" ht="23.25" customHeight="1" x14ac:dyDescent="0.15">
      <c r="A39" s="514"/>
      <c r="B39" s="512"/>
      <c r="C39" s="512"/>
      <c r="D39" s="512"/>
      <c r="E39" s="512"/>
      <c r="F39" s="513"/>
      <c r="G39" s="539" t="s">
        <v>729</v>
      </c>
      <c r="H39" s="540"/>
      <c r="I39" s="540"/>
      <c r="J39" s="540"/>
      <c r="K39" s="540"/>
      <c r="L39" s="540"/>
      <c r="M39" s="540"/>
      <c r="N39" s="540"/>
      <c r="O39" s="541"/>
      <c r="P39" s="191" t="s">
        <v>786</v>
      </c>
      <c r="Q39" s="191"/>
      <c r="R39" s="191"/>
      <c r="S39" s="191"/>
      <c r="T39" s="191"/>
      <c r="U39" s="191"/>
      <c r="V39" s="191"/>
      <c r="W39" s="191"/>
      <c r="X39" s="233"/>
      <c r="Y39" s="340" t="s">
        <v>12</v>
      </c>
      <c r="Z39" s="548"/>
      <c r="AA39" s="549"/>
      <c r="AB39" s="550" t="s">
        <v>718</v>
      </c>
      <c r="AC39" s="550"/>
      <c r="AD39" s="550"/>
      <c r="AE39" s="364">
        <v>0</v>
      </c>
      <c r="AF39" s="365"/>
      <c r="AG39" s="365"/>
      <c r="AH39" s="365"/>
      <c r="AI39" s="364">
        <v>2</v>
      </c>
      <c r="AJ39" s="365"/>
      <c r="AK39" s="365"/>
      <c r="AL39" s="365"/>
      <c r="AM39" s="364">
        <v>3</v>
      </c>
      <c r="AN39" s="365"/>
      <c r="AO39" s="365"/>
      <c r="AP39" s="365"/>
      <c r="AQ39" s="166" t="s">
        <v>809</v>
      </c>
      <c r="AR39" s="167"/>
      <c r="AS39" s="167"/>
      <c r="AT39" s="168"/>
      <c r="AU39" s="365" t="s">
        <v>809</v>
      </c>
      <c r="AV39" s="365"/>
      <c r="AW39" s="365"/>
      <c r="AX39" s="366"/>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718</v>
      </c>
      <c r="AC40" s="521"/>
      <c r="AD40" s="521"/>
      <c r="AE40" s="364">
        <v>1</v>
      </c>
      <c r="AF40" s="365"/>
      <c r="AG40" s="365"/>
      <c r="AH40" s="365"/>
      <c r="AI40" s="364">
        <v>1</v>
      </c>
      <c r="AJ40" s="365"/>
      <c r="AK40" s="365"/>
      <c r="AL40" s="365"/>
      <c r="AM40" s="364">
        <v>1</v>
      </c>
      <c r="AN40" s="365"/>
      <c r="AO40" s="365"/>
      <c r="AP40" s="365"/>
      <c r="AQ40" s="166" t="s">
        <v>809</v>
      </c>
      <c r="AR40" s="167"/>
      <c r="AS40" s="167"/>
      <c r="AT40" s="168"/>
      <c r="AU40" s="365">
        <v>1</v>
      </c>
      <c r="AV40" s="365"/>
      <c r="AW40" s="365"/>
      <c r="AX40" s="366"/>
      <c r="AY40">
        <f t="shared" si="4"/>
        <v>1</v>
      </c>
    </row>
    <row r="41" spans="1:51" ht="23.25" customHeight="1" x14ac:dyDescent="0.15">
      <c r="A41" s="647"/>
      <c r="B41" s="648"/>
      <c r="C41" s="648"/>
      <c r="D41" s="648"/>
      <c r="E41" s="648"/>
      <c r="F41" s="649"/>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4">
        <v>0</v>
      </c>
      <c r="AF41" s="365"/>
      <c r="AG41" s="365"/>
      <c r="AH41" s="365"/>
      <c r="AI41" s="364">
        <v>200</v>
      </c>
      <c r="AJ41" s="365"/>
      <c r="AK41" s="365"/>
      <c r="AL41" s="365"/>
      <c r="AM41" s="364">
        <v>300</v>
      </c>
      <c r="AN41" s="365"/>
      <c r="AO41" s="365"/>
      <c r="AP41" s="365"/>
      <c r="AQ41" s="166" t="s">
        <v>809</v>
      </c>
      <c r="AR41" s="167"/>
      <c r="AS41" s="167"/>
      <c r="AT41" s="168"/>
      <c r="AU41" s="365" t="s">
        <v>811</v>
      </c>
      <c r="AV41" s="365"/>
      <c r="AW41" s="365"/>
      <c r="AX41" s="366"/>
      <c r="AY41">
        <f t="shared" si="4"/>
        <v>1</v>
      </c>
    </row>
    <row r="42" spans="1:51" ht="23.25" customHeight="1" x14ac:dyDescent="0.15">
      <c r="A42" s="896" t="s">
        <v>378</v>
      </c>
      <c r="B42" s="897"/>
      <c r="C42" s="897"/>
      <c r="D42" s="897"/>
      <c r="E42" s="897"/>
      <c r="F42" s="898"/>
      <c r="G42" s="902" t="s">
        <v>774</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42.7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4" t="s">
        <v>349</v>
      </c>
      <c r="B44" s="645"/>
      <c r="C44" s="645"/>
      <c r="D44" s="645"/>
      <c r="E44" s="645"/>
      <c r="F44" s="646"/>
      <c r="G44" s="564" t="s">
        <v>146</v>
      </c>
      <c r="H44" s="378"/>
      <c r="I44" s="378"/>
      <c r="J44" s="378"/>
      <c r="K44" s="378"/>
      <c r="L44" s="378"/>
      <c r="M44" s="378"/>
      <c r="N44" s="378"/>
      <c r="O44" s="565"/>
      <c r="P44" s="631" t="s">
        <v>59</v>
      </c>
      <c r="Q44" s="378"/>
      <c r="R44" s="378"/>
      <c r="S44" s="378"/>
      <c r="T44" s="378"/>
      <c r="U44" s="378"/>
      <c r="V44" s="378"/>
      <c r="W44" s="378"/>
      <c r="X44" s="565"/>
      <c r="Y44" s="632"/>
      <c r="Z44" s="633"/>
      <c r="AA44" s="634"/>
      <c r="AB44" s="635" t="s">
        <v>11</v>
      </c>
      <c r="AC44" s="636"/>
      <c r="AD44" s="637"/>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11"/>
      <c r="B45" s="512"/>
      <c r="C45" s="512"/>
      <c r="D45" s="512"/>
      <c r="E45" s="512"/>
      <c r="F45" s="513"/>
      <c r="G45" s="566"/>
      <c r="H45" s="376"/>
      <c r="I45" s="376"/>
      <c r="J45" s="376"/>
      <c r="K45" s="376"/>
      <c r="L45" s="376"/>
      <c r="M45" s="376"/>
      <c r="N45" s="376"/>
      <c r="O45" s="567"/>
      <c r="P45" s="580"/>
      <c r="Q45" s="376"/>
      <c r="R45" s="376"/>
      <c r="S45" s="376"/>
      <c r="T45" s="376"/>
      <c r="U45" s="376"/>
      <c r="V45" s="376"/>
      <c r="W45" s="376"/>
      <c r="X45" s="567"/>
      <c r="Y45" s="467"/>
      <c r="Z45" s="468"/>
      <c r="AA45" s="469"/>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0" t="s">
        <v>12</v>
      </c>
      <c r="Z46" s="548"/>
      <c r="AA46" s="549"/>
      <c r="AB46" s="550" t="s">
        <v>718</v>
      </c>
      <c r="AC46" s="550"/>
      <c r="AD46" s="550"/>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718</v>
      </c>
      <c r="AC47" s="521"/>
      <c r="AD47" s="521"/>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7"/>
      <c r="B48" s="648"/>
      <c r="C48" s="648"/>
      <c r="D48" s="648"/>
      <c r="E48" s="648"/>
      <c r="F48" s="649"/>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349</v>
      </c>
      <c r="B51" s="512"/>
      <c r="C51" s="512"/>
      <c r="D51" s="512"/>
      <c r="E51" s="512"/>
      <c r="F51" s="513"/>
      <c r="G51" s="564" t="s">
        <v>146</v>
      </c>
      <c r="H51" s="378"/>
      <c r="I51" s="378"/>
      <c r="J51" s="378"/>
      <c r="K51" s="378"/>
      <c r="L51" s="378"/>
      <c r="M51" s="378"/>
      <c r="N51" s="378"/>
      <c r="O51" s="565"/>
      <c r="P51" s="631" t="s">
        <v>59</v>
      </c>
      <c r="Q51" s="378"/>
      <c r="R51" s="378"/>
      <c r="S51" s="378"/>
      <c r="T51" s="378"/>
      <c r="U51" s="378"/>
      <c r="V51" s="378"/>
      <c r="W51" s="378"/>
      <c r="X51" s="565"/>
      <c r="Y51" s="632"/>
      <c r="Z51" s="633"/>
      <c r="AA51" s="634"/>
      <c r="AB51" s="635" t="s">
        <v>11</v>
      </c>
      <c r="AC51" s="636"/>
      <c r="AD51" s="637"/>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11"/>
      <c r="B52" s="512"/>
      <c r="C52" s="512"/>
      <c r="D52" s="512"/>
      <c r="E52" s="512"/>
      <c r="F52" s="513"/>
      <c r="G52" s="566"/>
      <c r="H52" s="376"/>
      <c r="I52" s="376"/>
      <c r="J52" s="376"/>
      <c r="K52" s="376"/>
      <c r="L52" s="376"/>
      <c r="M52" s="376"/>
      <c r="N52" s="376"/>
      <c r="O52" s="567"/>
      <c r="P52" s="580"/>
      <c r="Q52" s="376"/>
      <c r="R52" s="376"/>
      <c r="S52" s="376"/>
      <c r="T52" s="376"/>
      <c r="U52" s="376"/>
      <c r="V52" s="376"/>
      <c r="W52" s="376"/>
      <c r="X52" s="567"/>
      <c r="Y52" s="467"/>
      <c r="Z52" s="468"/>
      <c r="AA52" s="469"/>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0" t="s">
        <v>12</v>
      </c>
      <c r="Z53" s="548"/>
      <c r="AA53" s="549"/>
      <c r="AB53" s="550"/>
      <c r="AC53" s="550"/>
      <c r="AD53" s="550"/>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7"/>
      <c r="B55" s="648"/>
      <c r="C55" s="648"/>
      <c r="D55" s="648"/>
      <c r="E55" s="648"/>
      <c r="F55" s="649"/>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349</v>
      </c>
      <c r="B58" s="512"/>
      <c r="C58" s="512"/>
      <c r="D58" s="512"/>
      <c r="E58" s="512"/>
      <c r="F58" s="513"/>
      <c r="G58" s="564" t="s">
        <v>146</v>
      </c>
      <c r="H58" s="378"/>
      <c r="I58" s="378"/>
      <c r="J58" s="378"/>
      <c r="K58" s="378"/>
      <c r="L58" s="378"/>
      <c r="M58" s="378"/>
      <c r="N58" s="378"/>
      <c r="O58" s="565"/>
      <c r="P58" s="631" t="s">
        <v>59</v>
      </c>
      <c r="Q58" s="378"/>
      <c r="R58" s="378"/>
      <c r="S58" s="378"/>
      <c r="T58" s="378"/>
      <c r="U58" s="378"/>
      <c r="V58" s="378"/>
      <c r="W58" s="378"/>
      <c r="X58" s="565"/>
      <c r="Y58" s="632"/>
      <c r="Z58" s="633"/>
      <c r="AA58" s="634"/>
      <c r="AB58" s="635" t="s">
        <v>11</v>
      </c>
      <c r="AC58" s="636"/>
      <c r="AD58" s="637"/>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11"/>
      <c r="B59" s="512"/>
      <c r="C59" s="512"/>
      <c r="D59" s="512"/>
      <c r="E59" s="512"/>
      <c r="F59" s="513"/>
      <c r="G59" s="566"/>
      <c r="H59" s="376"/>
      <c r="I59" s="376"/>
      <c r="J59" s="376"/>
      <c r="K59" s="376"/>
      <c r="L59" s="376"/>
      <c r="M59" s="376"/>
      <c r="N59" s="376"/>
      <c r="O59" s="567"/>
      <c r="P59" s="580"/>
      <c r="Q59" s="376"/>
      <c r="R59" s="376"/>
      <c r="S59" s="376"/>
      <c r="T59" s="376"/>
      <c r="U59" s="376"/>
      <c r="V59" s="376"/>
      <c r="W59" s="376"/>
      <c r="X59" s="567"/>
      <c r="Y59" s="467"/>
      <c r="Z59" s="468"/>
      <c r="AA59" s="469"/>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0" t="s">
        <v>12</v>
      </c>
      <c r="Z60" s="548"/>
      <c r="AA60" s="549"/>
      <c r="AB60" s="550"/>
      <c r="AC60" s="550"/>
      <c r="AD60" s="550"/>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6" t="s">
        <v>388</v>
      </c>
      <c r="AF65" s="336"/>
      <c r="AG65" s="336"/>
      <c r="AH65" s="336"/>
      <c r="AI65" s="336" t="s">
        <v>410</v>
      </c>
      <c r="AJ65" s="336"/>
      <c r="AK65" s="336"/>
      <c r="AL65" s="336"/>
      <c r="AM65" s="336" t="s">
        <v>507</v>
      </c>
      <c r="AN65" s="336"/>
      <c r="AO65" s="336"/>
      <c r="AP65" s="336"/>
      <c r="AQ65" s="215" t="s">
        <v>232</v>
      </c>
      <c r="AR65" s="199"/>
      <c r="AS65" s="199"/>
      <c r="AT65" s="200"/>
      <c r="AU65" s="976" t="s">
        <v>134</v>
      </c>
      <c r="AV65" s="976"/>
      <c r="AW65" s="976"/>
      <c r="AX65" s="977"/>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1"/>
      <c r="AR66" s="178"/>
      <c r="AS66" s="179" t="s">
        <v>233</v>
      </c>
      <c r="AT66" s="202"/>
      <c r="AU66" s="271"/>
      <c r="AV66" s="271"/>
      <c r="AW66" s="864" t="s">
        <v>348</v>
      </c>
      <c r="AX66" s="978"/>
      <c r="AY66">
        <f>$AY$65</f>
        <v>0</v>
      </c>
    </row>
    <row r="67" spans="1:51" ht="23.25" hidden="1" customHeight="1" x14ac:dyDescent="0.15">
      <c r="A67" s="850"/>
      <c r="B67" s="851"/>
      <c r="C67" s="851"/>
      <c r="D67" s="851"/>
      <c r="E67" s="851"/>
      <c r="F67" s="852"/>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368</v>
      </c>
      <c r="AC68" s="974"/>
      <c r="AD68" s="974"/>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369</v>
      </c>
      <c r="AC69" s="975"/>
      <c r="AD69" s="975"/>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355</v>
      </c>
      <c r="B70" s="851"/>
      <c r="C70" s="851"/>
      <c r="D70" s="851"/>
      <c r="E70" s="851"/>
      <c r="F70" s="852"/>
      <c r="G70" s="939" t="s">
        <v>235</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368</v>
      </c>
      <c r="AC71" s="974"/>
      <c r="AD71" s="974"/>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369</v>
      </c>
      <c r="AC72" s="975"/>
      <c r="AD72" s="975"/>
      <c r="AE72" s="372"/>
      <c r="AF72" s="373"/>
      <c r="AG72" s="373"/>
      <c r="AH72" s="373"/>
      <c r="AI72" s="372"/>
      <c r="AJ72" s="373"/>
      <c r="AK72" s="373"/>
      <c r="AL72" s="373"/>
      <c r="AM72" s="372"/>
      <c r="AN72" s="373"/>
      <c r="AO72" s="373"/>
      <c r="AP72" s="938"/>
      <c r="AQ72" s="364"/>
      <c r="AR72" s="365"/>
      <c r="AS72" s="365"/>
      <c r="AT72" s="815"/>
      <c r="AU72" s="365"/>
      <c r="AV72" s="365"/>
      <c r="AW72" s="365"/>
      <c r="AX72" s="366"/>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9"/>
      <c r="B76" s="840"/>
      <c r="C76" s="840"/>
      <c r="D76" s="840"/>
      <c r="E76" s="840"/>
      <c r="F76" s="841"/>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9"/>
      <c r="B77" s="840"/>
      <c r="C77" s="840"/>
      <c r="D77" s="840"/>
      <c r="E77" s="840"/>
      <c r="F77" s="841"/>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1" t="s">
        <v>381</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c r="AS79" s="126"/>
      <c r="AT79" s="127"/>
      <c r="AU79" s="127"/>
      <c r="AV79" s="127"/>
      <c r="AW79" s="127"/>
      <c r="AX79" s="128"/>
      <c r="AY79">
        <f>COUNTIF($AR$79,"☑")</f>
        <v>0</v>
      </c>
    </row>
    <row r="80" spans="1:51" ht="18.75" hidden="1" customHeight="1" x14ac:dyDescent="0.15">
      <c r="A80" s="518" t="s">
        <v>147</v>
      </c>
      <c r="B80" s="845" t="s">
        <v>341</v>
      </c>
      <c r="C80" s="846"/>
      <c r="D80" s="846"/>
      <c r="E80" s="846"/>
      <c r="F80" s="847"/>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c r="AY80">
        <f>COUNTA($G$82)</f>
        <v>0</v>
      </c>
    </row>
    <row r="81" spans="1:60" ht="22.5" hidden="1" customHeight="1" x14ac:dyDescent="0.15">
      <c r="A81" s="519"/>
      <c r="B81" s="848"/>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7" t="s">
        <v>11</v>
      </c>
      <c r="AC85" s="458"/>
      <c r="AD85" s="459"/>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80"/>
      <c r="Q86" s="376"/>
      <c r="R86" s="376"/>
      <c r="S86" s="376"/>
      <c r="T86" s="376"/>
      <c r="U86" s="376"/>
      <c r="V86" s="376"/>
      <c r="W86" s="376"/>
      <c r="X86" s="567"/>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5" t="s">
        <v>62</v>
      </c>
      <c r="Z87" s="756"/>
      <c r="AA87" s="757"/>
      <c r="AB87" s="550"/>
      <c r="AC87" s="550"/>
      <c r="AD87" s="550"/>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2" t="s">
        <v>54</v>
      </c>
      <c r="Z88" s="733"/>
      <c r="AA88" s="734"/>
      <c r="AB88" s="521"/>
      <c r="AC88" s="521"/>
      <c r="AD88" s="52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2" t="s">
        <v>13</v>
      </c>
      <c r="Z89" s="733"/>
      <c r="AA89" s="734"/>
      <c r="AB89" s="460" t="s">
        <v>14</v>
      </c>
      <c r="AC89" s="460"/>
      <c r="AD89" s="460"/>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7" t="s">
        <v>11</v>
      </c>
      <c r="AC90" s="458"/>
      <c r="AD90" s="459"/>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19"/>
      <c r="B91" s="551"/>
      <c r="C91" s="551"/>
      <c r="D91" s="551"/>
      <c r="E91" s="551"/>
      <c r="F91" s="552"/>
      <c r="G91" s="566"/>
      <c r="H91" s="376"/>
      <c r="I91" s="376"/>
      <c r="J91" s="376"/>
      <c r="K91" s="376"/>
      <c r="L91" s="376"/>
      <c r="M91" s="376"/>
      <c r="N91" s="376"/>
      <c r="O91" s="567"/>
      <c r="P91" s="580"/>
      <c r="Q91" s="376"/>
      <c r="R91" s="376"/>
      <c r="S91" s="376"/>
      <c r="T91" s="376"/>
      <c r="U91" s="376"/>
      <c r="V91" s="376"/>
      <c r="W91" s="376"/>
      <c r="X91" s="567"/>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5" t="s">
        <v>62</v>
      </c>
      <c r="Z92" s="756"/>
      <c r="AA92" s="757"/>
      <c r="AB92" s="550"/>
      <c r="AC92" s="550"/>
      <c r="AD92" s="550"/>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2" t="s">
        <v>54</v>
      </c>
      <c r="Z93" s="733"/>
      <c r="AA93" s="734"/>
      <c r="AB93" s="521"/>
      <c r="AC93" s="521"/>
      <c r="AD93" s="52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2" t="s">
        <v>13</v>
      </c>
      <c r="Z94" s="733"/>
      <c r="AA94" s="734"/>
      <c r="AB94" s="460" t="s">
        <v>14</v>
      </c>
      <c r="AC94" s="460"/>
      <c r="AD94" s="460"/>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9"/>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7" t="s">
        <v>11</v>
      </c>
      <c r="AC95" s="458"/>
      <c r="AD95" s="459"/>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80"/>
      <c r="Q96" s="376"/>
      <c r="R96" s="376"/>
      <c r="S96" s="376"/>
      <c r="T96" s="376"/>
      <c r="U96" s="376"/>
      <c r="V96" s="376"/>
      <c r="W96" s="376"/>
      <c r="X96" s="567"/>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5" t="s">
        <v>62</v>
      </c>
      <c r="Z97" s="756"/>
      <c r="AA97" s="757"/>
      <c r="AB97" s="404"/>
      <c r="AC97" s="405"/>
      <c r="AD97" s="406"/>
      <c r="AE97" s="364"/>
      <c r="AF97" s="365"/>
      <c r="AG97" s="365"/>
      <c r="AH97" s="815"/>
      <c r="AI97" s="364"/>
      <c r="AJ97" s="365"/>
      <c r="AK97" s="365"/>
      <c r="AL97" s="815"/>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2" t="s">
        <v>54</v>
      </c>
      <c r="Z98" s="733"/>
      <c r="AA98" s="734"/>
      <c r="AB98" s="300"/>
      <c r="AC98" s="301"/>
      <c r="AD98" s="302"/>
      <c r="AE98" s="364"/>
      <c r="AF98" s="365"/>
      <c r="AG98" s="365"/>
      <c r="AH98" s="815"/>
      <c r="AI98" s="364"/>
      <c r="AJ98" s="365"/>
      <c r="AK98" s="365"/>
      <c r="AL98" s="815"/>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388</v>
      </c>
      <c r="AF100" s="823"/>
      <c r="AG100" s="823"/>
      <c r="AH100" s="824"/>
      <c r="AI100" s="822" t="s">
        <v>410</v>
      </c>
      <c r="AJ100" s="823"/>
      <c r="AK100" s="823"/>
      <c r="AL100" s="824"/>
      <c r="AM100" s="822" t="s">
        <v>507</v>
      </c>
      <c r="AN100" s="823"/>
      <c r="AO100" s="823"/>
      <c r="AP100" s="824"/>
      <c r="AQ100" s="926" t="s">
        <v>415</v>
      </c>
      <c r="AR100" s="927"/>
      <c r="AS100" s="927"/>
      <c r="AT100" s="928"/>
      <c r="AU100" s="926" t="s">
        <v>541</v>
      </c>
      <c r="AV100" s="927"/>
      <c r="AW100" s="927"/>
      <c r="AX100" s="929"/>
    </row>
    <row r="101" spans="1:60" ht="23.25" customHeight="1" x14ac:dyDescent="0.15">
      <c r="A101" s="490"/>
      <c r="B101" s="491"/>
      <c r="C101" s="491"/>
      <c r="D101" s="491"/>
      <c r="E101" s="491"/>
      <c r="F101" s="492"/>
      <c r="G101" s="191" t="s">
        <v>731</v>
      </c>
      <c r="H101" s="191"/>
      <c r="I101" s="191"/>
      <c r="J101" s="191"/>
      <c r="K101" s="191"/>
      <c r="L101" s="191"/>
      <c r="M101" s="191"/>
      <c r="N101" s="191"/>
      <c r="O101" s="191"/>
      <c r="P101" s="191"/>
      <c r="Q101" s="191"/>
      <c r="R101" s="191"/>
      <c r="S101" s="191"/>
      <c r="T101" s="191"/>
      <c r="U101" s="191"/>
      <c r="V101" s="191"/>
      <c r="W101" s="191"/>
      <c r="X101" s="233"/>
      <c r="Y101" s="814" t="s">
        <v>55</v>
      </c>
      <c r="Z101" s="718"/>
      <c r="AA101" s="719"/>
      <c r="AB101" s="550" t="s">
        <v>735</v>
      </c>
      <c r="AC101" s="550"/>
      <c r="AD101" s="550"/>
      <c r="AE101" s="359">
        <v>2</v>
      </c>
      <c r="AF101" s="359"/>
      <c r="AG101" s="359"/>
      <c r="AH101" s="359"/>
      <c r="AI101" s="359">
        <v>5</v>
      </c>
      <c r="AJ101" s="359"/>
      <c r="AK101" s="359"/>
      <c r="AL101" s="359"/>
      <c r="AM101" s="359">
        <v>4</v>
      </c>
      <c r="AN101" s="359"/>
      <c r="AO101" s="359"/>
      <c r="AP101" s="359"/>
      <c r="AQ101" s="359" t="s">
        <v>811</v>
      </c>
      <c r="AR101" s="359"/>
      <c r="AS101" s="359"/>
      <c r="AT101" s="359"/>
      <c r="AU101" s="364" t="s">
        <v>810</v>
      </c>
      <c r="AV101" s="365"/>
      <c r="AW101" s="365"/>
      <c r="AX101" s="366"/>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1"/>
      <c r="AA102" s="342"/>
      <c r="AB102" s="550" t="s">
        <v>735</v>
      </c>
      <c r="AC102" s="550"/>
      <c r="AD102" s="550"/>
      <c r="AE102" s="359">
        <v>2</v>
      </c>
      <c r="AF102" s="359"/>
      <c r="AG102" s="359"/>
      <c r="AH102" s="359"/>
      <c r="AI102" s="359">
        <v>5</v>
      </c>
      <c r="AJ102" s="359"/>
      <c r="AK102" s="359"/>
      <c r="AL102" s="359"/>
      <c r="AM102" s="359">
        <v>5</v>
      </c>
      <c r="AN102" s="359"/>
      <c r="AO102" s="359"/>
      <c r="AP102" s="359"/>
      <c r="AQ102" s="359">
        <v>6</v>
      </c>
      <c r="AR102" s="359"/>
      <c r="AS102" s="359"/>
      <c r="AT102" s="359"/>
      <c r="AU102" s="372">
        <v>6</v>
      </c>
      <c r="AV102" s="373"/>
      <c r="AW102" s="373"/>
      <c r="AX102" s="930"/>
    </row>
    <row r="103" spans="1:60" ht="31.5" customHeight="1" x14ac:dyDescent="0.15">
      <c r="A103" s="487" t="s">
        <v>351</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541</v>
      </c>
      <c r="AV103" s="362"/>
      <c r="AW103" s="362"/>
      <c r="AX103" s="363"/>
      <c r="AY103">
        <f>COUNTA($G$104)</f>
        <v>1</v>
      </c>
    </row>
    <row r="104" spans="1:60" ht="23.25" customHeight="1" x14ac:dyDescent="0.15">
      <c r="A104" s="490"/>
      <c r="B104" s="491"/>
      <c r="C104" s="491"/>
      <c r="D104" s="491"/>
      <c r="E104" s="491"/>
      <c r="F104" s="492"/>
      <c r="G104" s="191" t="s">
        <v>787</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736</v>
      </c>
      <c r="AC104" s="471"/>
      <c r="AD104" s="472"/>
      <c r="AE104" s="359">
        <v>13</v>
      </c>
      <c r="AF104" s="359"/>
      <c r="AG104" s="359"/>
      <c r="AH104" s="359"/>
      <c r="AI104" s="359">
        <v>11</v>
      </c>
      <c r="AJ104" s="359"/>
      <c r="AK104" s="359"/>
      <c r="AL104" s="359"/>
      <c r="AM104" s="359">
        <v>10</v>
      </c>
      <c r="AN104" s="359"/>
      <c r="AO104" s="359"/>
      <c r="AP104" s="359"/>
      <c r="AQ104" s="359" t="s">
        <v>809</v>
      </c>
      <c r="AR104" s="359"/>
      <c r="AS104" s="359"/>
      <c r="AT104" s="359"/>
      <c r="AU104" s="359" t="s">
        <v>809</v>
      </c>
      <c r="AV104" s="359"/>
      <c r="AW104" s="359"/>
      <c r="AX104" s="360"/>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t="s">
        <v>737</v>
      </c>
      <c r="AC105" s="405"/>
      <c r="AD105" s="406"/>
      <c r="AE105" s="359">
        <v>10</v>
      </c>
      <c r="AF105" s="359"/>
      <c r="AG105" s="359"/>
      <c r="AH105" s="359"/>
      <c r="AI105" s="359">
        <v>10</v>
      </c>
      <c r="AJ105" s="359"/>
      <c r="AK105" s="359"/>
      <c r="AL105" s="359"/>
      <c r="AM105" s="359">
        <v>10</v>
      </c>
      <c r="AN105" s="359"/>
      <c r="AO105" s="359"/>
      <c r="AP105" s="359"/>
      <c r="AQ105" s="359">
        <v>10</v>
      </c>
      <c r="AR105" s="359"/>
      <c r="AS105" s="359"/>
      <c r="AT105" s="359"/>
      <c r="AU105" s="359">
        <v>10</v>
      </c>
      <c r="AV105" s="359"/>
      <c r="AW105" s="359"/>
      <c r="AX105" s="360"/>
      <c r="AY105">
        <f>$AY$103</f>
        <v>1</v>
      </c>
    </row>
    <row r="106" spans="1:60" ht="31.5" customHeight="1" x14ac:dyDescent="0.15">
      <c r="A106" s="487" t="s">
        <v>351</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541</v>
      </c>
      <c r="AV106" s="362"/>
      <c r="AW106" s="362"/>
      <c r="AX106" s="363"/>
      <c r="AY106">
        <f>COUNTA($G$107)</f>
        <v>1</v>
      </c>
    </row>
    <row r="107" spans="1:60" ht="23.25" customHeight="1" x14ac:dyDescent="0.15">
      <c r="A107" s="490"/>
      <c r="B107" s="491"/>
      <c r="C107" s="491"/>
      <c r="D107" s="491"/>
      <c r="E107" s="491"/>
      <c r="F107" s="492"/>
      <c r="G107" s="191" t="s">
        <v>730</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738</v>
      </c>
      <c r="AC107" s="471"/>
      <c r="AD107" s="472"/>
      <c r="AE107" s="359">
        <v>1</v>
      </c>
      <c r="AF107" s="359"/>
      <c r="AG107" s="359"/>
      <c r="AH107" s="359"/>
      <c r="AI107" s="359">
        <v>1</v>
      </c>
      <c r="AJ107" s="359"/>
      <c r="AK107" s="359"/>
      <c r="AL107" s="359"/>
      <c r="AM107" s="359">
        <v>1</v>
      </c>
      <c r="AN107" s="359"/>
      <c r="AO107" s="359"/>
      <c r="AP107" s="359"/>
      <c r="AQ107" s="359" t="s">
        <v>809</v>
      </c>
      <c r="AR107" s="359"/>
      <c r="AS107" s="359"/>
      <c r="AT107" s="359"/>
      <c r="AU107" s="359" t="s">
        <v>809</v>
      </c>
      <c r="AV107" s="359"/>
      <c r="AW107" s="359"/>
      <c r="AX107" s="360"/>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4" t="s">
        <v>738</v>
      </c>
      <c r="AC108" s="405"/>
      <c r="AD108" s="406"/>
      <c r="AE108" s="359">
        <v>1</v>
      </c>
      <c r="AF108" s="359"/>
      <c r="AG108" s="359"/>
      <c r="AH108" s="359"/>
      <c r="AI108" s="359">
        <v>1</v>
      </c>
      <c r="AJ108" s="359"/>
      <c r="AK108" s="359"/>
      <c r="AL108" s="359"/>
      <c r="AM108" s="359">
        <v>1</v>
      </c>
      <c r="AN108" s="359"/>
      <c r="AO108" s="359"/>
      <c r="AP108" s="359"/>
      <c r="AQ108" s="359">
        <v>1</v>
      </c>
      <c r="AR108" s="359"/>
      <c r="AS108" s="359"/>
      <c r="AT108" s="359"/>
      <c r="AU108" s="359">
        <v>1</v>
      </c>
      <c r="AV108" s="359"/>
      <c r="AW108" s="359"/>
      <c r="AX108" s="360"/>
      <c r="AY108">
        <f>$AY$106</f>
        <v>1</v>
      </c>
    </row>
    <row r="109" spans="1:60" ht="31.5" hidden="1" customHeight="1" x14ac:dyDescent="0.15">
      <c r="A109" s="487" t="s">
        <v>351</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541</v>
      </c>
      <c r="AV109" s="362"/>
      <c r="AW109" s="362"/>
      <c r="AX109" s="363"/>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7" t="s">
        <v>351</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541</v>
      </c>
      <c r="AV112" s="362"/>
      <c r="AW112" s="362"/>
      <c r="AX112" s="363"/>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6" t="s">
        <v>388</v>
      </c>
      <c r="AF115" s="336"/>
      <c r="AG115" s="336"/>
      <c r="AH115" s="336"/>
      <c r="AI115" s="336" t="s">
        <v>410</v>
      </c>
      <c r="AJ115" s="336"/>
      <c r="AK115" s="336"/>
      <c r="AL115" s="336"/>
      <c r="AM115" s="336" t="s">
        <v>507</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746</v>
      </c>
      <c r="AC116" s="301"/>
      <c r="AD116" s="302"/>
      <c r="AE116" s="359">
        <v>1.3</v>
      </c>
      <c r="AF116" s="359"/>
      <c r="AG116" s="359"/>
      <c r="AH116" s="359"/>
      <c r="AI116" s="359">
        <v>0.3</v>
      </c>
      <c r="AJ116" s="359"/>
      <c r="AK116" s="359"/>
      <c r="AL116" s="359"/>
      <c r="AM116" s="359">
        <v>0.1</v>
      </c>
      <c r="AN116" s="359"/>
      <c r="AO116" s="359"/>
      <c r="AP116" s="359"/>
      <c r="AQ116" s="364">
        <v>0.1</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739</v>
      </c>
      <c r="AC117" s="344"/>
      <c r="AD117" s="345"/>
      <c r="AE117" s="306" t="s">
        <v>742</v>
      </c>
      <c r="AF117" s="306"/>
      <c r="AG117" s="306"/>
      <c r="AH117" s="306"/>
      <c r="AI117" s="306" t="s">
        <v>743</v>
      </c>
      <c r="AJ117" s="306"/>
      <c r="AK117" s="306"/>
      <c r="AL117" s="306"/>
      <c r="AM117" s="306" t="s">
        <v>777</v>
      </c>
      <c r="AN117" s="306"/>
      <c r="AO117" s="306"/>
      <c r="AP117" s="306"/>
      <c r="AQ117" s="306" t="s">
        <v>778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6" t="s">
        <v>388</v>
      </c>
      <c r="AF118" s="336"/>
      <c r="AG118" s="336"/>
      <c r="AH118" s="336"/>
      <c r="AI118" s="336" t="s">
        <v>410</v>
      </c>
      <c r="AJ118" s="336"/>
      <c r="AK118" s="336"/>
      <c r="AL118" s="336"/>
      <c r="AM118" s="336" t="s">
        <v>507</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745</v>
      </c>
      <c r="AC119" s="301"/>
      <c r="AD119" s="302"/>
      <c r="AE119" s="359">
        <v>0.5</v>
      </c>
      <c r="AF119" s="359"/>
      <c r="AG119" s="359"/>
      <c r="AH119" s="359"/>
      <c r="AI119" s="359">
        <v>0.4</v>
      </c>
      <c r="AJ119" s="359"/>
      <c r="AK119" s="359"/>
      <c r="AL119" s="359"/>
      <c r="AM119" s="795">
        <v>0</v>
      </c>
      <c r="AN119" s="359"/>
      <c r="AO119" s="359"/>
      <c r="AP119" s="359"/>
      <c r="AQ119" s="359">
        <v>0.4</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740</v>
      </c>
      <c r="AC120" s="344"/>
      <c r="AD120" s="345"/>
      <c r="AE120" s="306" t="s">
        <v>748</v>
      </c>
      <c r="AF120" s="306"/>
      <c r="AG120" s="306"/>
      <c r="AH120" s="306"/>
      <c r="AI120" s="306" t="s">
        <v>744</v>
      </c>
      <c r="AJ120" s="306"/>
      <c r="AK120" s="306"/>
      <c r="AL120" s="306"/>
      <c r="AM120" s="306" t="s">
        <v>800</v>
      </c>
      <c r="AN120" s="306"/>
      <c r="AO120" s="306"/>
      <c r="AP120" s="306"/>
      <c r="AQ120" s="306" t="s">
        <v>776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6" t="s">
        <v>388</v>
      </c>
      <c r="AF121" s="336"/>
      <c r="AG121" s="336"/>
      <c r="AH121" s="336"/>
      <c r="AI121" s="336" t="s">
        <v>410</v>
      </c>
      <c r="AJ121" s="336"/>
      <c r="AK121" s="336"/>
      <c r="AL121" s="336"/>
      <c r="AM121" s="336" t="s">
        <v>507</v>
      </c>
      <c r="AN121" s="336"/>
      <c r="AO121" s="336"/>
      <c r="AP121" s="336"/>
      <c r="AQ121" s="337" t="s">
        <v>542</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747</v>
      </c>
      <c r="AC122" s="301"/>
      <c r="AD122" s="302"/>
      <c r="AE122" s="359">
        <v>21</v>
      </c>
      <c r="AF122" s="359"/>
      <c r="AG122" s="359"/>
      <c r="AH122" s="359"/>
      <c r="AI122" s="359">
        <v>27</v>
      </c>
      <c r="AJ122" s="359"/>
      <c r="AK122" s="359"/>
      <c r="AL122" s="359"/>
      <c r="AM122" s="359">
        <v>24</v>
      </c>
      <c r="AN122" s="359"/>
      <c r="AO122" s="359"/>
      <c r="AP122" s="359"/>
      <c r="AQ122" s="359">
        <v>22</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741</v>
      </c>
      <c r="AC123" s="344"/>
      <c r="AD123" s="345"/>
      <c r="AE123" s="306" t="s">
        <v>749</v>
      </c>
      <c r="AF123" s="306"/>
      <c r="AG123" s="306"/>
      <c r="AH123" s="306"/>
      <c r="AI123" s="306" t="s">
        <v>750</v>
      </c>
      <c r="AJ123" s="306"/>
      <c r="AK123" s="306"/>
      <c r="AL123" s="306"/>
      <c r="AM123" s="306" t="s">
        <v>751</v>
      </c>
      <c r="AN123" s="306"/>
      <c r="AO123" s="306"/>
      <c r="AP123" s="306"/>
      <c r="AQ123" s="306" t="s">
        <v>775</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6" t="s">
        <v>388</v>
      </c>
      <c r="AF124" s="336"/>
      <c r="AG124" s="336"/>
      <c r="AH124" s="336"/>
      <c r="AI124" s="336" t="s">
        <v>410</v>
      </c>
      <c r="AJ124" s="336"/>
      <c r="AK124" s="336"/>
      <c r="AL124" s="336"/>
      <c r="AM124" s="336" t="s">
        <v>507</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403</v>
      </c>
      <c r="B130" s="991"/>
      <c r="C130" s="990" t="s">
        <v>236</v>
      </c>
      <c r="D130" s="991"/>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812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4"/>
      <c r="B134" s="253"/>
      <c r="C134" s="252"/>
      <c r="D134" s="253"/>
      <c r="E134" s="252"/>
      <c r="F134" s="314"/>
      <c r="G134" s="232" t="s">
        <v>794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753</v>
      </c>
      <c r="AC134" s="224"/>
      <c r="AD134" s="224"/>
      <c r="AE134" s="266">
        <v>8</v>
      </c>
      <c r="AF134" s="167"/>
      <c r="AG134" s="167"/>
      <c r="AH134" s="167"/>
      <c r="AI134" s="266">
        <v>7</v>
      </c>
      <c r="AJ134" s="167"/>
      <c r="AK134" s="167"/>
      <c r="AL134" s="167"/>
      <c r="AM134" s="266">
        <v>1</v>
      </c>
      <c r="AN134" s="167"/>
      <c r="AO134" s="167"/>
      <c r="AP134" s="167"/>
      <c r="AQ134" s="266" t="s">
        <v>809</v>
      </c>
      <c r="AR134" s="167"/>
      <c r="AS134" s="167"/>
      <c r="AT134" s="167"/>
      <c r="AU134" s="266" t="s">
        <v>809</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753</v>
      </c>
      <c r="AC135" s="175"/>
      <c r="AD135" s="175"/>
      <c r="AE135" s="266">
        <v>6</v>
      </c>
      <c r="AF135" s="167"/>
      <c r="AG135" s="167"/>
      <c r="AH135" s="167"/>
      <c r="AI135" s="266">
        <v>6</v>
      </c>
      <c r="AJ135" s="167"/>
      <c r="AK135" s="167"/>
      <c r="AL135" s="167"/>
      <c r="AM135" s="266">
        <v>6</v>
      </c>
      <c r="AN135" s="167"/>
      <c r="AO135" s="167"/>
      <c r="AP135" s="167"/>
      <c r="AQ135" s="266" t="s">
        <v>809</v>
      </c>
      <c r="AR135" s="167"/>
      <c r="AS135" s="167"/>
      <c r="AT135" s="167"/>
      <c r="AU135" s="266">
        <v>6</v>
      </c>
      <c r="AV135" s="167"/>
      <c r="AW135" s="167"/>
      <c r="AX135" s="208"/>
      <c r="AY135">
        <f t="shared" si="13"/>
        <v>1</v>
      </c>
    </row>
    <row r="136" spans="1:51" ht="18.75"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94"/>
      <c r="B138" s="253"/>
      <c r="C138" s="252"/>
      <c r="D138" s="253"/>
      <c r="E138" s="252"/>
      <c r="F138" s="314"/>
      <c r="G138" s="232" t="s">
        <v>788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754</v>
      </c>
      <c r="AC138" s="224"/>
      <c r="AD138" s="224"/>
      <c r="AE138" s="266">
        <v>28</v>
      </c>
      <c r="AF138" s="167"/>
      <c r="AG138" s="167"/>
      <c r="AH138" s="167"/>
      <c r="AI138" s="266">
        <v>30</v>
      </c>
      <c r="AJ138" s="167"/>
      <c r="AK138" s="167"/>
      <c r="AL138" s="167"/>
      <c r="AM138" s="266">
        <v>28</v>
      </c>
      <c r="AN138" s="167"/>
      <c r="AO138" s="167"/>
      <c r="AP138" s="167"/>
      <c r="AQ138" s="266" t="s">
        <v>809</v>
      </c>
      <c r="AR138" s="167"/>
      <c r="AS138" s="167"/>
      <c r="AT138" s="167"/>
      <c r="AU138" s="266" t="s">
        <v>809</v>
      </c>
      <c r="AV138" s="167"/>
      <c r="AW138" s="167"/>
      <c r="AX138" s="208"/>
      <c r="AY138">
        <f t="shared" ref="AY138:AY139" si="14">$AY$136</f>
        <v>1</v>
      </c>
    </row>
    <row r="139" spans="1:51" ht="39.75"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755</v>
      </c>
      <c r="AC139" s="175"/>
      <c r="AD139" s="175"/>
      <c r="AE139" s="266">
        <v>20</v>
      </c>
      <c r="AF139" s="167"/>
      <c r="AG139" s="167"/>
      <c r="AH139" s="167"/>
      <c r="AI139" s="266">
        <v>20</v>
      </c>
      <c r="AJ139" s="167"/>
      <c r="AK139" s="167"/>
      <c r="AL139" s="167"/>
      <c r="AM139" s="266">
        <v>20</v>
      </c>
      <c r="AN139" s="167"/>
      <c r="AO139" s="167"/>
      <c r="AP139" s="167"/>
      <c r="AQ139" s="266" t="s">
        <v>811</v>
      </c>
      <c r="AR139" s="167"/>
      <c r="AS139" s="167"/>
      <c r="AT139" s="167"/>
      <c r="AU139" s="266">
        <v>20</v>
      </c>
      <c r="AV139" s="167"/>
      <c r="AW139" s="167"/>
      <c r="AX139" s="208"/>
      <c r="AY139">
        <f t="shared" si="14"/>
        <v>1</v>
      </c>
    </row>
    <row r="140" spans="1:51" ht="18.75"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customHeight="1" x14ac:dyDescent="0.15">
      <c r="A142" s="994"/>
      <c r="B142" s="253"/>
      <c r="C142" s="252"/>
      <c r="D142" s="253"/>
      <c r="E142" s="252"/>
      <c r="F142" s="314"/>
      <c r="G142" s="232" t="s">
        <v>752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755</v>
      </c>
      <c r="AC142" s="224"/>
      <c r="AD142" s="224"/>
      <c r="AE142" s="266">
        <v>13</v>
      </c>
      <c r="AF142" s="167"/>
      <c r="AG142" s="167"/>
      <c r="AH142" s="167"/>
      <c r="AI142" s="266">
        <v>17</v>
      </c>
      <c r="AJ142" s="167"/>
      <c r="AK142" s="167"/>
      <c r="AL142" s="167"/>
      <c r="AM142" s="266">
        <v>20</v>
      </c>
      <c r="AN142" s="167"/>
      <c r="AO142" s="167"/>
      <c r="AP142" s="167"/>
      <c r="AQ142" s="266" t="s">
        <v>809</v>
      </c>
      <c r="AR142" s="167"/>
      <c r="AS142" s="167"/>
      <c r="AT142" s="167"/>
      <c r="AU142" s="266" t="s">
        <v>809</v>
      </c>
      <c r="AV142" s="167"/>
      <c r="AW142" s="167"/>
      <c r="AX142" s="208"/>
      <c r="AY142">
        <f t="shared" ref="AY142:AY143" si="15">$AY$140</f>
        <v>1</v>
      </c>
    </row>
    <row r="143" spans="1:51" ht="39.75"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756</v>
      </c>
      <c r="AC143" s="175"/>
      <c r="AD143" s="175"/>
      <c r="AE143" s="266">
        <v>5</v>
      </c>
      <c r="AF143" s="167"/>
      <c r="AG143" s="167"/>
      <c r="AH143" s="167"/>
      <c r="AI143" s="266">
        <v>5</v>
      </c>
      <c r="AJ143" s="167"/>
      <c r="AK143" s="167"/>
      <c r="AL143" s="167"/>
      <c r="AM143" s="266">
        <v>5</v>
      </c>
      <c r="AN143" s="167"/>
      <c r="AO143" s="167"/>
      <c r="AP143" s="167"/>
      <c r="AQ143" s="266" t="s">
        <v>811</v>
      </c>
      <c r="AR143" s="167"/>
      <c r="AS143" s="167"/>
      <c r="AT143" s="167"/>
      <c r="AU143" s="266">
        <v>5</v>
      </c>
      <c r="AV143" s="167"/>
      <c r="AW143" s="167"/>
      <c r="AX143" s="208"/>
      <c r="AY143">
        <f t="shared" si="15"/>
        <v>1</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789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4"/>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671</v>
      </c>
      <c r="D430" s="251"/>
      <c r="E430" s="239" t="s">
        <v>397</v>
      </c>
      <c r="F430" s="44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9"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713</v>
      </c>
      <c r="AE702" s="895"/>
      <c r="AF702" s="895"/>
      <c r="AG702" s="884" t="s">
        <v>790</v>
      </c>
      <c r="AH702" s="885"/>
      <c r="AI702" s="885"/>
      <c r="AJ702" s="885"/>
      <c r="AK702" s="885"/>
      <c r="AL702" s="885"/>
      <c r="AM702" s="885"/>
      <c r="AN702" s="885"/>
      <c r="AO702" s="885"/>
      <c r="AP702" s="885"/>
      <c r="AQ702" s="885"/>
      <c r="AR702" s="885"/>
      <c r="AS702" s="885"/>
      <c r="AT702" s="885"/>
      <c r="AU702" s="885"/>
      <c r="AV702" s="885"/>
      <c r="AW702" s="885"/>
      <c r="AX702" s="886"/>
    </row>
    <row r="703" spans="1:51" ht="42"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713</v>
      </c>
      <c r="AE703" s="185"/>
      <c r="AF703" s="185"/>
      <c r="AG703" s="667" t="s">
        <v>791</v>
      </c>
      <c r="AH703" s="668"/>
      <c r="AI703" s="668"/>
      <c r="AJ703" s="668"/>
      <c r="AK703" s="668"/>
      <c r="AL703" s="668"/>
      <c r="AM703" s="668"/>
      <c r="AN703" s="668"/>
      <c r="AO703" s="668"/>
      <c r="AP703" s="668"/>
      <c r="AQ703" s="668"/>
      <c r="AR703" s="668"/>
      <c r="AS703" s="668"/>
      <c r="AT703" s="668"/>
      <c r="AU703" s="668"/>
      <c r="AV703" s="668"/>
      <c r="AW703" s="668"/>
      <c r="AX703" s="669"/>
    </row>
    <row r="704" spans="1:51" ht="29.25" customHeight="1" x14ac:dyDescent="0.15">
      <c r="A704" s="532"/>
      <c r="B704" s="533"/>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713</v>
      </c>
      <c r="AE704" s="586"/>
      <c r="AF704" s="586"/>
      <c r="AG704" s="426" t="s">
        <v>792</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713</v>
      </c>
      <c r="AE705" s="736"/>
      <c r="AF705" s="736"/>
      <c r="AG705" s="190" t="s">
        <v>781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721</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32.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721</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40.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713</v>
      </c>
      <c r="AE708" s="671"/>
      <c r="AF708" s="671"/>
      <c r="AG708" s="525" t="s">
        <v>793</v>
      </c>
      <c r="AH708" s="526"/>
      <c r="AI708" s="526"/>
      <c r="AJ708" s="526"/>
      <c r="AK708" s="526"/>
      <c r="AL708" s="526"/>
      <c r="AM708" s="526"/>
      <c r="AN708" s="526"/>
      <c r="AO708" s="526"/>
      <c r="AP708" s="526"/>
      <c r="AQ708" s="526"/>
      <c r="AR708" s="526"/>
      <c r="AS708" s="526"/>
      <c r="AT708" s="526"/>
      <c r="AU708" s="526"/>
      <c r="AV708" s="526"/>
      <c r="AW708" s="526"/>
      <c r="AX708" s="527"/>
    </row>
    <row r="709" spans="1:50" ht="58.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713</v>
      </c>
      <c r="AE709" s="185"/>
      <c r="AF709" s="185"/>
      <c r="AG709" s="667" t="s">
        <v>780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722</v>
      </c>
      <c r="AE710" s="185"/>
      <c r="AF710" s="185"/>
      <c r="AG710" s="920" t="s">
        <v>720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713</v>
      </c>
      <c r="AE711" s="185"/>
      <c r="AF711" s="185"/>
      <c r="AG711" s="667" t="s">
        <v>796</v>
      </c>
      <c r="AH711" s="668"/>
      <c r="AI711" s="668"/>
      <c r="AJ711" s="668"/>
      <c r="AK711" s="668"/>
      <c r="AL711" s="668"/>
      <c r="AM711" s="668"/>
      <c r="AN711" s="668"/>
      <c r="AO711" s="668"/>
      <c r="AP711" s="668"/>
      <c r="AQ711" s="668"/>
      <c r="AR711" s="668"/>
      <c r="AS711" s="668"/>
      <c r="AT711" s="668"/>
      <c r="AU711" s="668"/>
      <c r="AV711" s="668"/>
      <c r="AW711" s="668"/>
      <c r="AX711" s="669"/>
    </row>
    <row r="712" spans="1:50" ht="58.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713</v>
      </c>
      <c r="AE712" s="586"/>
      <c r="AF712" s="586"/>
      <c r="AG712" s="594" t="s">
        <v>802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920" t="s">
        <v>720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713</v>
      </c>
      <c r="AE714" s="592"/>
      <c r="AF714" s="593"/>
      <c r="AG714" s="692" t="s">
        <v>757</v>
      </c>
      <c r="AH714" s="693"/>
      <c r="AI714" s="693"/>
      <c r="AJ714" s="693"/>
      <c r="AK714" s="693"/>
      <c r="AL714" s="693"/>
      <c r="AM714" s="693"/>
      <c r="AN714" s="693"/>
      <c r="AO714" s="693"/>
      <c r="AP714" s="693"/>
      <c r="AQ714" s="693"/>
      <c r="AR714" s="693"/>
      <c r="AS714" s="693"/>
      <c r="AT714" s="693"/>
      <c r="AU714" s="693"/>
      <c r="AV714" s="693"/>
      <c r="AW714" s="693"/>
      <c r="AX714" s="694"/>
    </row>
    <row r="715" spans="1:50" ht="74.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713</v>
      </c>
      <c r="AE715" s="671"/>
      <c r="AF715" s="777"/>
      <c r="AG715" s="525" t="s">
        <v>795</v>
      </c>
      <c r="AH715" s="526"/>
      <c r="AI715" s="526"/>
      <c r="AJ715" s="526"/>
      <c r="AK715" s="526"/>
      <c r="AL715" s="526"/>
      <c r="AM715" s="526"/>
      <c r="AN715" s="526"/>
      <c r="AO715" s="526"/>
      <c r="AP715" s="526"/>
      <c r="AQ715" s="526"/>
      <c r="AR715" s="526"/>
      <c r="AS715" s="526"/>
      <c r="AT715" s="526"/>
      <c r="AU715" s="526"/>
      <c r="AV715" s="526"/>
      <c r="AW715" s="526"/>
      <c r="AX715" s="527"/>
    </row>
    <row r="716" spans="1:50" ht="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713</v>
      </c>
      <c r="AE716" s="759"/>
      <c r="AF716" s="759"/>
      <c r="AG716" s="667" t="s">
        <v>797</v>
      </c>
      <c r="AH716" s="668"/>
      <c r="AI716" s="668"/>
      <c r="AJ716" s="668"/>
      <c r="AK716" s="668"/>
      <c r="AL716" s="668"/>
      <c r="AM716" s="668"/>
      <c r="AN716" s="668"/>
      <c r="AO716" s="668"/>
      <c r="AP716" s="668"/>
      <c r="AQ716" s="668"/>
      <c r="AR716" s="668"/>
      <c r="AS716" s="668"/>
      <c r="AT716" s="668"/>
      <c r="AU716" s="668"/>
      <c r="AV716" s="668"/>
      <c r="AW716" s="668"/>
      <c r="AX716" s="669"/>
    </row>
    <row r="717" spans="1:50" ht="55.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713</v>
      </c>
      <c r="AE717" s="185"/>
      <c r="AF717" s="185"/>
      <c r="AG717" s="667" t="s">
        <v>801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713</v>
      </c>
      <c r="AE718" s="185"/>
      <c r="AF718" s="185"/>
      <c r="AG718" s="193" t="s">
        <v>798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t="s">
        <v>813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17"/>
      <c r="D721" s="918"/>
      <c r="E721" s="918"/>
      <c r="F721" s="919"/>
      <c r="G721" s="936"/>
      <c r="H721" s="937"/>
      <c r="I721" s="77" t="str">
        <f>IF(OR(G721="　", G721=""), "", "-")</f>
        <v/>
      </c>
      <c r="J721" s="916"/>
      <c r="K721" s="916"/>
      <c r="L721" s="77" t="str">
        <f>IF(M721="","","-")</f>
        <v/>
      </c>
      <c r="M721" s="78"/>
      <c r="N721" s="913" t="s">
        <v>809</v>
      </c>
      <c r="O721" s="914"/>
      <c r="P721" s="914"/>
      <c r="Q721" s="914"/>
      <c r="R721" s="914"/>
      <c r="S721" s="914"/>
      <c r="T721" s="914"/>
      <c r="U721" s="914"/>
      <c r="V721" s="914"/>
      <c r="W721" s="914"/>
      <c r="X721" s="914"/>
      <c r="Y721" s="914"/>
      <c r="Z721" s="914"/>
      <c r="AA721" s="914"/>
      <c r="AB721" s="914"/>
      <c r="AC721" s="914"/>
      <c r="AD721" s="914"/>
      <c r="AE721" s="914"/>
      <c r="AF721" s="915"/>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3"/>
      <c r="B722" s="654"/>
      <c r="C722" s="917"/>
      <c r="D722" s="918"/>
      <c r="E722" s="918"/>
      <c r="F722" s="919"/>
      <c r="G722" s="936"/>
      <c r="H722" s="937"/>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3"/>
      <c r="B723" s="654"/>
      <c r="C723" s="917"/>
      <c r="D723" s="918"/>
      <c r="E723" s="918"/>
      <c r="F723" s="919"/>
      <c r="G723" s="936"/>
      <c r="H723" s="937"/>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3"/>
      <c r="B724" s="654"/>
      <c r="C724" s="917"/>
      <c r="D724" s="918"/>
      <c r="E724" s="918"/>
      <c r="F724" s="919"/>
      <c r="G724" s="936"/>
      <c r="H724" s="937"/>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5"/>
      <c r="B725" s="656"/>
      <c r="C725" s="917"/>
      <c r="D725" s="918"/>
      <c r="E725" s="918"/>
      <c r="F725" s="919"/>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2" t="s">
        <v>53</v>
      </c>
      <c r="D726" s="581"/>
      <c r="E726" s="581"/>
      <c r="F726" s="582"/>
      <c r="G726" s="798" t="s">
        <v>806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3"/>
      <c r="B727" s="624"/>
      <c r="C727" s="698" t="s">
        <v>57</v>
      </c>
      <c r="D727" s="699"/>
      <c r="E727" s="699"/>
      <c r="F727" s="700"/>
      <c r="G727" s="796" t="s">
        <v>799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803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137</v>
      </c>
      <c r="B731" s="619"/>
      <c r="C731" s="619"/>
      <c r="D731" s="619"/>
      <c r="E731" s="620"/>
      <c r="F731" s="683" t="s">
        <v>804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805</v>
      </c>
      <c r="B733" s="619"/>
      <c r="C733" s="619"/>
      <c r="D733" s="619"/>
      <c r="E733" s="620"/>
      <c r="F733" s="766" t="s">
        <v>807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811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809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809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761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763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764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711</v>
      </c>
      <c r="F746" s="113"/>
      <c r="G746" s="113"/>
      <c r="H746" s="100" t="str">
        <f>IF(E746="","","-")</f>
        <v>-</v>
      </c>
      <c r="I746" s="113"/>
      <c r="J746" s="113"/>
      <c r="K746" s="100" t="str">
        <f>IF(I746="","","-")</f>
        <v/>
      </c>
      <c r="L746" s="104">
        <v>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711</v>
      </c>
      <c r="F747" s="113"/>
      <c r="G747" s="113"/>
      <c r="H747" s="100" t="str">
        <f>IF(E747="","","-")</f>
        <v>-</v>
      </c>
      <c r="I747" s="113"/>
      <c r="J747" s="113"/>
      <c r="K747" s="100" t="str">
        <f>IF(I747="","","-")</f>
        <v/>
      </c>
      <c r="L747" s="104">
        <v>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384</v>
      </c>
      <c r="B787" s="761"/>
      <c r="C787" s="761"/>
      <c r="D787" s="761"/>
      <c r="E787" s="761"/>
      <c r="F787" s="762"/>
      <c r="G787" s="437" t="s">
        <v>779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4" t="s">
        <v>19</v>
      </c>
      <c r="Z788" s="435"/>
      <c r="AA788" s="435"/>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4" t="s">
        <v>19</v>
      </c>
      <c r="AV788" s="435"/>
      <c r="AW788" s="435"/>
      <c r="AX788" s="436"/>
    </row>
    <row r="789" spans="1:51" ht="24.75" customHeight="1" x14ac:dyDescent="0.15">
      <c r="A789" s="555"/>
      <c r="B789" s="763"/>
      <c r="C789" s="763"/>
      <c r="D789" s="763"/>
      <c r="E789" s="763"/>
      <c r="F789" s="764"/>
      <c r="G789" s="448" t="s">
        <v>767</v>
      </c>
      <c r="H789" s="449"/>
      <c r="I789" s="449"/>
      <c r="J789" s="449"/>
      <c r="K789" s="450"/>
      <c r="L789" s="451" t="s">
        <v>767</v>
      </c>
      <c r="M789" s="452"/>
      <c r="N789" s="452"/>
      <c r="O789" s="452"/>
      <c r="P789" s="452"/>
      <c r="Q789" s="452"/>
      <c r="R789" s="452"/>
      <c r="S789" s="452"/>
      <c r="T789" s="452"/>
      <c r="U789" s="452"/>
      <c r="V789" s="452"/>
      <c r="W789" s="452"/>
      <c r="X789" s="453"/>
      <c r="Y789" s="454">
        <v>22</v>
      </c>
      <c r="Z789" s="455"/>
      <c r="AA789" s="455"/>
      <c r="AB789" s="556"/>
      <c r="AC789" s="448"/>
      <c r="AD789" s="449"/>
      <c r="AE789" s="449"/>
      <c r="AF789" s="449"/>
      <c r="AG789" s="450"/>
      <c r="AH789" s="451" t="s">
        <v>766</v>
      </c>
      <c r="AI789" s="452"/>
      <c r="AJ789" s="452"/>
      <c r="AK789" s="452"/>
      <c r="AL789" s="452"/>
      <c r="AM789" s="452"/>
      <c r="AN789" s="452"/>
      <c r="AO789" s="452"/>
      <c r="AP789" s="452"/>
      <c r="AQ789" s="452"/>
      <c r="AR789" s="452"/>
      <c r="AS789" s="452"/>
      <c r="AT789" s="453"/>
      <c r="AU789" s="454">
        <v>4</v>
      </c>
      <c r="AV789" s="455"/>
      <c r="AW789" s="455"/>
      <c r="AX789" s="456"/>
    </row>
    <row r="790" spans="1:51" ht="24.75" customHeight="1" x14ac:dyDescent="0.15">
      <c r="A790" s="555"/>
      <c r="B790" s="763"/>
      <c r="C790" s="763"/>
      <c r="D790" s="763"/>
      <c r="E790" s="763"/>
      <c r="F790" s="764"/>
      <c r="G790" s="349" t="s">
        <v>769</v>
      </c>
      <c r="H790" s="350"/>
      <c r="I790" s="350"/>
      <c r="J790" s="350"/>
      <c r="K790" s="351"/>
      <c r="L790" s="399" t="s">
        <v>768</v>
      </c>
      <c r="M790" s="400"/>
      <c r="N790" s="400"/>
      <c r="O790" s="400"/>
      <c r="P790" s="400"/>
      <c r="Q790" s="400"/>
      <c r="R790" s="400"/>
      <c r="S790" s="400"/>
      <c r="T790" s="400"/>
      <c r="U790" s="400"/>
      <c r="V790" s="400"/>
      <c r="W790" s="400"/>
      <c r="X790" s="401"/>
      <c r="Y790" s="396">
        <v>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5"/>
      <c r="B791" s="763"/>
      <c r="C791" s="763"/>
      <c r="D791" s="763"/>
      <c r="E791" s="763"/>
      <c r="F791" s="76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5"/>
      <c r="B792" s="763"/>
      <c r="C792" s="763"/>
      <c r="D792" s="763"/>
      <c r="E792" s="763"/>
      <c r="F792" s="76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5"/>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5"/>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5"/>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24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v>
      </c>
      <c r="AV799" s="413"/>
      <c r="AW799" s="413"/>
      <c r="AX799" s="415"/>
    </row>
    <row r="800" spans="1:51" ht="24.75" hidden="1" customHeight="1" x14ac:dyDescent="0.15">
      <c r="A800" s="555"/>
      <c r="B800" s="763"/>
      <c r="C800" s="763"/>
      <c r="D800" s="763"/>
      <c r="E800" s="763"/>
      <c r="F800" s="764"/>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4" t="s">
        <v>19</v>
      </c>
      <c r="Z801" s="435"/>
      <c r="AA801" s="435"/>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4" t="s">
        <v>19</v>
      </c>
      <c r="AV801" s="435"/>
      <c r="AW801" s="435"/>
      <c r="AX801" s="436"/>
      <c r="AY801">
        <f>$AY$800</f>
        <v>0</v>
      </c>
    </row>
    <row r="802" spans="1:51" ht="24.75" hidden="1" customHeight="1" x14ac:dyDescent="0.15">
      <c r="A802" s="555"/>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5"/>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5"/>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5"/>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5"/>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5"/>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5"/>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5"/>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5"/>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5"/>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5"/>
      <c r="B813" s="763"/>
      <c r="C813" s="763"/>
      <c r="D813" s="763"/>
      <c r="E813" s="763"/>
      <c r="F813" s="764"/>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4" t="s">
        <v>19</v>
      </c>
      <c r="Z814" s="435"/>
      <c r="AA814" s="435"/>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4" t="s">
        <v>19</v>
      </c>
      <c r="AV814" s="435"/>
      <c r="AW814" s="435"/>
      <c r="AX814" s="436"/>
      <c r="AY814">
        <f>$AY$813</f>
        <v>0</v>
      </c>
    </row>
    <row r="815" spans="1:51" ht="24.75" hidden="1" customHeight="1" x14ac:dyDescent="0.15">
      <c r="A815" s="555"/>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5"/>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5"/>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5"/>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5"/>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5"/>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5"/>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5"/>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5"/>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5"/>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5"/>
      <c r="B826" s="763"/>
      <c r="C826" s="763"/>
      <c r="D826" s="763"/>
      <c r="E826" s="763"/>
      <c r="F826" s="764"/>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4" t="s">
        <v>19</v>
      </c>
      <c r="Z827" s="435"/>
      <c r="AA827" s="435"/>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4" t="s">
        <v>19</v>
      </c>
      <c r="AV827" s="435"/>
      <c r="AW827" s="435"/>
      <c r="AX827" s="436"/>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5"/>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5"/>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5"/>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5"/>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5"/>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5"/>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5"/>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5"/>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5"/>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78" customHeight="1" x14ac:dyDescent="0.15">
      <c r="A845" s="402">
        <v>1</v>
      </c>
      <c r="B845" s="402">
        <v>1</v>
      </c>
      <c r="C845" s="421" t="s">
        <v>723</v>
      </c>
      <c r="D845" s="416"/>
      <c r="E845" s="416"/>
      <c r="F845" s="416"/>
      <c r="G845" s="416"/>
      <c r="H845" s="416"/>
      <c r="I845" s="416"/>
      <c r="J845" s="417">
        <v>8011101057185</v>
      </c>
      <c r="K845" s="418"/>
      <c r="L845" s="418"/>
      <c r="M845" s="418"/>
      <c r="N845" s="418"/>
      <c r="O845" s="418"/>
      <c r="P845" s="317" t="s">
        <v>770</v>
      </c>
      <c r="Q845" s="318"/>
      <c r="R845" s="318"/>
      <c r="S845" s="318"/>
      <c r="T845" s="318"/>
      <c r="U845" s="318"/>
      <c r="V845" s="318"/>
      <c r="W845" s="318"/>
      <c r="X845" s="318"/>
      <c r="Y845" s="319">
        <v>24</v>
      </c>
      <c r="Z845" s="320"/>
      <c r="AA845" s="320"/>
      <c r="AB845" s="321"/>
      <c r="AC845" s="323" t="s">
        <v>370</v>
      </c>
      <c r="AD845" s="324"/>
      <c r="AE845" s="324"/>
      <c r="AF845" s="324"/>
      <c r="AG845" s="324"/>
      <c r="AH845" s="419">
        <v>1</v>
      </c>
      <c r="AI845" s="420"/>
      <c r="AJ845" s="420"/>
      <c r="AK845" s="420"/>
      <c r="AL845" s="327">
        <v>90</v>
      </c>
      <c r="AM845" s="328"/>
      <c r="AN845" s="328"/>
      <c r="AO845" s="329"/>
      <c r="AP845" s="322" t="s">
        <v>809</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317"/>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45" hidden="1" customHeight="1" x14ac:dyDescent="0.15">
      <c r="A848" s="402">
        <v>4</v>
      </c>
      <c r="B848" s="402">
        <v>1</v>
      </c>
      <c r="C848" s="421"/>
      <c r="D848" s="416"/>
      <c r="E848" s="416"/>
      <c r="F848" s="416"/>
      <c r="G848" s="416"/>
      <c r="H848" s="416"/>
      <c r="I848" s="416"/>
      <c r="J848" s="417"/>
      <c r="K848" s="418"/>
      <c r="L848" s="418"/>
      <c r="M848" s="418"/>
      <c r="N848" s="418"/>
      <c r="O848" s="418"/>
      <c r="P848" s="31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60" hidden="1" customHeight="1" x14ac:dyDescent="0.15">
      <c r="A849" s="402">
        <v>5</v>
      </c>
      <c r="B849" s="402">
        <v>1</v>
      </c>
      <c r="C849" s="421"/>
      <c r="D849" s="416"/>
      <c r="E849" s="416"/>
      <c r="F849" s="416"/>
      <c r="G849" s="416"/>
      <c r="H849" s="416"/>
      <c r="I849" s="416"/>
      <c r="J849" s="417"/>
      <c r="K849" s="418"/>
      <c r="L849" s="418"/>
      <c r="M849" s="418"/>
      <c r="N849" s="418"/>
      <c r="O849" s="418"/>
      <c r="P849" s="317"/>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47.25" hidden="1" customHeight="1" x14ac:dyDescent="0.15">
      <c r="A851" s="402">
        <v>7</v>
      </c>
      <c r="B851" s="402">
        <v>1</v>
      </c>
      <c r="C851" s="421"/>
      <c r="D851" s="416"/>
      <c r="E851" s="416"/>
      <c r="F851" s="416"/>
      <c r="G851" s="416"/>
      <c r="H851" s="416"/>
      <c r="I851" s="416"/>
      <c r="J851" s="417"/>
      <c r="K851" s="418"/>
      <c r="L851" s="418"/>
      <c r="M851" s="418"/>
      <c r="N851" s="418"/>
      <c r="O851" s="418"/>
      <c r="P851" s="317"/>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45.75" hidden="1" customHeight="1" x14ac:dyDescent="0.15">
      <c r="A852" s="402">
        <v>8</v>
      </c>
      <c r="B852" s="402">
        <v>1</v>
      </c>
      <c r="C852" s="421"/>
      <c r="D852" s="416"/>
      <c r="E852" s="416"/>
      <c r="F852" s="416"/>
      <c r="G852" s="416"/>
      <c r="H852" s="416"/>
      <c r="I852" s="416"/>
      <c r="J852" s="417"/>
      <c r="K852" s="418"/>
      <c r="L852" s="418"/>
      <c r="M852" s="418"/>
      <c r="N852" s="418"/>
      <c r="O852" s="418"/>
      <c r="P852" s="317"/>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47.25" hidden="1" customHeight="1" x14ac:dyDescent="0.15">
      <c r="A853" s="402">
        <v>9</v>
      </c>
      <c r="B853" s="402">
        <v>1</v>
      </c>
      <c r="C853" s="421"/>
      <c r="D853" s="416"/>
      <c r="E853" s="416"/>
      <c r="F853" s="416"/>
      <c r="G853" s="416"/>
      <c r="H853" s="416"/>
      <c r="I853" s="416"/>
      <c r="J853" s="441"/>
      <c r="K853" s="418"/>
      <c r="L853" s="418"/>
      <c r="M853" s="418"/>
      <c r="N853" s="418"/>
      <c r="O853" s="418"/>
      <c r="P853" s="317"/>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45" hidden="1" customHeight="1" x14ac:dyDescent="0.15">
      <c r="A854" s="402">
        <v>10</v>
      </c>
      <c r="B854" s="402">
        <v>1</v>
      </c>
      <c r="C854" s="421"/>
      <c r="D854" s="416"/>
      <c r="E854" s="416"/>
      <c r="F854" s="416"/>
      <c r="G854" s="416"/>
      <c r="H854" s="416"/>
      <c r="I854" s="416"/>
      <c r="J854" s="417"/>
      <c r="K854" s="418"/>
      <c r="L854" s="418"/>
      <c r="M854" s="418"/>
      <c r="N854" s="418"/>
      <c r="O854" s="418"/>
      <c r="P854" s="317"/>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21"/>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3.5" customHeight="1" x14ac:dyDescent="0.15">
      <c r="A878" s="402">
        <v>1</v>
      </c>
      <c r="B878" s="402">
        <v>1</v>
      </c>
      <c r="C878" s="421" t="s">
        <v>771</v>
      </c>
      <c r="D878" s="416"/>
      <c r="E878" s="416"/>
      <c r="F878" s="416"/>
      <c r="G878" s="416"/>
      <c r="H878" s="416"/>
      <c r="I878" s="416"/>
      <c r="J878" s="417">
        <v>8011001038442</v>
      </c>
      <c r="K878" s="418"/>
      <c r="L878" s="418"/>
      <c r="M878" s="418"/>
      <c r="N878" s="418"/>
      <c r="O878" s="418"/>
      <c r="P878" s="424" t="s">
        <v>772</v>
      </c>
      <c r="Q878" s="425"/>
      <c r="R878" s="425"/>
      <c r="S878" s="425"/>
      <c r="T878" s="425"/>
      <c r="U878" s="425"/>
      <c r="V878" s="425"/>
      <c r="W878" s="425"/>
      <c r="X878" s="425"/>
      <c r="Y878" s="319">
        <v>4</v>
      </c>
      <c r="Z878" s="320"/>
      <c r="AA878" s="320"/>
      <c r="AB878" s="321"/>
      <c r="AC878" s="323" t="s">
        <v>377</v>
      </c>
      <c r="AD878" s="324"/>
      <c r="AE878" s="324"/>
      <c r="AF878" s="324"/>
      <c r="AG878" s="324"/>
      <c r="AH878" s="419">
        <v>1</v>
      </c>
      <c r="AI878" s="420"/>
      <c r="AJ878" s="420"/>
      <c r="AK878" s="420"/>
      <c r="AL878" s="327">
        <v>100</v>
      </c>
      <c r="AM878" s="328"/>
      <c r="AN878" s="328"/>
      <c r="AO878" s="329"/>
      <c r="AP878" s="322" t="s">
        <v>809</v>
      </c>
      <c r="AQ878" s="322"/>
      <c r="AR878" s="322"/>
      <c r="AS878" s="322"/>
      <c r="AT878" s="322"/>
      <c r="AU878" s="322"/>
      <c r="AV878" s="322"/>
      <c r="AW878" s="322"/>
      <c r="AX878" s="322"/>
      <c r="AY878">
        <f t="shared" si="118"/>
        <v>1</v>
      </c>
    </row>
    <row r="879" spans="1:51" ht="63" hidden="1" customHeight="1" x14ac:dyDescent="0.15">
      <c r="A879" s="402">
        <v>2</v>
      </c>
      <c r="B879" s="402">
        <v>1</v>
      </c>
      <c r="C879" s="421"/>
      <c r="D879" s="416"/>
      <c r="E879" s="416"/>
      <c r="F879" s="416"/>
      <c r="G879" s="416"/>
      <c r="H879" s="416"/>
      <c r="I879" s="416"/>
      <c r="J879" s="417"/>
      <c r="K879" s="418"/>
      <c r="L879" s="418"/>
      <c r="M879" s="418"/>
      <c r="N879" s="418"/>
      <c r="O879" s="418"/>
      <c r="P879" s="424"/>
      <c r="Q879" s="425"/>
      <c r="R879" s="425"/>
      <c r="S879" s="425"/>
      <c r="T879" s="425"/>
      <c r="U879" s="425"/>
      <c r="V879" s="425"/>
      <c r="W879" s="425"/>
      <c r="X879" s="425"/>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4"/>
      <c r="Q880" s="425"/>
      <c r="R880" s="425"/>
      <c r="S880" s="425"/>
      <c r="T880" s="425"/>
      <c r="U880" s="425"/>
      <c r="V880" s="425"/>
      <c r="W880" s="425"/>
      <c r="X880" s="425"/>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0"/>
      <c r="E1109" s="277" t="s">
        <v>262</v>
      </c>
      <c r="F1109" s="890"/>
      <c r="G1109" s="890"/>
      <c r="H1109" s="890"/>
      <c r="I1109" s="890"/>
      <c r="J1109" s="277" t="s">
        <v>297</v>
      </c>
      <c r="K1109" s="277"/>
      <c r="L1109" s="277"/>
      <c r="M1109" s="277"/>
      <c r="N1109" s="277"/>
      <c r="O1109" s="277"/>
      <c r="P1109" s="346" t="s">
        <v>27</v>
      </c>
      <c r="Q1109" s="346"/>
      <c r="R1109" s="346"/>
      <c r="S1109" s="346"/>
      <c r="T1109" s="346"/>
      <c r="U1109" s="346"/>
      <c r="V1109" s="346"/>
      <c r="W1109" s="346"/>
      <c r="X1109" s="346"/>
      <c r="Y1109" s="277" t="s">
        <v>299</v>
      </c>
      <c r="Z1109" s="890"/>
      <c r="AA1109" s="890"/>
      <c r="AB1109" s="890"/>
      <c r="AC1109" s="277" t="s">
        <v>245</v>
      </c>
      <c r="AD1109" s="277"/>
      <c r="AE1109" s="277"/>
      <c r="AF1109" s="277"/>
      <c r="AG1109" s="277"/>
      <c r="AH1109" s="346" t="s">
        <v>258</v>
      </c>
      <c r="AI1109" s="347"/>
      <c r="AJ1109" s="347"/>
      <c r="AK1109" s="347"/>
      <c r="AL1109" s="347" t="s">
        <v>21</v>
      </c>
      <c r="AM1109" s="347"/>
      <c r="AN1109" s="347"/>
      <c r="AO1109" s="893"/>
      <c r="AP1109" s="423" t="s">
        <v>330</v>
      </c>
      <c r="AQ1109" s="423"/>
      <c r="AR1109" s="423"/>
      <c r="AS1109" s="423"/>
      <c r="AT1109" s="423"/>
      <c r="AU1109" s="423"/>
      <c r="AV1109" s="423"/>
      <c r="AW1109" s="423"/>
      <c r="AX1109" s="423"/>
    </row>
    <row r="1110" spans="1:51" ht="60.75" hidden="1" customHeight="1" x14ac:dyDescent="0.15">
      <c r="A1110" s="402">
        <v>1</v>
      </c>
      <c r="B1110" s="402">
        <v>1</v>
      </c>
      <c r="C1110" s="892"/>
      <c r="D1110" s="892"/>
      <c r="E1110" s="262"/>
      <c r="F1110" s="891"/>
      <c r="G1110" s="891"/>
      <c r="H1110" s="891"/>
      <c r="I1110" s="891"/>
      <c r="J1110" s="417"/>
      <c r="K1110" s="418"/>
      <c r="L1110" s="418"/>
      <c r="M1110" s="418"/>
      <c r="N1110" s="418"/>
      <c r="O1110" s="418"/>
      <c r="P1110" s="317"/>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2"/>
      <c r="D1127" s="892"/>
      <c r="E1127" s="262"/>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7:AQ17 P13:AX13 AR15:AX15 P15:AC16">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6">
    <cfRule type="expression" dxfId="707" priority="7">
      <formula>IF(RIGHT(TEXT(AD15,"0.#"),1)=".",FALSE,TRUE)</formula>
    </cfRule>
    <cfRule type="expression" dxfId="706" priority="8">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6">
    <cfRule type="expression" dxfId="703" priority="3">
      <formula>IF(RIGHT(TEXT(AK15,"0.#"),1)=".",FALSE,TRUE)</formula>
    </cfRule>
    <cfRule type="expression" dxfId="702" priority="4">
      <formula>IF(RIGHT(TEXT(AK15,"0.#"),1)=".",TRUE,FALSE)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1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3" sqref="P3:X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4" t="s">
        <v>146</v>
      </c>
      <c r="H2" s="779"/>
      <c r="I2" s="779"/>
      <c r="J2" s="779"/>
      <c r="K2" s="779"/>
      <c r="L2" s="779"/>
      <c r="M2" s="779"/>
      <c r="N2" s="779"/>
      <c r="O2" s="780"/>
      <c r="P2" s="778" t="s">
        <v>59</v>
      </c>
      <c r="Q2" s="779"/>
      <c r="R2" s="779"/>
      <c r="S2" s="779"/>
      <c r="T2" s="779"/>
      <c r="U2" s="779"/>
      <c r="V2" s="779"/>
      <c r="W2" s="779"/>
      <c r="X2" s="780"/>
      <c r="Y2" s="1004"/>
      <c r="Z2" s="410"/>
      <c r="AA2" s="411"/>
      <c r="AB2" s="1008" t="s">
        <v>11</v>
      </c>
      <c r="AC2" s="1009"/>
      <c r="AD2" s="1010"/>
      <c r="AE2" s="996" t="s">
        <v>388</v>
      </c>
      <c r="AF2" s="996"/>
      <c r="AG2" s="996"/>
      <c r="AH2" s="996"/>
      <c r="AI2" s="996" t="s">
        <v>410</v>
      </c>
      <c r="AJ2" s="996"/>
      <c r="AK2" s="996"/>
      <c r="AL2" s="457"/>
      <c r="AM2" s="996" t="s">
        <v>507</v>
      </c>
      <c r="AN2" s="996"/>
      <c r="AO2" s="996"/>
      <c r="AP2" s="457"/>
      <c r="AQ2" s="215" t="s">
        <v>232</v>
      </c>
      <c r="AR2" s="199"/>
      <c r="AS2" s="199"/>
      <c r="AT2" s="200"/>
      <c r="AU2" s="370" t="s">
        <v>134</v>
      </c>
      <c r="AV2" s="370"/>
      <c r="AW2" s="370"/>
      <c r="AX2" s="371"/>
      <c r="AY2" s="34">
        <f>COUNTA($G$4)</f>
        <v>0</v>
      </c>
    </row>
    <row r="3" spans="1:51" ht="18.75" customHeight="1" x14ac:dyDescent="0.15">
      <c r="A3" s="511"/>
      <c r="B3" s="512"/>
      <c r="C3" s="512"/>
      <c r="D3" s="512"/>
      <c r="E3" s="512"/>
      <c r="F3" s="513"/>
      <c r="G3" s="566"/>
      <c r="H3" s="376"/>
      <c r="I3" s="376"/>
      <c r="J3" s="376"/>
      <c r="K3" s="376"/>
      <c r="L3" s="376"/>
      <c r="M3" s="376"/>
      <c r="N3" s="376"/>
      <c r="O3" s="567"/>
      <c r="P3" s="580"/>
      <c r="Q3" s="376"/>
      <c r="R3" s="376"/>
      <c r="S3" s="376"/>
      <c r="T3" s="376"/>
      <c r="U3" s="376"/>
      <c r="V3" s="376"/>
      <c r="W3" s="376"/>
      <c r="X3" s="567"/>
      <c r="Y3" s="1005"/>
      <c r="Z3" s="1006"/>
      <c r="AA3" s="1007"/>
      <c r="AB3" s="1011"/>
      <c r="AC3" s="1012"/>
      <c r="AD3" s="1013"/>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4"/>
      <c r="B4" s="512"/>
      <c r="C4" s="512"/>
      <c r="D4" s="512"/>
      <c r="E4" s="512"/>
      <c r="F4" s="513"/>
      <c r="G4" s="539"/>
      <c r="H4" s="1014"/>
      <c r="I4" s="1014"/>
      <c r="J4" s="1014"/>
      <c r="K4" s="1014"/>
      <c r="L4" s="1014"/>
      <c r="M4" s="1014"/>
      <c r="N4" s="1014"/>
      <c r="O4" s="1015"/>
      <c r="P4" s="191"/>
      <c r="Q4" s="1022"/>
      <c r="R4" s="1022"/>
      <c r="S4" s="1022"/>
      <c r="T4" s="1022"/>
      <c r="U4" s="1022"/>
      <c r="V4" s="1022"/>
      <c r="W4" s="1022"/>
      <c r="X4" s="1023"/>
      <c r="Y4" s="1000" t="s">
        <v>12</v>
      </c>
      <c r="Z4" s="1001"/>
      <c r="AA4" s="1002"/>
      <c r="AB4" s="550"/>
      <c r="AC4" s="1003"/>
      <c r="AD4" s="100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3" t="s">
        <v>54</v>
      </c>
      <c r="Z5" s="997"/>
      <c r="AA5" s="998"/>
      <c r="AB5" s="521"/>
      <c r="AC5" s="999"/>
      <c r="AD5" s="99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180</v>
      </c>
      <c r="AC6" s="1029"/>
      <c r="AD6" s="102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6" t="s">
        <v>378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349</v>
      </c>
      <c r="B9" s="512"/>
      <c r="C9" s="512"/>
      <c r="D9" s="512"/>
      <c r="E9" s="512"/>
      <c r="F9" s="513"/>
      <c r="G9" s="794" t="s">
        <v>146</v>
      </c>
      <c r="H9" s="779"/>
      <c r="I9" s="779"/>
      <c r="J9" s="779"/>
      <c r="K9" s="779"/>
      <c r="L9" s="779"/>
      <c r="M9" s="779"/>
      <c r="N9" s="779"/>
      <c r="O9" s="780"/>
      <c r="P9" s="778" t="s">
        <v>59</v>
      </c>
      <c r="Q9" s="779"/>
      <c r="R9" s="779"/>
      <c r="S9" s="779"/>
      <c r="T9" s="779"/>
      <c r="U9" s="779"/>
      <c r="V9" s="779"/>
      <c r="W9" s="779"/>
      <c r="X9" s="780"/>
      <c r="Y9" s="1004"/>
      <c r="Z9" s="410"/>
      <c r="AA9" s="411"/>
      <c r="AB9" s="1008" t="s">
        <v>11</v>
      </c>
      <c r="AC9" s="1009"/>
      <c r="AD9" s="1010"/>
      <c r="AE9" s="996" t="s">
        <v>388</v>
      </c>
      <c r="AF9" s="996"/>
      <c r="AG9" s="996"/>
      <c r="AH9" s="996"/>
      <c r="AI9" s="996" t="s">
        <v>410</v>
      </c>
      <c r="AJ9" s="996"/>
      <c r="AK9" s="996"/>
      <c r="AL9" s="457"/>
      <c r="AM9" s="996" t="s">
        <v>507</v>
      </c>
      <c r="AN9" s="996"/>
      <c r="AO9" s="996"/>
      <c r="AP9" s="457"/>
      <c r="AQ9" s="215" t="s">
        <v>232</v>
      </c>
      <c r="AR9" s="199"/>
      <c r="AS9" s="199"/>
      <c r="AT9" s="200"/>
      <c r="AU9" s="370" t="s">
        <v>134</v>
      </c>
      <c r="AV9" s="370"/>
      <c r="AW9" s="370"/>
      <c r="AX9" s="371"/>
      <c r="AY9" s="34">
        <f>COUNTA($G$11)</f>
        <v>0</v>
      </c>
    </row>
    <row r="10" spans="1:51" ht="18.75" customHeight="1" x14ac:dyDescent="0.15">
      <c r="A10" s="511"/>
      <c r="B10" s="512"/>
      <c r="C10" s="512"/>
      <c r="D10" s="512"/>
      <c r="E10" s="512"/>
      <c r="F10" s="513"/>
      <c r="G10" s="566"/>
      <c r="H10" s="376"/>
      <c r="I10" s="376"/>
      <c r="J10" s="376"/>
      <c r="K10" s="376"/>
      <c r="L10" s="376"/>
      <c r="M10" s="376"/>
      <c r="N10" s="376"/>
      <c r="O10" s="567"/>
      <c r="P10" s="580"/>
      <c r="Q10" s="376"/>
      <c r="R10" s="376"/>
      <c r="S10" s="376"/>
      <c r="T10" s="376"/>
      <c r="U10" s="376"/>
      <c r="V10" s="376"/>
      <c r="W10" s="376"/>
      <c r="X10" s="567"/>
      <c r="Y10" s="1005"/>
      <c r="Z10" s="1006"/>
      <c r="AA10" s="1007"/>
      <c r="AB10" s="1011"/>
      <c r="AC10" s="1012"/>
      <c r="AD10" s="1013"/>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4"/>
      <c r="B11" s="512"/>
      <c r="C11" s="512"/>
      <c r="D11" s="512"/>
      <c r="E11" s="512"/>
      <c r="F11" s="513"/>
      <c r="G11" s="539"/>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0"/>
      <c r="AC11" s="1003"/>
      <c r="AD11" s="100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1"/>
      <c r="AC12" s="999"/>
      <c r="AD12" s="99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180</v>
      </c>
      <c r="AC13" s="1029"/>
      <c r="AD13" s="102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6" t="s">
        <v>378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349</v>
      </c>
      <c r="B16" s="512"/>
      <c r="C16" s="512"/>
      <c r="D16" s="512"/>
      <c r="E16" s="512"/>
      <c r="F16" s="513"/>
      <c r="G16" s="794" t="s">
        <v>146</v>
      </c>
      <c r="H16" s="779"/>
      <c r="I16" s="779"/>
      <c r="J16" s="779"/>
      <c r="K16" s="779"/>
      <c r="L16" s="779"/>
      <c r="M16" s="779"/>
      <c r="N16" s="779"/>
      <c r="O16" s="780"/>
      <c r="P16" s="778" t="s">
        <v>59</v>
      </c>
      <c r="Q16" s="779"/>
      <c r="R16" s="779"/>
      <c r="S16" s="779"/>
      <c r="T16" s="779"/>
      <c r="U16" s="779"/>
      <c r="V16" s="779"/>
      <c r="W16" s="779"/>
      <c r="X16" s="780"/>
      <c r="Y16" s="1004"/>
      <c r="Z16" s="410"/>
      <c r="AA16" s="411"/>
      <c r="AB16" s="1008" t="s">
        <v>11</v>
      </c>
      <c r="AC16" s="1009"/>
      <c r="AD16" s="1010"/>
      <c r="AE16" s="996" t="s">
        <v>388</v>
      </c>
      <c r="AF16" s="996"/>
      <c r="AG16" s="996"/>
      <c r="AH16" s="996"/>
      <c r="AI16" s="996" t="s">
        <v>410</v>
      </c>
      <c r="AJ16" s="996"/>
      <c r="AK16" s="996"/>
      <c r="AL16" s="457"/>
      <c r="AM16" s="996" t="s">
        <v>507</v>
      </c>
      <c r="AN16" s="996"/>
      <c r="AO16" s="996"/>
      <c r="AP16" s="457"/>
      <c r="AQ16" s="215" t="s">
        <v>232</v>
      </c>
      <c r="AR16" s="199"/>
      <c r="AS16" s="199"/>
      <c r="AT16" s="200"/>
      <c r="AU16" s="370" t="s">
        <v>134</v>
      </c>
      <c r="AV16" s="370"/>
      <c r="AW16" s="370"/>
      <c r="AX16" s="371"/>
      <c r="AY16" s="34">
        <f>COUNTA($G$18)</f>
        <v>0</v>
      </c>
    </row>
    <row r="17" spans="1:51" ht="18.75" customHeight="1" x14ac:dyDescent="0.15">
      <c r="A17" s="511"/>
      <c r="B17" s="512"/>
      <c r="C17" s="512"/>
      <c r="D17" s="512"/>
      <c r="E17" s="512"/>
      <c r="F17" s="513"/>
      <c r="G17" s="566"/>
      <c r="H17" s="376"/>
      <c r="I17" s="376"/>
      <c r="J17" s="376"/>
      <c r="K17" s="376"/>
      <c r="L17" s="376"/>
      <c r="M17" s="376"/>
      <c r="N17" s="376"/>
      <c r="O17" s="567"/>
      <c r="P17" s="580"/>
      <c r="Q17" s="376"/>
      <c r="R17" s="376"/>
      <c r="S17" s="376"/>
      <c r="T17" s="376"/>
      <c r="U17" s="376"/>
      <c r="V17" s="376"/>
      <c r="W17" s="376"/>
      <c r="X17" s="567"/>
      <c r="Y17" s="1005"/>
      <c r="Z17" s="1006"/>
      <c r="AA17" s="1007"/>
      <c r="AB17" s="1011"/>
      <c r="AC17" s="1012"/>
      <c r="AD17" s="1013"/>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4"/>
      <c r="B18" s="512"/>
      <c r="C18" s="512"/>
      <c r="D18" s="512"/>
      <c r="E18" s="512"/>
      <c r="F18" s="513"/>
      <c r="G18" s="539"/>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0"/>
      <c r="AC18" s="1003"/>
      <c r="AD18" s="100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1"/>
      <c r="AC19" s="999"/>
      <c r="AD19" s="99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180</v>
      </c>
      <c r="AC20" s="1029"/>
      <c r="AD20" s="102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6" t="s">
        <v>378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349</v>
      </c>
      <c r="B23" s="512"/>
      <c r="C23" s="512"/>
      <c r="D23" s="512"/>
      <c r="E23" s="512"/>
      <c r="F23" s="513"/>
      <c r="G23" s="794" t="s">
        <v>146</v>
      </c>
      <c r="H23" s="779"/>
      <c r="I23" s="779"/>
      <c r="J23" s="779"/>
      <c r="K23" s="779"/>
      <c r="L23" s="779"/>
      <c r="M23" s="779"/>
      <c r="N23" s="779"/>
      <c r="O23" s="780"/>
      <c r="P23" s="778" t="s">
        <v>59</v>
      </c>
      <c r="Q23" s="779"/>
      <c r="R23" s="779"/>
      <c r="S23" s="779"/>
      <c r="T23" s="779"/>
      <c r="U23" s="779"/>
      <c r="V23" s="779"/>
      <c r="W23" s="779"/>
      <c r="X23" s="780"/>
      <c r="Y23" s="1004"/>
      <c r="Z23" s="410"/>
      <c r="AA23" s="411"/>
      <c r="AB23" s="1008" t="s">
        <v>11</v>
      </c>
      <c r="AC23" s="1009"/>
      <c r="AD23" s="1010"/>
      <c r="AE23" s="996" t="s">
        <v>388</v>
      </c>
      <c r="AF23" s="996"/>
      <c r="AG23" s="996"/>
      <c r="AH23" s="996"/>
      <c r="AI23" s="996" t="s">
        <v>410</v>
      </c>
      <c r="AJ23" s="996"/>
      <c r="AK23" s="996"/>
      <c r="AL23" s="457"/>
      <c r="AM23" s="996" t="s">
        <v>507</v>
      </c>
      <c r="AN23" s="996"/>
      <c r="AO23" s="996"/>
      <c r="AP23" s="457"/>
      <c r="AQ23" s="215" t="s">
        <v>232</v>
      </c>
      <c r="AR23" s="199"/>
      <c r="AS23" s="199"/>
      <c r="AT23" s="200"/>
      <c r="AU23" s="370" t="s">
        <v>134</v>
      </c>
      <c r="AV23" s="370"/>
      <c r="AW23" s="370"/>
      <c r="AX23" s="371"/>
      <c r="AY23" s="34">
        <f>COUNTA($G$25)</f>
        <v>0</v>
      </c>
    </row>
    <row r="24" spans="1:51" ht="18.75" customHeight="1" x14ac:dyDescent="0.15">
      <c r="A24" s="511"/>
      <c r="B24" s="512"/>
      <c r="C24" s="512"/>
      <c r="D24" s="512"/>
      <c r="E24" s="512"/>
      <c r="F24" s="513"/>
      <c r="G24" s="566"/>
      <c r="H24" s="376"/>
      <c r="I24" s="376"/>
      <c r="J24" s="376"/>
      <c r="K24" s="376"/>
      <c r="L24" s="376"/>
      <c r="M24" s="376"/>
      <c r="N24" s="376"/>
      <c r="O24" s="567"/>
      <c r="P24" s="580"/>
      <c r="Q24" s="376"/>
      <c r="R24" s="376"/>
      <c r="S24" s="376"/>
      <c r="T24" s="376"/>
      <c r="U24" s="376"/>
      <c r="V24" s="376"/>
      <c r="W24" s="376"/>
      <c r="X24" s="567"/>
      <c r="Y24" s="1005"/>
      <c r="Z24" s="1006"/>
      <c r="AA24" s="1007"/>
      <c r="AB24" s="1011"/>
      <c r="AC24" s="1012"/>
      <c r="AD24" s="1013"/>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4"/>
      <c r="B25" s="512"/>
      <c r="C25" s="512"/>
      <c r="D25" s="512"/>
      <c r="E25" s="512"/>
      <c r="F25" s="513"/>
      <c r="G25" s="539"/>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0"/>
      <c r="AC25" s="1003"/>
      <c r="AD25" s="100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1"/>
      <c r="AC26" s="999"/>
      <c r="AD26" s="99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180</v>
      </c>
      <c r="AC27" s="1029"/>
      <c r="AD27" s="102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6" t="s">
        <v>378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349</v>
      </c>
      <c r="B30" s="512"/>
      <c r="C30" s="512"/>
      <c r="D30" s="512"/>
      <c r="E30" s="512"/>
      <c r="F30" s="513"/>
      <c r="G30" s="794" t="s">
        <v>146</v>
      </c>
      <c r="H30" s="779"/>
      <c r="I30" s="779"/>
      <c r="J30" s="779"/>
      <c r="K30" s="779"/>
      <c r="L30" s="779"/>
      <c r="M30" s="779"/>
      <c r="N30" s="779"/>
      <c r="O30" s="780"/>
      <c r="P30" s="778" t="s">
        <v>59</v>
      </c>
      <c r="Q30" s="779"/>
      <c r="R30" s="779"/>
      <c r="S30" s="779"/>
      <c r="T30" s="779"/>
      <c r="U30" s="779"/>
      <c r="V30" s="779"/>
      <c r="W30" s="779"/>
      <c r="X30" s="780"/>
      <c r="Y30" s="1004"/>
      <c r="Z30" s="410"/>
      <c r="AA30" s="411"/>
      <c r="AB30" s="1008" t="s">
        <v>11</v>
      </c>
      <c r="AC30" s="1009"/>
      <c r="AD30" s="1010"/>
      <c r="AE30" s="996" t="s">
        <v>388</v>
      </c>
      <c r="AF30" s="996"/>
      <c r="AG30" s="996"/>
      <c r="AH30" s="996"/>
      <c r="AI30" s="996" t="s">
        <v>410</v>
      </c>
      <c r="AJ30" s="996"/>
      <c r="AK30" s="996"/>
      <c r="AL30" s="457"/>
      <c r="AM30" s="996" t="s">
        <v>507</v>
      </c>
      <c r="AN30" s="996"/>
      <c r="AO30" s="996"/>
      <c r="AP30" s="457"/>
      <c r="AQ30" s="215" t="s">
        <v>232</v>
      </c>
      <c r="AR30" s="199"/>
      <c r="AS30" s="199"/>
      <c r="AT30" s="200"/>
      <c r="AU30" s="370" t="s">
        <v>134</v>
      </c>
      <c r="AV30" s="370"/>
      <c r="AW30" s="370"/>
      <c r="AX30" s="371"/>
      <c r="AY30" s="34">
        <f>COUNTA($G$32)</f>
        <v>0</v>
      </c>
    </row>
    <row r="31" spans="1:51" ht="18.75" customHeight="1" x14ac:dyDescent="0.15">
      <c r="A31" s="511"/>
      <c r="B31" s="512"/>
      <c r="C31" s="512"/>
      <c r="D31" s="512"/>
      <c r="E31" s="512"/>
      <c r="F31" s="513"/>
      <c r="G31" s="566"/>
      <c r="H31" s="376"/>
      <c r="I31" s="376"/>
      <c r="J31" s="376"/>
      <c r="K31" s="376"/>
      <c r="L31" s="376"/>
      <c r="M31" s="376"/>
      <c r="N31" s="376"/>
      <c r="O31" s="567"/>
      <c r="P31" s="580"/>
      <c r="Q31" s="376"/>
      <c r="R31" s="376"/>
      <c r="S31" s="376"/>
      <c r="T31" s="376"/>
      <c r="U31" s="376"/>
      <c r="V31" s="376"/>
      <c r="W31" s="376"/>
      <c r="X31" s="567"/>
      <c r="Y31" s="1005"/>
      <c r="Z31" s="1006"/>
      <c r="AA31" s="1007"/>
      <c r="AB31" s="1011"/>
      <c r="AC31" s="1012"/>
      <c r="AD31" s="1013"/>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4"/>
      <c r="B32" s="512"/>
      <c r="C32" s="512"/>
      <c r="D32" s="512"/>
      <c r="E32" s="512"/>
      <c r="F32" s="513"/>
      <c r="G32" s="539"/>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0"/>
      <c r="AC32" s="1003"/>
      <c r="AD32" s="100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1"/>
      <c r="AC33" s="999"/>
      <c r="AD33" s="99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180</v>
      </c>
      <c r="AC34" s="1029"/>
      <c r="AD34" s="102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6" t="s">
        <v>378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349</v>
      </c>
      <c r="B37" s="512"/>
      <c r="C37" s="512"/>
      <c r="D37" s="512"/>
      <c r="E37" s="512"/>
      <c r="F37" s="513"/>
      <c r="G37" s="794" t="s">
        <v>146</v>
      </c>
      <c r="H37" s="779"/>
      <c r="I37" s="779"/>
      <c r="J37" s="779"/>
      <c r="K37" s="779"/>
      <c r="L37" s="779"/>
      <c r="M37" s="779"/>
      <c r="N37" s="779"/>
      <c r="O37" s="780"/>
      <c r="P37" s="778" t="s">
        <v>59</v>
      </c>
      <c r="Q37" s="779"/>
      <c r="R37" s="779"/>
      <c r="S37" s="779"/>
      <c r="T37" s="779"/>
      <c r="U37" s="779"/>
      <c r="V37" s="779"/>
      <c r="W37" s="779"/>
      <c r="X37" s="780"/>
      <c r="Y37" s="1004"/>
      <c r="Z37" s="410"/>
      <c r="AA37" s="411"/>
      <c r="AB37" s="1008" t="s">
        <v>11</v>
      </c>
      <c r="AC37" s="1009"/>
      <c r="AD37" s="1010"/>
      <c r="AE37" s="996" t="s">
        <v>388</v>
      </c>
      <c r="AF37" s="996"/>
      <c r="AG37" s="996"/>
      <c r="AH37" s="996"/>
      <c r="AI37" s="996" t="s">
        <v>410</v>
      </c>
      <c r="AJ37" s="996"/>
      <c r="AK37" s="996"/>
      <c r="AL37" s="457"/>
      <c r="AM37" s="996" t="s">
        <v>507</v>
      </c>
      <c r="AN37" s="996"/>
      <c r="AO37" s="996"/>
      <c r="AP37" s="457"/>
      <c r="AQ37" s="215" t="s">
        <v>232</v>
      </c>
      <c r="AR37" s="199"/>
      <c r="AS37" s="199"/>
      <c r="AT37" s="200"/>
      <c r="AU37" s="370" t="s">
        <v>134</v>
      </c>
      <c r="AV37" s="370"/>
      <c r="AW37" s="370"/>
      <c r="AX37" s="371"/>
      <c r="AY37" s="34">
        <f>COUNTA($G$39)</f>
        <v>0</v>
      </c>
    </row>
    <row r="38" spans="1:51" ht="18.75" customHeight="1" x14ac:dyDescent="0.15">
      <c r="A38" s="511"/>
      <c r="B38" s="512"/>
      <c r="C38" s="512"/>
      <c r="D38" s="512"/>
      <c r="E38" s="512"/>
      <c r="F38" s="513"/>
      <c r="G38" s="566"/>
      <c r="H38" s="376"/>
      <c r="I38" s="376"/>
      <c r="J38" s="376"/>
      <c r="K38" s="376"/>
      <c r="L38" s="376"/>
      <c r="M38" s="376"/>
      <c r="N38" s="376"/>
      <c r="O38" s="567"/>
      <c r="P38" s="580"/>
      <c r="Q38" s="376"/>
      <c r="R38" s="376"/>
      <c r="S38" s="376"/>
      <c r="T38" s="376"/>
      <c r="U38" s="376"/>
      <c r="V38" s="376"/>
      <c r="W38" s="376"/>
      <c r="X38" s="567"/>
      <c r="Y38" s="1005"/>
      <c r="Z38" s="1006"/>
      <c r="AA38" s="1007"/>
      <c r="AB38" s="1011"/>
      <c r="AC38" s="1012"/>
      <c r="AD38" s="1013"/>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4"/>
      <c r="B39" s="512"/>
      <c r="C39" s="512"/>
      <c r="D39" s="512"/>
      <c r="E39" s="512"/>
      <c r="F39" s="513"/>
      <c r="G39" s="539"/>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0"/>
      <c r="AC39" s="1003"/>
      <c r="AD39" s="100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1"/>
      <c r="AC40" s="999"/>
      <c r="AD40" s="99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180</v>
      </c>
      <c r="AC41" s="1029"/>
      <c r="AD41" s="102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349</v>
      </c>
      <c r="B44" s="512"/>
      <c r="C44" s="512"/>
      <c r="D44" s="512"/>
      <c r="E44" s="512"/>
      <c r="F44" s="513"/>
      <c r="G44" s="794" t="s">
        <v>146</v>
      </c>
      <c r="H44" s="779"/>
      <c r="I44" s="779"/>
      <c r="J44" s="779"/>
      <c r="K44" s="779"/>
      <c r="L44" s="779"/>
      <c r="M44" s="779"/>
      <c r="N44" s="779"/>
      <c r="O44" s="780"/>
      <c r="P44" s="778" t="s">
        <v>59</v>
      </c>
      <c r="Q44" s="779"/>
      <c r="R44" s="779"/>
      <c r="S44" s="779"/>
      <c r="T44" s="779"/>
      <c r="U44" s="779"/>
      <c r="V44" s="779"/>
      <c r="W44" s="779"/>
      <c r="X44" s="780"/>
      <c r="Y44" s="1004"/>
      <c r="Z44" s="410"/>
      <c r="AA44" s="411"/>
      <c r="AB44" s="1008" t="s">
        <v>11</v>
      </c>
      <c r="AC44" s="1009"/>
      <c r="AD44" s="1010"/>
      <c r="AE44" s="996" t="s">
        <v>388</v>
      </c>
      <c r="AF44" s="996"/>
      <c r="AG44" s="996"/>
      <c r="AH44" s="996"/>
      <c r="AI44" s="996" t="s">
        <v>410</v>
      </c>
      <c r="AJ44" s="996"/>
      <c r="AK44" s="996"/>
      <c r="AL44" s="457"/>
      <c r="AM44" s="996" t="s">
        <v>507</v>
      </c>
      <c r="AN44" s="996"/>
      <c r="AO44" s="996"/>
      <c r="AP44" s="457"/>
      <c r="AQ44" s="215" t="s">
        <v>232</v>
      </c>
      <c r="AR44" s="199"/>
      <c r="AS44" s="199"/>
      <c r="AT44" s="200"/>
      <c r="AU44" s="370" t="s">
        <v>134</v>
      </c>
      <c r="AV44" s="370"/>
      <c r="AW44" s="370"/>
      <c r="AX44" s="371"/>
      <c r="AY44" s="34">
        <f>COUNTA($G$46)</f>
        <v>0</v>
      </c>
    </row>
    <row r="45" spans="1:51" ht="18.75" customHeight="1" x14ac:dyDescent="0.15">
      <c r="A45" s="511"/>
      <c r="B45" s="512"/>
      <c r="C45" s="512"/>
      <c r="D45" s="512"/>
      <c r="E45" s="512"/>
      <c r="F45" s="513"/>
      <c r="G45" s="566"/>
      <c r="H45" s="376"/>
      <c r="I45" s="376"/>
      <c r="J45" s="376"/>
      <c r="K45" s="376"/>
      <c r="L45" s="376"/>
      <c r="M45" s="376"/>
      <c r="N45" s="376"/>
      <c r="O45" s="567"/>
      <c r="P45" s="580"/>
      <c r="Q45" s="376"/>
      <c r="R45" s="376"/>
      <c r="S45" s="376"/>
      <c r="T45" s="376"/>
      <c r="U45" s="376"/>
      <c r="V45" s="376"/>
      <c r="W45" s="376"/>
      <c r="X45" s="567"/>
      <c r="Y45" s="1005"/>
      <c r="Z45" s="1006"/>
      <c r="AA45" s="1007"/>
      <c r="AB45" s="1011"/>
      <c r="AC45" s="1012"/>
      <c r="AD45" s="1013"/>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4"/>
      <c r="B46" s="512"/>
      <c r="C46" s="512"/>
      <c r="D46" s="512"/>
      <c r="E46" s="512"/>
      <c r="F46" s="513"/>
      <c r="G46" s="539"/>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0"/>
      <c r="AC46" s="1003"/>
      <c r="AD46" s="100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1"/>
      <c r="AC47" s="999"/>
      <c r="AD47" s="99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180</v>
      </c>
      <c r="AC48" s="1029"/>
      <c r="AD48" s="102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349</v>
      </c>
      <c r="B51" s="512"/>
      <c r="C51" s="512"/>
      <c r="D51" s="512"/>
      <c r="E51" s="512"/>
      <c r="F51" s="513"/>
      <c r="G51" s="794" t="s">
        <v>146</v>
      </c>
      <c r="H51" s="779"/>
      <c r="I51" s="779"/>
      <c r="J51" s="779"/>
      <c r="K51" s="779"/>
      <c r="L51" s="779"/>
      <c r="M51" s="779"/>
      <c r="N51" s="779"/>
      <c r="O51" s="780"/>
      <c r="P51" s="778" t="s">
        <v>59</v>
      </c>
      <c r="Q51" s="779"/>
      <c r="R51" s="779"/>
      <c r="S51" s="779"/>
      <c r="T51" s="779"/>
      <c r="U51" s="779"/>
      <c r="V51" s="779"/>
      <c r="W51" s="779"/>
      <c r="X51" s="780"/>
      <c r="Y51" s="1004"/>
      <c r="Z51" s="410"/>
      <c r="AA51" s="411"/>
      <c r="AB51" s="457" t="s">
        <v>11</v>
      </c>
      <c r="AC51" s="1009"/>
      <c r="AD51" s="1010"/>
      <c r="AE51" s="996" t="s">
        <v>388</v>
      </c>
      <c r="AF51" s="996"/>
      <c r="AG51" s="996"/>
      <c r="AH51" s="996"/>
      <c r="AI51" s="996" t="s">
        <v>410</v>
      </c>
      <c r="AJ51" s="996"/>
      <c r="AK51" s="996"/>
      <c r="AL51" s="457"/>
      <c r="AM51" s="996" t="s">
        <v>507</v>
      </c>
      <c r="AN51" s="996"/>
      <c r="AO51" s="996"/>
      <c r="AP51" s="457"/>
      <c r="AQ51" s="215" t="s">
        <v>232</v>
      </c>
      <c r="AR51" s="199"/>
      <c r="AS51" s="199"/>
      <c r="AT51" s="200"/>
      <c r="AU51" s="370" t="s">
        <v>134</v>
      </c>
      <c r="AV51" s="370"/>
      <c r="AW51" s="370"/>
      <c r="AX51" s="371"/>
      <c r="AY51" s="34">
        <f>COUNTA($G$53)</f>
        <v>0</v>
      </c>
    </row>
    <row r="52" spans="1:51" ht="18.75" customHeight="1" x14ac:dyDescent="0.15">
      <c r="A52" s="511"/>
      <c r="B52" s="512"/>
      <c r="C52" s="512"/>
      <c r="D52" s="512"/>
      <c r="E52" s="512"/>
      <c r="F52" s="513"/>
      <c r="G52" s="566"/>
      <c r="H52" s="376"/>
      <c r="I52" s="376"/>
      <c r="J52" s="376"/>
      <c r="K52" s="376"/>
      <c r="L52" s="376"/>
      <c r="M52" s="376"/>
      <c r="N52" s="376"/>
      <c r="O52" s="567"/>
      <c r="P52" s="580"/>
      <c r="Q52" s="376"/>
      <c r="R52" s="376"/>
      <c r="S52" s="376"/>
      <c r="T52" s="376"/>
      <c r="U52" s="376"/>
      <c r="V52" s="376"/>
      <c r="W52" s="376"/>
      <c r="X52" s="567"/>
      <c r="Y52" s="1005"/>
      <c r="Z52" s="1006"/>
      <c r="AA52" s="1007"/>
      <c r="AB52" s="1011"/>
      <c r="AC52" s="1012"/>
      <c r="AD52" s="1013"/>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4"/>
      <c r="B53" s="512"/>
      <c r="C53" s="512"/>
      <c r="D53" s="512"/>
      <c r="E53" s="512"/>
      <c r="F53" s="513"/>
      <c r="G53" s="539"/>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0"/>
      <c r="AC53" s="1003"/>
      <c r="AD53" s="100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1"/>
      <c r="AC54" s="999"/>
      <c r="AD54" s="99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180</v>
      </c>
      <c r="AC55" s="1029"/>
      <c r="AD55" s="102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349</v>
      </c>
      <c r="B58" s="512"/>
      <c r="C58" s="512"/>
      <c r="D58" s="512"/>
      <c r="E58" s="512"/>
      <c r="F58" s="513"/>
      <c r="G58" s="794" t="s">
        <v>146</v>
      </c>
      <c r="H58" s="779"/>
      <c r="I58" s="779"/>
      <c r="J58" s="779"/>
      <c r="K58" s="779"/>
      <c r="L58" s="779"/>
      <c r="M58" s="779"/>
      <c r="N58" s="779"/>
      <c r="O58" s="780"/>
      <c r="P58" s="778" t="s">
        <v>59</v>
      </c>
      <c r="Q58" s="779"/>
      <c r="R58" s="779"/>
      <c r="S58" s="779"/>
      <c r="T58" s="779"/>
      <c r="U58" s="779"/>
      <c r="V58" s="779"/>
      <c r="W58" s="779"/>
      <c r="X58" s="780"/>
      <c r="Y58" s="1004"/>
      <c r="Z58" s="410"/>
      <c r="AA58" s="411"/>
      <c r="AB58" s="1008" t="s">
        <v>11</v>
      </c>
      <c r="AC58" s="1009"/>
      <c r="AD58" s="1010"/>
      <c r="AE58" s="996" t="s">
        <v>388</v>
      </c>
      <c r="AF58" s="996"/>
      <c r="AG58" s="996"/>
      <c r="AH58" s="996"/>
      <c r="AI58" s="996" t="s">
        <v>410</v>
      </c>
      <c r="AJ58" s="996"/>
      <c r="AK58" s="996"/>
      <c r="AL58" s="457"/>
      <c r="AM58" s="996" t="s">
        <v>507</v>
      </c>
      <c r="AN58" s="996"/>
      <c r="AO58" s="996"/>
      <c r="AP58" s="457"/>
      <c r="AQ58" s="215" t="s">
        <v>232</v>
      </c>
      <c r="AR58" s="199"/>
      <c r="AS58" s="199"/>
      <c r="AT58" s="200"/>
      <c r="AU58" s="370" t="s">
        <v>134</v>
      </c>
      <c r="AV58" s="370"/>
      <c r="AW58" s="370"/>
      <c r="AX58" s="371"/>
      <c r="AY58" s="34">
        <f>COUNTA($G$60)</f>
        <v>0</v>
      </c>
    </row>
    <row r="59" spans="1:51" ht="18.75" customHeight="1" x14ac:dyDescent="0.15">
      <c r="A59" s="511"/>
      <c r="B59" s="512"/>
      <c r="C59" s="512"/>
      <c r="D59" s="512"/>
      <c r="E59" s="512"/>
      <c r="F59" s="513"/>
      <c r="G59" s="566"/>
      <c r="H59" s="376"/>
      <c r="I59" s="376"/>
      <c r="J59" s="376"/>
      <c r="K59" s="376"/>
      <c r="L59" s="376"/>
      <c r="M59" s="376"/>
      <c r="N59" s="376"/>
      <c r="O59" s="567"/>
      <c r="P59" s="580"/>
      <c r="Q59" s="376"/>
      <c r="R59" s="376"/>
      <c r="S59" s="376"/>
      <c r="T59" s="376"/>
      <c r="U59" s="376"/>
      <c r="V59" s="376"/>
      <c r="W59" s="376"/>
      <c r="X59" s="567"/>
      <c r="Y59" s="1005"/>
      <c r="Z59" s="1006"/>
      <c r="AA59" s="1007"/>
      <c r="AB59" s="1011"/>
      <c r="AC59" s="1012"/>
      <c r="AD59" s="1013"/>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4"/>
      <c r="B60" s="512"/>
      <c r="C60" s="512"/>
      <c r="D60" s="512"/>
      <c r="E60" s="512"/>
      <c r="F60" s="513"/>
      <c r="G60" s="539"/>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0"/>
      <c r="AC60" s="1003"/>
      <c r="AD60" s="100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1"/>
      <c r="AC61" s="999"/>
      <c r="AD61" s="99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180</v>
      </c>
      <c r="AC62" s="1029"/>
      <c r="AD62" s="102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349</v>
      </c>
      <c r="B65" s="512"/>
      <c r="C65" s="512"/>
      <c r="D65" s="512"/>
      <c r="E65" s="512"/>
      <c r="F65" s="513"/>
      <c r="G65" s="794" t="s">
        <v>146</v>
      </c>
      <c r="H65" s="779"/>
      <c r="I65" s="779"/>
      <c r="J65" s="779"/>
      <c r="K65" s="779"/>
      <c r="L65" s="779"/>
      <c r="M65" s="779"/>
      <c r="N65" s="779"/>
      <c r="O65" s="780"/>
      <c r="P65" s="778" t="s">
        <v>59</v>
      </c>
      <c r="Q65" s="779"/>
      <c r="R65" s="779"/>
      <c r="S65" s="779"/>
      <c r="T65" s="779"/>
      <c r="U65" s="779"/>
      <c r="V65" s="779"/>
      <c r="W65" s="779"/>
      <c r="X65" s="780"/>
      <c r="Y65" s="1004"/>
      <c r="Z65" s="410"/>
      <c r="AA65" s="411"/>
      <c r="AB65" s="1008" t="s">
        <v>11</v>
      </c>
      <c r="AC65" s="1009"/>
      <c r="AD65" s="1010"/>
      <c r="AE65" s="996" t="s">
        <v>388</v>
      </c>
      <c r="AF65" s="996"/>
      <c r="AG65" s="996"/>
      <c r="AH65" s="996"/>
      <c r="AI65" s="996" t="s">
        <v>410</v>
      </c>
      <c r="AJ65" s="996"/>
      <c r="AK65" s="996"/>
      <c r="AL65" s="457"/>
      <c r="AM65" s="996" t="s">
        <v>507</v>
      </c>
      <c r="AN65" s="996"/>
      <c r="AO65" s="996"/>
      <c r="AP65" s="457"/>
      <c r="AQ65" s="215" t="s">
        <v>232</v>
      </c>
      <c r="AR65" s="199"/>
      <c r="AS65" s="199"/>
      <c r="AT65" s="200"/>
      <c r="AU65" s="370" t="s">
        <v>134</v>
      </c>
      <c r="AV65" s="370"/>
      <c r="AW65" s="370"/>
      <c r="AX65" s="371"/>
      <c r="AY65" s="34">
        <f>COUNTA($G$67)</f>
        <v>0</v>
      </c>
    </row>
    <row r="66" spans="1:51" ht="18.75" customHeight="1" x14ac:dyDescent="0.15">
      <c r="A66" s="511"/>
      <c r="B66" s="512"/>
      <c r="C66" s="512"/>
      <c r="D66" s="512"/>
      <c r="E66" s="512"/>
      <c r="F66" s="513"/>
      <c r="G66" s="566"/>
      <c r="H66" s="376"/>
      <c r="I66" s="376"/>
      <c r="J66" s="376"/>
      <c r="K66" s="376"/>
      <c r="L66" s="376"/>
      <c r="M66" s="376"/>
      <c r="N66" s="376"/>
      <c r="O66" s="567"/>
      <c r="P66" s="580"/>
      <c r="Q66" s="376"/>
      <c r="R66" s="376"/>
      <c r="S66" s="376"/>
      <c r="T66" s="376"/>
      <c r="U66" s="376"/>
      <c r="V66" s="376"/>
      <c r="W66" s="376"/>
      <c r="X66" s="567"/>
      <c r="Y66" s="1005"/>
      <c r="Z66" s="1006"/>
      <c r="AA66" s="1007"/>
      <c r="AB66" s="1011"/>
      <c r="AC66" s="1012"/>
      <c r="AD66" s="1013"/>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4"/>
      <c r="B67" s="512"/>
      <c r="C67" s="512"/>
      <c r="D67" s="512"/>
      <c r="E67" s="512"/>
      <c r="F67" s="513"/>
      <c r="G67" s="539"/>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0"/>
      <c r="AC67" s="1003"/>
      <c r="AD67" s="100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1"/>
      <c r="AC68" s="999"/>
      <c r="AD68" s="99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6"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6" t="s">
        <v>378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3" sqref="P3:X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4" t="s">
        <v>19</v>
      </c>
      <c r="Z3" s="435"/>
      <c r="AA3" s="435"/>
      <c r="AB3" s="446"/>
      <c r="AC3" s="442" t="s">
        <v>17</v>
      </c>
      <c r="AD3" s="443"/>
      <c r="AE3" s="443"/>
      <c r="AF3" s="443"/>
      <c r="AG3" s="443"/>
      <c r="AH3" s="444" t="s">
        <v>18</v>
      </c>
      <c r="AI3" s="443"/>
      <c r="AJ3" s="443"/>
      <c r="AK3" s="443"/>
      <c r="AL3" s="443"/>
      <c r="AM3" s="443"/>
      <c r="AN3" s="443"/>
      <c r="AO3" s="443"/>
      <c r="AP3" s="443"/>
      <c r="AQ3" s="443"/>
      <c r="AR3" s="443"/>
      <c r="AS3" s="443"/>
      <c r="AT3" s="445"/>
      <c r="AU3" s="434" t="s">
        <v>19</v>
      </c>
      <c r="AV3" s="435"/>
      <c r="AW3" s="435"/>
      <c r="AX3" s="436"/>
      <c r="AY3" s="34">
        <f>$AY$2</f>
        <v>0</v>
      </c>
    </row>
    <row r="4" spans="1:51"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6"/>
      <c r="B15" s="1037"/>
      <c r="C15" s="1037"/>
      <c r="D15" s="1037"/>
      <c r="E15" s="1037"/>
      <c r="F15" s="103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4" t="s">
        <v>19</v>
      </c>
      <c r="Z16" s="435"/>
      <c r="AA16" s="435"/>
      <c r="AB16" s="446"/>
      <c r="AC16" s="442" t="s">
        <v>17</v>
      </c>
      <c r="AD16" s="443"/>
      <c r="AE16" s="443"/>
      <c r="AF16" s="443"/>
      <c r="AG16" s="443"/>
      <c r="AH16" s="444" t="s">
        <v>18</v>
      </c>
      <c r="AI16" s="443"/>
      <c r="AJ16" s="443"/>
      <c r="AK16" s="443"/>
      <c r="AL16" s="443"/>
      <c r="AM16" s="443"/>
      <c r="AN16" s="443"/>
      <c r="AO16" s="443"/>
      <c r="AP16" s="443"/>
      <c r="AQ16" s="443"/>
      <c r="AR16" s="443"/>
      <c r="AS16" s="443"/>
      <c r="AT16" s="445"/>
      <c r="AU16" s="434" t="s">
        <v>19</v>
      </c>
      <c r="AV16" s="435"/>
      <c r="AW16" s="435"/>
      <c r="AX16" s="436"/>
      <c r="AY16" s="34">
        <f>$AY$15</f>
        <v>0</v>
      </c>
    </row>
    <row r="17" spans="1:51"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6"/>
      <c r="B28" s="1037"/>
      <c r="C28" s="1037"/>
      <c r="D28" s="1037"/>
      <c r="E28" s="1037"/>
      <c r="F28" s="103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4" t="s">
        <v>19</v>
      </c>
      <c r="Z29" s="435"/>
      <c r="AA29" s="435"/>
      <c r="AB29" s="446"/>
      <c r="AC29" s="442" t="s">
        <v>17</v>
      </c>
      <c r="AD29" s="443"/>
      <c r="AE29" s="443"/>
      <c r="AF29" s="443"/>
      <c r="AG29" s="443"/>
      <c r="AH29" s="444" t="s">
        <v>18</v>
      </c>
      <c r="AI29" s="443"/>
      <c r="AJ29" s="443"/>
      <c r="AK29" s="443"/>
      <c r="AL29" s="443"/>
      <c r="AM29" s="443"/>
      <c r="AN29" s="443"/>
      <c r="AO29" s="443"/>
      <c r="AP29" s="443"/>
      <c r="AQ29" s="443"/>
      <c r="AR29" s="443"/>
      <c r="AS29" s="443"/>
      <c r="AT29" s="445"/>
      <c r="AU29" s="434" t="s">
        <v>19</v>
      </c>
      <c r="AV29" s="435"/>
      <c r="AW29" s="435"/>
      <c r="AX29" s="436"/>
      <c r="AY29" s="34">
        <f>$AY$28</f>
        <v>0</v>
      </c>
    </row>
    <row r="30" spans="1:51"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6"/>
      <c r="B41" s="1037"/>
      <c r="C41" s="1037"/>
      <c r="D41" s="1037"/>
      <c r="E41" s="1037"/>
      <c r="F41" s="103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4" t="s">
        <v>19</v>
      </c>
      <c r="Z42" s="435"/>
      <c r="AA42" s="435"/>
      <c r="AB42" s="446"/>
      <c r="AC42" s="442" t="s">
        <v>17</v>
      </c>
      <c r="AD42" s="443"/>
      <c r="AE42" s="443"/>
      <c r="AF42" s="443"/>
      <c r="AG42" s="443"/>
      <c r="AH42" s="444" t="s">
        <v>18</v>
      </c>
      <c r="AI42" s="443"/>
      <c r="AJ42" s="443"/>
      <c r="AK42" s="443"/>
      <c r="AL42" s="443"/>
      <c r="AM42" s="443"/>
      <c r="AN42" s="443"/>
      <c r="AO42" s="443"/>
      <c r="AP42" s="443"/>
      <c r="AQ42" s="443"/>
      <c r="AR42" s="443"/>
      <c r="AS42" s="443"/>
      <c r="AT42" s="445"/>
      <c r="AU42" s="434" t="s">
        <v>19</v>
      </c>
      <c r="AV42" s="435"/>
      <c r="AW42" s="435"/>
      <c r="AX42" s="436"/>
      <c r="AY42" s="34">
        <f>$AY$41</f>
        <v>0</v>
      </c>
    </row>
    <row r="43" spans="1:51"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4" t="s">
        <v>19</v>
      </c>
      <c r="Z56" s="435"/>
      <c r="AA56" s="435"/>
      <c r="AB56" s="446"/>
      <c r="AC56" s="442" t="s">
        <v>17</v>
      </c>
      <c r="AD56" s="443"/>
      <c r="AE56" s="443"/>
      <c r="AF56" s="443"/>
      <c r="AG56" s="443"/>
      <c r="AH56" s="444" t="s">
        <v>18</v>
      </c>
      <c r="AI56" s="443"/>
      <c r="AJ56" s="443"/>
      <c r="AK56" s="443"/>
      <c r="AL56" s="443"/>
      <c r="AM56" s="443"/>
      <c r="AN56" s="443"/>
      <c r="AO56" s="443"/>
      <c r="AP56" s="443"/>
      <c r="AQ56" s="443"/>
      <c r="AR56" s="443"/>
      <c r="AS56" s="443"/>
      <c r="AT56" s="445"/>
      <c r="AU56" s="434" t="s">
        <v>19</v>
      </c>
      <c r="AV56" s="435"/>
      <c r="AW56" s="435"/>
      <c r="AX56" s="436"/>
      <c r="AY56" s="34">
        <f>$AY$55</f>
        <v>0</v>
      </c>
    </row>
    <row r="57" spans="1:51"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6"/>
      <c r="B68" s="1037"/>
      <c r="C68" s="1037"/>
      <c r="D68" s="1037"/>
      <c r="E68" s="1037"/>
      <c r="F68" s="103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4" t="s">
        <v>19</v>
      </c>
      <c r="Z69" s="435"/>
      <c r="AA69" s="435"/>
      <c r="AB69" s="446"/>
      <c r="AC69" s="442" t="s">
        <v>17</v>
      </c>
      <c r="AD69" s="443"/>
      <c r="AE69" s="443"/>
      <c r="AF69" s="443"/>
      <c r="AG69" s="443"/>
      <c r="AH69" s="444" t="s">
        <v>18</v>
      </c>
      <c r="AI69" s="443"/>
      <c r="AJ69" s="443"/>
      <c r="AK69" s="443"/>
      <c r="AL69" s="443"/>
      <c r="AM69" s="443"/>
      <c r="AN69" s="443"/>
      <c r="AO69" s="443"/>
      <c r="AP69" s="443"/>
      <c r="AQ69" s="443"/>
      <c r="AR69" s="443"/>
      <c r="AS69" s="443"/>
      <c r="AT69" s="445"/>
      <c r="AU69" s="434" t="s">
        <v>19</v>
      </c>
      <c r="AV69" s="435"/>
      <c r="AW69" s="435"/>
      <c r="AX69" s="436"/>
      <c r="AY69" s="34">
        <f>$AY$68</f>
        <v>0</v>
      </c>
    </row>
    <row r="70" spans="1:51"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6"/>
      <c r="B81" s="1037"/>
      <c r="C81" s="1037"/>
      <c r="D81" s="1037"/>
      <c r="E81" s="1037"/>
      <c r="F81" s="103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4" t="s">
        <v>19</v>
      </c>
      <c r="Z82" s="435"/>
      <c r="AA82" s="435"/>
      <c r="AB82" s="446"/>
      <c r="AC82" s="442" t="s">
        <v>17</v>
      </c>
      <c r="AD82" s="443"/>
      <c r="AE82" s="443"/>
      <c r="AF82" s="443"/>
      <c r="AG82" s="443"/>
      <c r="AH82" s="444" t="s">
        <v>18</v>
      </c>
      <c r="AI82" s="443"/>
      <c r="AJ82" s="443"/>
      <c r="AK82" s="443"/>
      <c r="AL82" s="443"/>
      <c r="AM82" s="443"/>
      <c r="AN82" s="443"/>
      <c r="AO82" s="443"/>
      <c r="AP82" s="443"/>
      <c r="AQ82" s="443"/>
      <c r="AR82" s="443"/>
      <c r="AS82" s="443"/>
      <c r="AT82" s="445"/>
      <c r="AU82" s="434" t="s">
        <v>19</v>
      </c>
      <c r="AV82" s="435"/>
      <c r="AW82" s="435"/>
      <c r="AX82" s="436"/>
      <c r="AY82" s="34">
        <f>$AY$81</f>
        <v>0</v>
      </c>
    </row>
    <row r="83" spans="1:51"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6"/>
      <c r="B94" s="1037"/>
      <c r="C94" s="1037"/>
      <c r="D94" s="1037"/>
      <c r="E94" s="1037"/>
      <c r="F94" s="103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4" t="s">
        <v>19</v>
      </c>
      <c r="Z95" s="435"/>
      <c r="AA95" s="435"/>
      <c r="AB95" s="446"/>
      <c r="AC95" s="442" t="s">
        <v>17</v>
      </c>
      <c r="AD95" s="443"/>
      <c r="AE95" s="443"/>
      <c r="AF95" s="443"/>
      <c r="AG95" s="443"/>
      <c r="AH95" s="444" t="s">
        <v>18</v>
      </c>
      <c r="AI95" s="443"/>
      <c r="AJ95" s="443"/>
      <c r="AK95" s="443"/>
      <c r="AL95" s="443"/>
      <c r="AM95" s="443"/>
      <c r="AN95" s="443"/>
      <c r="AO95" s="443"/>
      <c r="AP95" s="443"/>
      <c r="AQ95" s="443"/>
      <c r="AR95" s="443"/>
      <c r="AS95" s="443"/>
      <c r="AT95" s="445"/>
      <c r="AU95" s="434" t="s">
        <v>19</v>
      </c>
      <c r="AV95" s="435"/>
      <c r="AW95" s="435"/>
      <c r="AX95" s="436"/>
      <c r="AY95" s="34">
        <f>$AY$94</f>
        <v>0</v>
      </c>
    </row>
    <row r="96" spans="1:51"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4" t="s">
        <v>19</v>
      </c>
      <c r="Z109" s="435"/>
      <c r="AA109" s="435"/>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4" t="s">
        <v>19</v>
      </c>
      <c r="AV109" s="435"/>
      <c r="AW109" s="435"/>
      <c r="AX109" s="436"/>
      <c r="AY109" s="34">
        <f>$AY$108</f>
        <v>0</v>
      </c>
    </row>
    <row r="110" spans="1:51"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6"/>
      <c r="B121" s="1037"/>
      <c r="C121" s="1037"/>
      <c r="D121" s="1037"/>
      <c r="E121" s="1037"/>
      <c r="F121" s="103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4" t="s">
        <v>19</v>
      </c>
      <c r="Z122" s="435"/>
      <c r="AA122" s="435"/>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4" t="s">
        <v>19</v>
      </c>
      <c r="AV122" s="435"/>
      <c r="AW122" s="435"/>
      <c r="AX122" s="436"/>
      <c r="AY122" s="34">
        <f>$AY$121</f>
        <v>0</v>
      </c>
    </row>
    <row r="123" spans="1:51"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6"/>
      <c r="B134" s="1037"/>
      <c r="C134" s="1037"/>
      <c r="D134" s="1037"/>
      <c r="E134" s="1037"/>
      <c r="F134" s="103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4" t="s">
        <v>19</v>
      </c>
      <c r="Z135" s="435"/>
      <c r="AA135" s="435"/>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4" t="s">
        <v>19</v>
      </c>
      <c r="AV135" s="435"/>
      <c r="AW135" s="435"/>
      <c r="AX135" s="436"/>
      <c r="AY135" s="34">
        <f>$AY$134</f>
        <v>0</v>
      </c>
    </row>
    <row r="136" spans="1:51"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6"/>
      <c r="B147" s="1037"/>
      <c r="C147" s="1037"/>
      <c r="D147" s="1037"/>
      <c r="E147" s="1037"/>
      <c r="F147" s="103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4" t="s">
        <v>19</v>
      </c>
      <c r="Z148" s="435"/>
      <c r="AA148" s="435"/>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4" t="s">
        <v>19</v>
      </c>
      <c r="AV148" s="435"/>
      <c r="AW148" s="435"/>
      <c r="AX148" s="436"/>
      <c r="AY148" s="34">
        <f>$AY$147</f>
        <v>0</v>
      </c>
    </row>
    <row r="149" spans="1:51"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4" t="s">
        <v>19</v>
      </c>
      <c r="Z162" s="435"/>
      <c r="AA162" s="435"/>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4" t="s">
        <v>19</v>
      </c>
      <c r="AV162" s="435"/>
      <c r="AW162" s="435"/>
      <c r="AX162" s="436"/>
      <c r="AY162" s="34">
        <f>$AY$161</f>
        <v>0</v>
      </c>
    </row>
    <row r="163" spans="1:51"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6"/>
      <c r="B174" s="1037"/>
      <c r="C174" s="1037"/>
      <c r="D174" s="1037"/>
      <c r="E174" s="1037"/>
      <c r="F174" s="103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4" t="s">
        <v>19</v>
      </c>
      <c r="Z175" s="435"/>
      <c r="AA175" s="435"/>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4" t="s">
        <v>19</v>
      </c>
      <c r="AV175" s="435"/>
      <c r="AW175" s="435"/>
      <c r="AX175" s="436"/>
      <c r="AY175" s="34">
        <f>$AY$174</f>
        <v>0</v>
      </c>
    </row>
    <row r="176" spans="1:51"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6"/>
      <c r="B187" s="1037"/>
      <c r="C187" s="1037"/>
      <c r="D187" s="1037"/>
      <c r="E187" s="1037"/>
      <c r="F187" s="103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4" t="s">
        <v>19</v>
      </c>
      <c r="Z188" s="435"/>
      <c r="AA188" s="435"/>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4" t="s">
        <v>19</v>
      </c>
      <c r="AV188" s="435"/>
      <c r="AW188" s="435"/>
      <c r="AX188" s="436"/>
      <c r="AY188" s="34">
        <f>$AY$187</f>
        <v>0</v>
      </c>
    </row>
    <row r="189" spans="1:51"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6"/>
      <c r="B200" s="1037"/>
      <c r="C200" s="1037"/>
      <c r="D200" s="1037"/>
      <c r="E200" s="1037"/>
      <c r="F200" s="103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4" t="s">
        <v>19</v>
      </c>
      <c r="Z201" s="435"/>
      <c r="AA201" s="435"/>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4" t="s">
        <v>19</v>
      </c>
      <c r="AV201" s="435"/>
      <c r="AW201" s="435"/>
      <c r="AX201" s="436"/>
      <c r="AY201" s="34">
        <f>$AY$200</f>
        <v>0</v>
      </c>
    </row>
    <row r="202" spans="1:51"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4" t="s">
        <v>19</v>
      </c>
      <c r="Z215" s="435"/>
      <c r="AA215" s="435"/>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4" t="s">
        <v>19</v>
      </c>
      <c r="AV215" s="435"/>
      <c r="AW215" s="435"/>
      <c r="AX215" s="436"/>
      <c r="AY215" s="34">
        <f>$AY$214</f>
        <v>0</v>
      </c>
    </row>
    <row r="216" spans="1:51"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6"/>
      <c r="B227" s="1037"/>
      <c r="C227" s="1037"/>
      <c r="D227" s="1037"/>
      <c r="E227" s="1037"/>
      <c r="F227" s="103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4" t="s">
        <v>19</v>
      </c>
      <c r="Z228" s="435"/>
      <c r="AA228" s="435"/>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4" t="s">
        <v>19</v>
      </c>
      <c r="AV228" s="435"/>
      <c r="AW228" s="435"/>
      <c r="AX228" s="436"/>
      <c r="AY228" s="34">
        <f>$AY$227</f>
        <v>0</v>
      </c>
    </row>
    <row r="229" spans="1:51"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6"/>
      <c r="B240" s="1037"/>
      <c r="C240" s="1037"/>
      <c r="D240" s="1037"/>
      <c r="E240" s="1037"/>
      <c r="F240" s="103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4" t="s">
        <v>19</v>
      </c>
      <c r="Z241" s="435"/>
      <c r="AA241" s="435"/>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4" t="s">
        <v>19</v>
      </c>
      <c r="AV241" s="435"/>
      <c r="AW241" s="435"/>
      <c r="AX241" s="436"/>
      <c r="AY241" s="34">
        <f>$AY$240</f>
        <v>0</v>
      </c>
    </row>
    <row r="242" spans="1:51"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6"/>
      <c r="B253" s="1037"/>
      <c r="C253" s="1037"/>
      <c r="D253" s="1037"/>
      <c r="E253" s="1037"/>
      <c r="F253" s="103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4" t="s">
        <v>19</v>
      </c>
      <c r="Z254" s="435"/>
      <c r="AA254" s="435"/>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4" t="s">
        <v>19</v>
      </c>
      <c r="AV254" s="435"/>
      <c r="AW254" s="435"/>
      <c r="AX254" s="436"/>
      <c r="AY254" s="34">
        <f>$AY$253</f>
        <v>0</v>
      </c>
    </row>
    <row r="255" spans="1:51"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3" sqref="P3:X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2021-08-27T06:24:30Z</cp:lastPrinted>
  <dcterms:created xsi:type="dcterms:W3CDTF">2012-03-13T00:50:25Z</dcterms:created>
  <dcterms:modified xsi:type="dcterms:W3CDTF">2021-08-30T11:46:01Z</dcterms:modified>
</cp:coreProperties>
</file>