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417"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<sst xmlns="http://schemas.openxmlformats.org/spreadsheetml/2006/main" count="3080" uniqueCount="807">
  <si>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</si>
  <si>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</si>
  <si>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</si>
  <si>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</si>
  <si>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</si>
  <si>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</si>
  <si>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</si>
  <si>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</si>
  <si>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</si>
  <si>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</si>
  <si>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</si>
  <si>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</si>
  <si>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</si>
  <si>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</si>
  <si>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</si>
  <si>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</si>
  <si>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</si>
  <si>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</si>
  <si>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</si>
  <si>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</si>
  <si>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</si>
  <si>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</si>
  <si>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</si>
  <si>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</si>
  <si>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</si>
  <si>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</si>
  <si>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</si>
  <si>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</si>
  <si>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</si>
  <si>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</si>
  <si>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</si>
  <si>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</si>
  <si>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</si>
  <si>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</si>
  <si>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</si>
  <si>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</si>
  <si>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</si>
  <si>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</si>
  <si>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</si>
  <si>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</si>
  <si>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</si>
  <si>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</si>
  <si>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</si>
  <si>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</si>
  <si>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</si>
  <si>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</si>
  <si>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</si>
  <si>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</si>
  <si>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</si>
  <si>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</si>
  <si>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</si>
  <si>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</si>
  <si>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</si>
  <si>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</si>
  <si>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</si>
  <si>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</si>
  <si>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</si>
  <si>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</si>
  <si>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</si>
  <si>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</si>
  <si>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</si>
  <si>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</si>
  <si>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</si>
  <si>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</si>
  <si>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</si>
  <si>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</si>
  <si>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</si>
  <si>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</si>
  <si>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</si>
  <si>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</si>
  <si>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</si>
  <si>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</si>
  <si>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</si>
  <si>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</si>
  <si>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</si>
  <si>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</si>
  <si>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</si>
  <si>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</si>
  <si>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</si>
  <si>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</si>
  <si>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</si>
  <si>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</si>
  <si>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</si>
  <si>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</si>
  <si>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</si>
  <si>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</si>
  <si>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</si>
  <si>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</si>
  <si>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</si>
  <si>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</si>
  <si>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</si>
  <si>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</si>
  <si>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</si>
  <si>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</si>
  <si>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</si>
  <si>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</si>
  <si>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</si>
  <si>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</si>
  <si>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</si>
  <si>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</si>
  <si>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</si>
  <si>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</si>
  <si>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</si>
  <si>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</si>
  <si>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</si>
  <si>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</si>
  <si>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</si>
  <si>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</si>
  <si>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</si>
  <si>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</si>
  <si>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</si>
  <si>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</si>
  <si>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</si>
  <si>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</si>
  <si>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</si>
  <si>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</si>
  <si>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</si>
  <si>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</si>
  <si>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</si>
  <si>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</si>
  <si>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</si>
  <si>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</si>
  <si>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</si>
  <si>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</si>
  <si>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</si>
  <si>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</si>
  <si>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</si>
  <si>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</si>
  <si>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</si>
  <si>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</si>
  <si>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</si>
  <si>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</si>
  <si>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</si>
  <si>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</si>
  <si>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</si>
  <si>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</si>
  <si>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</si>
  <si>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</si>
  <si>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</si>
  <si>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</si>
  <si>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</si>
  <si>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</si>
  <si>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</si>
  <si>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</si>
  <si>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</si>
  <si>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</si>
  <si>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</si>
  <si>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</si>
  <si>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</si>
  <si>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</si>
  <si>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</si>
  <si>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</si>
  <si>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</si>
  <si>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</si>
  <si>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</si>
  <si>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</si>
  <si>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</si>
  <si>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</si>
  <si>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</si>
  <si>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</si>
  <si>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</si>
  <si>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</si>
  <si>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</si>
  <si>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</si>
  <si>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</si>
  <si>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</si>
  <si>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</si>
  <si>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</si>
  <si>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</si>
  <si>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</si>
  <si>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</si>
  <si>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</si>
  <si>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</si>
  <si>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</si>
  <si>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</si>
  <si>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</si>
  <si>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</si>
  <si>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</si>
  <si>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</si>
  <si>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</si>
  <si>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</si>
  <si>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</si>
  <si>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</si>
  <si>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</si>
  <si>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</si>
  <si>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</si>
  <si>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</si>
  <si>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</si>
  <si>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</si>
  <si>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</si>
  <si>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</si>
  <si>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</si>
  <si>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</si>
  <si>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</si>
  <si>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</si>
  <si>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</si>
  <si>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</si>
  <si>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</si>
  <si>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</si>
  <si>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</si>
  <si>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</si>
  <si>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</si>
  <si>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</si>
  <si>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</si>
  <si>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</si>
  <si>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</si>
  <si>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</si>
  <si>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</si>
  <si>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</si>
  <si>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</si>
  <si>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</si>
  <si>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</si>
  <si>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</si>
  <si>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</si>
  <si>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</si>
  <si>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</si>
  <si>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</si>
  <si>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</si>
  <si>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</si>
  <si>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</si>
  <si>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</si>
  <si>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</si>
  <si>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</si>
  <si>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</si>
  <si>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</si>
  <si>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</si>
  <si>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</si>
  <si>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</si>
  <si>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</si>
  <si>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</si>
  <si>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</si>
  <si>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</si>
  <si>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</si>
  <si>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</si>
  <si>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</si>
  <si>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</si>
  <si>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</si>
  <si>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</si>
  <si>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</si>
  <si>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</si>
  <si>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</si>
  <si>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</si>
  <si>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</si>
  <si>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</si>
  <si>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</si>
  <si>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</si>
  <si>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</si>
  <si>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</si>
  <si>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</si>
  <si>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</si>
  <si>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</si>
  <si>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</si>
  <si>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</si>
  <si>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</si>
  <si>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</si>
  <si>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</si>
  <si>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</si>
  <si>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</si>
  <si>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</si>
  <si>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</si>
  <si>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</si>
  <si>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</si>
  <si>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</si>
  <si>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</si>
  <si>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</si>
  <si>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</si>
  <si>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</si>
  <si>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</si>
  <si>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</si>
  <si>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</si>
  <si>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</si>
  <si>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</si>
  <si>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</si>
  <si>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</si>
  <si>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</si>
  <si>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</si>
  <si>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</si>
  <si>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</si>
  <si>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</si>
  <si>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</si>
  <si>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</si>
  <si>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</si>
  <si>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</si>
  <si>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</si>
  <si>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</si>
  <si>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</si>
  <si>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</si>
  <si>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</si>
  <si>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</si>
  <si>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</si>
  <si>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</si>
  <si>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</si>
  <si>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</si>
  <si>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</si>
  <si>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</si>
  <si>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</si>
  <si>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</si>
  <si>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</si>
  <si>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</si>
  <si>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</si>
  <si>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</si>
  <si>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</si>
  <si>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</si>
  <si>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</si>
  <si>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</si>
  <si>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</si>
  <si>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</si>
  <si>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</si>
  <si>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</si>
  <si>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</si>
  <si>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</si>
  <si>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</si>
  <si>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</si>
  <si>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</si>
  <si>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</si>
  <si>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</si>
  <si>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</si>
  <si>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</si>
  <si>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</si>
  <si>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</si>
  <si>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</si>
  <si>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</si>
  <si>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</si>
  <si>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</si>
  <si>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</si>
  <si>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</si>
  <si>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</si>
  <si>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</si>
  <si>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</si>
  <si>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</si>
  <si>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</si>
  <si>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</si>
  <si>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</si>
  <si>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</si>
  <si>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</si>
  <si>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</si>
  <si>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</si>
  <si>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</si>
  <si>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</si>
  <si>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</si>
  <si>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</si>
  <si>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</si>
  <si>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</si>
  <si>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</si>
  <si>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</si>
  <si>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</si>
  <si>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</si>
  <si>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</si>
  <si>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</si>
  <si>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</si>
  <si>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</si>
  <si>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</si>
  <si>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</si>
  <si>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</si>
  <si>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</si>
  <si>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</si>
  <si>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</si>
  <si>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</si>
  <si>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</si>
  <si>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</si>
  <si>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</si>
  <si>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</si>
  <si>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</si>
  <si>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</si>
  <si>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</si>
  <si>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</si>
  <si>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</si>
  <si>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</si>
  <si>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</si>
  <si>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</si>
  <si>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</si>
  <si>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</si>
  <si>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</si>
  <si>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</si>
  <si>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</si>
  <si>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</si>
  <si>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</si>
  <si>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</si>
  <si>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</si>
  <si>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</si>
  <si>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</si>
  <si>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</si>
  <si>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</si>
  <si>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</si>
  <si>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</si>
  <si>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</si>
  <si>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</si>
  <si>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</si>
  <si>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</si>
  <si>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</si>
  <si>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</si>
  <si>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</si>
  <si>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</si>
  <si>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</si>
  <si>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</si>
  <si>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</si>
  <si>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</si>
  <si>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</si>
  <si>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</si>
  <si>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</si>
  <si>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</si>
  <si>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</si>
  <si>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</si>
  <si>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</si>
  <si>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</si>
  <si>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</si>
  <si>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</si>
  <si>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</si>
  <si>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</si>
  <si>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</si>
  <si>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</si>
  <si>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</si>
  <si>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</si>
  <si>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</si>
  <si>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</si>
  <si>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</si>
  <si>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</si>
  <si>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</si>
  <si>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</si>
  <si>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</si>
  <si>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</si>
  <si>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</si>
  <si>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</si>
  <si>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</si>
  <si>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</si>
  <si>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</si>
  <si>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</si>
  <si>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</si>
  <si>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</si>
  <si>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</si>
  <si>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</si>
  <si>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</si>
  <si>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</si>
  <si>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</si>
  <si>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</si>
  <si>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</si>
  <si>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</si>
  <si>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</si>
  <si>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</si>
  <si>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</si>
  <si>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</si>
  <si>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</si>
  <si>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</si>
  <si>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</si>
  <si>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</si>
  <si>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</si>
  <si>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</si>
  <si>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</si>
  <si>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</si>
  <si>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</si>
  <si>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</si>
  <si>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</si>
  <si>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</si>
  <si>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</si>
  <si>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</si>
  <si>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</si>
  <si>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</si>
  <si>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</si>
  <si>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</si>
  <si>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</si>
  <si>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</si>
  <si>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</si>
  <si>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</si>
  <si>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</si>
  <si>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</si>
  <si>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</si>
  <si>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</si>
  <si>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</si>
  <si>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</si>
  <si>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</si>
  <si>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</si>
  <si>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</si>
  <si>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</si>
  <si>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</si>
  <si>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</si>
  <si>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</si>
  <si>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</si>
  <si>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</si>
  <si>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</si>
  <si>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</si>
  <si>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</si>
  <si>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</si>
  <si>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</si>
  <si>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</si>
  <si>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</si>
  <si>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</si>
  <si>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</si>
  <si>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</si>
  <si>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</si>
  <si>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</si>
  <si>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</si>
  <si>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</si>
  <si>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</si>
  <si>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</si>
  <si>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</si>
  <si>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</si>
  <si>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</si>
  <si>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</si>
  <si>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</si>
  <si>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</si>
  <si>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</si>
  <si>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</si>
  <si>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</si>
  <si>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</si>
  <si>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</si>
  <si>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</si>
  <si>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</si>
  <si>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</si>
  <si>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</si>
  <si>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</si>
  <si>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</si>
  <si>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</si>
  <si>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</si>
  <si>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</si>
  <si>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</si>
  <si>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</si>
  <si>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</si>
  <si>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</si>
  <si>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</si>
  <si>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</si>
  <si>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</si>
  <si>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</si>
  <si>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</si>
  <si>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</si>
  <si>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</si>
  <si>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</si>
  <si>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</si>
  <si>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</si>
  <si>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</si>
  <si>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</si>
  <si>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</si>
  <si>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</si>
  <si>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</si>
  <si>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</si>
  <si>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</si>
  <si>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</si>
  <si>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</si>
  <si>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</si>
  <si>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</si>
  <si>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</si>
  <si>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</si>
  <si>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</si>
  <si>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</si>
  <si>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</si>
  <si>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</si>
  <si>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</si>
  <si>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</si>
  <si>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</si>
  <si>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</si>
  <si>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</si>
  <si>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</si>
  <si>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</si>
  <si>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</si>
  <si>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</si>
  <si>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</si>
  <si>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</si>
  <si>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</si>
  <si>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</si>
  <si>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</si>
  <si>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</si>
  <si>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</si>
  <si>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</si>
  <si>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</si>
  <si>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</si>
  <si>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</si>
  <si>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</si>
  <si>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</si>
  <si>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</si>
  <si>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</si>
  <si>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</si>
  <si>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</si>
  <si>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</si>
  <si>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</si>
  <si>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</si>
  <si>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</si>
  <si>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</si>
  <si>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</si>
  <si>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</si>
  <si>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</si>
  <si>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</si>
  <si>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</si>
  <si>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</si>
  <si>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</si>
  <si>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</si>
  <si>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</si>
  <si>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</si>
  <si>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</si>
  <si>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</si>
  <si>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</si>
  <si>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</si>
  <si>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</si>
  <si>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</si>
  <si>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</si>
  <si>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</si>
  <si>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</si>
  <si>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</si>
  <si>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</si>
  <si>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</si>
  <si>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</si>
  <si>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</si>
  <si>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</si>
  <si>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</si>
  <si>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</si>
  <si>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</si>
  <si>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</si>
  <si>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</si>
  <si>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</si>
  <si>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</si>
  <si>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</si>
  <si>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</si>
  <si>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</si>
  <si>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</si>
  <si>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</si>
  <si>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</si>
  <si>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</si>
  <si>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</si>
  <si>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</si>
  <si>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</si>
  <si>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</si>
  <si>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</si>
  <si>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</si>
  <si>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</si>
  <si>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</si>
  <si>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</si>
  <si>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</si>
  <si>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</si>
  <si>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</si>
  <si>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</si>
  <si>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</si>
  <si>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</si>
  <si>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</si>
  <si>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</si>
  <si>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</si>
  <si>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</si>
  <si>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</si>
  <si>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</si>
  <si>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</si>
  <si>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</si>
  <si>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</si>
  <si>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</si>
  <si>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</si>
  <si>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</si>
  <si>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</si>
  <si>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</si>
  <si>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</si>
  <si>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</si>
  <si>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</si>
  <si>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</si>
  <si>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</si>
  <si>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</si>
  <si>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</si>
  <si>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</si>
  <si>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</si>
  <si>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</si>
  <si>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</si>
  <si>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</si>
  <si>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</si>
  <si>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</si>
  <si>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</si>
  <si>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</si>
  <si>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</si>
  <si>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</si>
  <si>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</si>
  <si>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</si>
  <si>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</si>
  <si>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</si>
  <si>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</si>
  <si>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</si>
  <si>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</si>
  <si>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</si>
  <si>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</si>
  <si>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</si>
  <si>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</si>
  <si>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</si>
  <si>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</si>
  <si>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</si>
  <si>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</si>
  <si>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</si>
  <si>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</si>
  <si>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</si>
  <si>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</si>
  <si>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</si>
  <si>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</si>
  <si>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</si>
  <si>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</si>
  <si>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</si>
  <si>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</si>
  <si>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</si>
  <si>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</si>
  <si>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</si>
  <si>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</si>
  <si>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</si>
  <si>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</si>
  <si>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</si>
  <si>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</si>
  <si>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</si>
  <si>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</si>
  <si>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</si>
  <si>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</si>
  <si>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</si>
  <si>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</si>
  <si>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</si>
  <si>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</si>
  <si>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</si>
  <si>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</si>
  <si>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</si>
  <si>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</si>
  <si>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</si>
  <si>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</si>
  <si>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</si>
  <si>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</si>
  <si>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</si>
  <si>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試験研究炉等の原子力の安全規制</t>
    <phoneticPr fontId="5"/>
  </si>
  <si>
    <t>原子力規制庁</t>
    <phoneticPr fontId="5"/>
  </si>
  <si>
    <t>原子力規制部審査グループ　
研究炉等審査部門</t>
    <phoneticPr fontId="5"/>
  </si>
  <si>
    <t>核原料物質、核燃料物質及び原子炉の規制に関する法律（第二十三条～第四十三条の三の四、第五十二条～第五十七条の七）、第六十二条の二の二</t>
    <phoneticPr fontId="5"/>
  </si>
  <si>
    <t>-</t>
    <phoneticPr fontId="5"/>
  </si>
  <si>
    <t>○</t>
  </si>
  <si>
    <t>-</t>
    <phoneticPr fontId="5"/>
  </si>
  <si>
    <t>-</t>
    <phoneticPr fontId="5"/>
  </si>
  <si>
    <t>-</t>
    <phoneticPr fontId="5"/>
  </si>
  <si>
    <t>-</t>
    <phoneticPr fontId="5"/>
  </si>
  <si>
    <t>原子力規制委員会</t>
  </si>
  <si>
    <t>旅費</t>
    <rPh sb="0" eb="2">
      <t>リョヒ</t>
    </rPh>
    <phoneticPr fontId="5"/>
  </si>
  <si>
    <t>委託費</t>
    <rPh sb="0" eb="3">
      <t>イタクヒ</t>
    </rPh>
    <phoneticPr fontId="5"/>
  </si>
  <si>
    <t>庁費</t>
    <rPh sb="0" eb="2">
      <t>チョウヒ</t>
    </rPh>
    <phoneticPr fontId="5"/>
  </si>
  <si>
    <t>諸謝金</t>
    <rPh sb="0" eb="1">
      <t>ショ</t>
    </rPh>
    <rPh sb="1" eb="3">
      <t>シャキン</t>
    </rPh>
    <phoneticPr fontId="5"/>
  </si>
  <si>
    <t>当事業は、検査等を行い核燃料施設等の安全を確認する事を目的とするもの。検査等については、事業者の申請に基づき実施されることから、当事業において、制御できるものではないため、定量的な目標設定は困難である。</t>
    <phoneticPr fontId="5"/>
  </si>
  <si>
    <t>成果目標：事業者の申請に対して適切に検査等を実施する。
達成状況：検査等を行えなかったことはない。</t>
    <phoneticPr fontId="5"/>
  </si>
  <si>
    <t>効率的な予算執行</t>
    <rPh sb="0" eb="3">
      <t>コウリツテキ</t>
    </rPh>
    <rPh sb="4" eb="6">
      <t>ヨサン</t>
    </rPh>
    <rPh sb="6" eb="8">
      <t>シッコウ</t>
    </rPh>
    <phoneticPr fontId="5"/>
  </si>
  <si>
    <t>事業実施に係る単位あたりのコストの減少率（対前年比）
実績：当該年度
目標値：前年度</t>
    <rPh sb="0" eb="2">
      <t>ジギョウ</t>
    </rPh>
    <rPh sb="2" eb="4">
      <t>ジッシ</t>
    </rPh>
    <rPh sb="5" eb="6">
      <t>カカ</t>
    </rPh>
    <rPh sb="7" eb="9">
      <t>タンイ</t>
    </rPh>
    <rPh sb="17" eb="20">
      <t>ゲンショウリツ</t>
    </rPh>
    <rPh sb="21" eb="22">
      <t>タイ</t>
    </rPh>
    <rPh sb="22" eb="25">
      <t>ゼンネンヒ</t>
    </rPh>
    <rPh sb="27" eb="29">
      <t>ジッセキ</t>
    </rPh>
    <rPh sb="30" eb="32">
      <t>トウガイ</t>
    </rPh>
    <rPh sb="32" eb="34">
      <t>ネンド</t>
    </rPh>
    <rPh sb="35" eb="38">
      <t>モクヒョウチ</t>
    </rPh>
    <rPh sb="39" eb="42">
      <t>ゼンネンド</t>
    </rPh>
    <phoneticPr fontId="5"/>
  </si>
  <si>
    <t>千円</t>
    <rPh sb="0" eb="2">
      <t>センエン</t>
    </rPh>
    <phoneticPr fontId="5"/>
  </si>
  <si>
    <t>-</t>
    <phoneticPr fontId="5"/>
  </si>
  <si>
    <t>試験研究用等原子炉施設の安全性調査</t>
    <phoneticPr fontId="5"/>
  </si>
  <si>
    <t>件</t>
    <rPh sb="0" eb="1">
      <t>ケン</t>
    </rPh>
    <phoneticPr fontId="5"/>
  </si>
  <si>
    <t>試験研究用等原子炉施設等に係る新規制基準適合性審査会合の開催件数</t>
    <phoneticPr fontId="5"/>
  </si>
  <si>
    <t>回</t>
    <rPh sb="0" eb="1">
      <t>カイ</t>
    </rPh>
    <phoneticPr fontId="5"/>
  </si>
  <si>
    <t>人</t>
    <rPh sb="0" eb="1">
      <t>ニン</t>
    </rPh>
    <phoneticPr fontId="5"/>
  </si>
  <si>
    <t>安全性調査に係る経費
／
年度当たりの安全性調査の合計</t>
    <phoneticPr fontId="5"/>
  </si>
  <si>
    <t>百万円</t>
    <rPh sb="0" eb="2">
      <t>ヒャクマン</t>
    </rPh>
    <rPh sb="2" eb="3">
      <t>エン</t>
    </rPh>
    <phoneticPr fontId="5"/>
  </si>
  <si>
    <t>百万円/件</t>
    <rPh sb="0" eb="2">
      <t>ヒャクマン</t>
    </rPh>
    <rPh sb="2" eb="3">
      <t>エン</t>
    </rPh>
    <rPh sb="4" eb="5">
      <t>ケン</t>
    </rPh>
    <phoneticPr fontId="5"/>
  </si>
  <si>
    <t>4/1</t>
    <phoneticPr fontId="5"/>
  </si>
  <si>
    <t>法定検査等に係る経費
／
年度当たりの法定検査等の合計</t>
    <phoneticPr fontId="5"/>
  </si>
  <si>
    <t>7.4/165</t>
    <phoneticPr fontId="5"/>
  </si>
  <si>
    <t>5.0/127</t>
    <phoneticPr fontId="5"/>
  </si>
  <si>
    <t>原子炉主任技術者試験に係る経費
／
年度当たりの筆記試験・口答試験受験者数（延べ人数）</t>
    <phoneticPr fontId="5"/>
  </si>
  <si>
    <t>百万円/人</t>
    <rPh sb="0" eb="2">
      <t>ヒャクマン</t>
    </rPh>
    <rPh sb="2" eb="3">
      <t>エン</t>
    </rPh>
    <rPh sb="4" eb="5">
      <t>ニン</t>
    </rPh>
    <phoneticPr fontId="5"/>
  </si>
  <si>
    <t>4/304</t>
    <phoneticPr fontId="5"/>
  </si>
  <si>
    <t>5/269</t>
    <phoneticPr fontId="5"/>
  </si>
  <si>
    <t>原子力に対する確かな規制を通じて、人と環境を守ること</t>
    <phoneticPr fontId="5"/>
  </si>
  <si>
    <t>本事業は、原子炉等規制法に基づき原子力施設に対する規制を行うものであり、原子力施設の安全確保の観点から国民や社会のニーズを的確に反映している。</t>
    <rPh sb="5" eb="8">
      <t>ゲンシロ</t>
    </rPh>
    <rPh sb="8" eb="9">
      <t>トウ</t>
    </rPh>
    <rPh sb="9" eb="12">
      <t>キセイホウ</t>
    </rPh>
    <rPh sb="44" eb="46">
      <t>カクホ</t>
    </rPh>
    <rPh sb="47" eb="49">
      <t>カンテン</t>
    </rPh>
    <phoneticPr fontId="5"/>
  </si>
  <si>
    <t>本事業は、法令に基づき原子力施設に対する規制を行うものであり、国が責任を持って実施する必要がある。</t>
    <phoneticPr fontId="5"/>
  </si>
  <si>
    <t>本事業は、原子力施設の安全確保及び原子力規制の適正な実施の観点から必要かつ適切な事業である。</t>
    <rPh sb="0" eb="1">
      <t>ホン</t>
    </rPh>
    <rPh sb="13" eb="15">
      <t>カクホ</t>
    </rPh>
    <rPh sb="15" eb="16">
      <t>オヨ</t>
    </rPh>
    <rPh sb="23" eb="25">
      <t>テキセイ</t>
    </rPh>
    <rPh sb="26" eb="28">
      <t>ジッシ</t>
    </rPh>
    <rPh sb="29" eb="31">
      <t>カンテン</t>
    </rPh>
    <phoneticPr fontId="3"/>
  </si>
  <si>
    <t>‐</t>
  </si>
  <si>
    <t>△</t>
  </si>
  <si>
    <t>本事業は、法令に基づき原子力施設に対する規制を行うものであり、国が実施する検査及び審査に関する負担関係は妥当である。</t>
    <rPh sb="37" eb="39">
      <t>ケンサ</t>
    </rPh>
    <rPh sb="39" eb="40">
      <t>オヨ</t>
    </rPh>
    <rPh sb="41" eb="43">
      <t>シンサ</t>
    </rPh>
    <rPh sb="44" eb="45">
      <t>カン</t>
    </rPh>
    <phoneticPr fontId="5"/>
  </si>
  <si>
    <t>本事業の実施に当たっては、目的を達するために必要な活動に限っており、これに基づく経費であることから、単位当たりコスト等の水準は妥当である。なお、平成28年度以降、予算削減を行っており、単位当たりコストは改善されている。</t>
    <rPh sb="0" eb="1">
      <t>ホン</t>
    </rPh>
    <rPh sb="1" eb="3">
      <t>ジギョウ</t>
    </rPh>
    <rPh sb="4" eb="6">
      <t>ジッシ</t>
    </rPh>
    <rPh sb="7" eb="8">
      <t>ア</t>
    </rPh>
    <rPh sb="13" eb="15">
      <t>モクテキ</t>
    </rPh>
    <rPh sb="16" eb="17">
      <t>タッ</t>
    </rPh>
    <rPh sb="22" eb="24">
      <t>ヒツヨウ</t>
    </rPh>
    <rPh sb="25" eb="27">
      <t>カツドウ</t>
    </rPh>
    <rPh sb="28" eb="29">
      <t>カギ</t>
    </rPh>
    <rPh sb="37" eb="38">
      <t>モト</t>
    </rPh>
    <rPh sb="40" eb="42">
      <t>ケイヒ</t>
    </rPh>
    <rPh sb="50" eb="52">
      <t>タンイ</t>
    </rPh>
    <rPh sb="52" eb="53">
      <t>ア</t>
    </rPh>
    <rPh sb="58" eb="59">
      <t>トウ</t>
    </rPh>
    <rPh sb="60" eb="62">
      <t>スイジュン</t>
    </rPh>
    <rPh sb="63" eb="65">
      <t>ダトウ</t>
    </rPh>
    <rPh sb="72" eb="74">
      <t>ヘイセイ</t>
    </rPh>
    <rPh sb="76" eb="78">
      <t>ネンド</t>
    </rPh>
    <rPh sb="78" eb="80">
      <t>イコウ</t>
    </rPh>
    <rPh sb="81" eb="83">
      <t>ヨサン</t>
    </rPh>
    <rPh sb="83" eb="85">
      <t>サクゲン</t>
    </rPh>
    <rPh sb="86" eb="87">
      <t>オコナ</t>
    </rPh>
    <rPh sb="92" eb="94">
      <t>タンイ</t>
    </rPh>
    <rPh sb="94" eb="95">
      <t>ア</t>
    </rPh>
    <rPh sb="101" eb="103">
      <t>カイゼン</t>
    </rPh>
    <phoneticPr fontId="5"/>
  </si>
  <si>
    <t>検査、審査、試験業務等の直接執行であり、支出は合理的である。</t>
    <rPh sb="0" eb="2">
      <t>ケンサ</t>
    </rPh>
    <rPh sb="3" eb="5">
      <t>シンサ</t>
    </rPh>
    <rPh sb="6" eb="8">
      <t>シケン</t>
    </rPh>
    <rPh sb="8" eb="10">
      <t>ギョウム</t>
    </rPh>
    <rPh sb="10" eb="11">
      <t>トウ</t>
    </rPh>
    <rPh sb="12" eb="14">
      <t>チョクセツ</t>
    </rPh>
    <rPh sb="14" eb="16">
      <t>シッコウ</t>
    </rPh>
    <rPh sb="20" eb="22">
      <t>シシュツ</t>
    </rPh>
    <rPh sb="23" eb="26">
      <t>ゴウリテキ</t>
    </rPh>
    <phoneticPr fontId="5"/>
  </si>
  <si>
    <t>原子力規制庁職員が直接執行管理を行い、費目・使途が事業目的に沿うことを確認している。</t>
    <phoneticPr fontId="5"/>
  </si>
  <si>
    <t>事業者からの申請に基づく審査において実施する耐震安全性評価等について、審査の過程で委託調査を行うべき内容が生じなかったため、委託調査を実施しなかった。同調査に係る経費が本事業の中で相対的に大きな割合を占めるため、実施しなかったことで不用率が大きくなった。</t>
    <phoneticPr fontId="5"/>
  </si>
  <si>
    <t>１件の検査に対し２人の職員が通しで行う、また、同一エリア内の複数の検査が１回の出張ですむよう調整する等工夫している。</t>
    <rPh sb="50" eb="51">
      <t>トウ</t>
    </rPh>
    <rPh sb="51" eb="53">
      <t>クフウ</t>
    </rPh>
    <phoneticPr fontId="5"/>
  </si>
  <si>
    <t>事業者から申請された検査について、厳格かつ適切に実施しており、成果目標に見合ったものとなっている。</t>
    <rPh sb="0" eb="3">
      <t>ジギョウシャ</t>
    </rPh>
    <rPh sb="5" eb="7">
      <t>シンセイ</t>
    </rPh>
    <rPh sb="10" eb="12">
      <t>ケンサ</t>
    </rPh>
    <rPh sb="17" eb="19">
      <t>ゲンカク</t>
    </rPh>
    <rPh sb="21" eb="23">
      <t>テキセツ</t>
    </rPh>
    <rPh sb="24" eb="26">
      <t>ジッシ</t>
    </rPh>
    <rPh sb="31" eb="33">
      <t>セイカ</t>
    </rPh>
    <rPh sb="33" eb="35">
      <t>モクヒョウ</t>
    </rPh>
    <rPh sb="36" eb="38">
      <t>ミア</t>
    </rPh>
    <phoneticPr fontId="5"/>
  </si>
  <si>
    <t>法令に基づく原子力施設の安全規制については、国が直接実施することとなっており、他の手段・方法等を採ることを想定していない。</t>
    <rPh sb="12" eb="14">
      <t>アンゼン</t>
    </rPh>
    <rPh sb="53" eb="55">
      <t>ソウテイ</t>
    </rPh>
    <phoneticPr fontId="5"/>
  </si>
  <si>
    <t>本事業は、原子力施設の安全確保及び原子力規制の適正な実施のため、十分に活用されている。</t>
    <rPh sb="32" eb="34">
      <t>ジュウブン</t>
    </rPh>
    <rPh sb="35" eb="37">
      <t>カツヨウ</t>
    </rPh>
    <phoneticPr fontId="5"/>
  </si>
  <si>
    <t>引き続き原子力規制庁職員が直接執行管理を行い、効率的な業務の実施に努める。
安全性評価費については、事業者からの申請があった時に対応できるよう必要な額を計上しておく必要がある。</t>
    <rPh sb="0" eb="1">
      <t>ヒ</t>
    </rPh>
    <rPh sb="2" eb="3">
      <t>ツヅ</t>
    </rPh>
    <rPh sb="38" eb="41">
      <t>アンゼンセイ</t>
    </rPh>
    <rPh sb="41" eb="43">
      <t>ヒョウカ</t>
    </rPh>
    <rPh sb="43" eb="44">
      <t>ヒ</t>
    </rPh>
    <rPh sb="50" eb="53">
      <t>ジギョウシャ</t>
    </rPh>
    <rPh sb="56" eb="58">
      <t>シンセイ</t>
    </rPh>
    <rPh sb="62" eb="63">
      <t>トキ</t>
    </rPh>
    <rPh sb="64" eb="66">
      <t>タイオウ</t>
    </rPh>
    <rPh sb="71" eb="73">
      <t>ヒツヨウ</t>
    </rPh>
    <rPh sb="74" eb="75">
      <t>ガク</t>
    </rPh>
    <rPh sb="76" eb="78">
      <t>ケイジョウ</t>
    </rPh>
    <rPh sb="82" eb="84">
      <t>ヒツヨウ</t>
    </rPh>
    <phoneticPr fontId="3"/>
  </si>
  <si>
    <t>0204、0206、新23-0041</t>
    <phoneticPr fontId="5"/>
  </si>
  <si>
    <t>0325</t>
    <phoneticPr fontId="5"/>
  </si>
  <si>
    <t>0002</t>
    <phoneticPr fontId="5"/>
  </si>
  <si>
    <t>0001</t>
    <phoneticPr fontId="5"/>
  </si>
  <si>
    <t>0001</t>
    <phoneticPr fontId="5"/>
  </si>
  <si>
    <t>原子炉主任技術者試験（筆記試験・口答試験）受験者数（延べ人数）</t>
    <phoneticPr fontId="5"/>
  </si>
  <si>
    <t>試験研究用原子炉等の核燃料施設等に係る安全を確保するため、核原料物質、核燃料物質及び原子炉の規制に関する法律（以下「原子炉等規制法」という。）等に基づき、設置許可、設計及び工事の方法の認可等に係る審査及び原子力規制検査等の法定検査を実施し、当該施設の安全を確認することを目的とする。</t>
    <phoneticPr fontId="5"/>
  </si>
  <si>
    <t xml:space="preserve">本事業は、原子炉等規制法に基づき、核燃料施設等に係る審査及び検査を実施するとともに、原子炉主任技術者試験を実施するものである。
具体的には、施設設置の許可、設計及び工事の方法の認可等の安全審査に加え、原子力規制検査等の法定検査を通じて当該施設の安全を確認するものである。
</t>
    <phoneticPr fontId="5"/>
  </si>
  <si>
    <t>試験研究用等原子炉施設、使用施設における原子力規制検査等の件数</t>
    <phoneticPr fontId="5"/>
  </si>
  <si>
    <t>令和２年度の検査の当初見込み123件に対して、実績は47件と少なくなった。これは新型コロナウイルス感染症対策により、事業者の活動及び出張が減少したものであり、不可抗力の事由によるものである。</t>
    <rPh sb="0" eb="2">
      <t>レイワ</t>
    </rPh>
    <rPh sb="3" eb="5">
      <t>ネンド</t>
    </rPh>
    <rPh sb="4" eb="5">
      <t>ド</t>
    </rPh>
    <rPh sb="5" eb="7">
      <t>ヘイネンド</t>
    </rPh>
    <rPh sb="6" eb="8">
      <t>ケンサ</t>
    </rPh>
    <rPh sb="9" eb="11">
      <t>トウショ</t>
    </rPh>
    <rPh sb="11" eb="13">
      <t>ミコ</t>
    </rPh>
    <rPh sb="17" eb="18">
      <t>ケン</t>
    </rPh>
    <rPh sb="19" eb="20">
      <t>タイ</t>
    </rPh>
    <rPh sb="23" eb="25">
      <t>ジッセキ</t>
    </rPh>
    <rPh sb="28" eb="29">
      <t>ケン</t>
    </rPh>
    <rPh sb="30" eb="31">
      <t>スク</t>
    </rPh>
    <rPh sb="40" eb="42">
      <t>シンガタ</t>
    </rPh>
    <rPh sb="49" eb="52">
      <t>カンセンショウ</t>
    </rPh>
    <rPh sb="52" eb="54">
      <t>タイサク</t>
    </rPh>
    <rPh sb="58" eb="61">
      <t>ジギョウシャ</t>
    </rPh>
    <rPh sb="62" eb="64">
      <t>カツドウ</t>
    </rPh>
    <rPh sb="64" eb="65">
      <t>オヨ</t>
    </rPh>
    <rPh sb="66" eb="68">
      <t>シュッチョウ</t>
    </rPh>
    <rPh sb="69" eb="71">
      <t>ゲンショウ</t>
    </rPh>
    <rPh sb="79" eb="83">
      <t>フカコウリョク</t>
    </rPh>
    <rPh sb="84" eb="86">
      <t>ジユウ</t>
    </rPh>
    <phoneticPr fontId="5"/>
  </si>
  <si>
    <t>6.2/160</t>
    <phoneticPr fontId="5"/>
  </si>
  <si>
    <t>7/292</t>
    <phoneticPr fontId="5"/>
  </si>
  <si>
    <t>耐震安全性評価等に係る委託調査を実施しなかったことにより不用率が大きくなったが、これは審査の過程で委託調査を行うべき内容が生じなかったためである。また、原子力規制検査については、当初見込みに対して実績は少なくなったが、これは新型コロナウイルス感染症対策により、事業者の活動及び出張が減少したためである。これ以外については概ね見込みどおり活動することができた。
安全審査や検査等の安全規制業務にかかる経費については、原子力規制庁職員が直接執行管理を行い、その支出先・使途を把握しているなど、効率的な業務の実施に努めている。</t>
    <rPh sb="76" eb="79">
      <t>ゲンシリョク</t>
    </rPh>
    <rPh sb="79" eb="81">
      <t>キセイ</t>
    </rPh>
    <rPh sb="81" eb="83">
      <t>ケンサ</t>
    </rPh>
    <rPh sb="89" eb="91">
      <t>トウショ</t>
    </rPh>
    <rPh sb="91" eb="93">
      <t>ミコ</t>
    </rPh>
    <rPh sb="95" eb="96">
      <t>タイ</t>
    </rPh>
    <rPh sb="98" eb="100">
      <t>ジッセキ</t>
    </rPh>
    <rPh sb="101" eb="102">
      <t>スク</t>
    </rPh>
    <rPh sb="112" eb="114">
      <t>シンガタ</t>
    </rPh>
    <rPh sb="121" eb="124">
      <t>カンセンショウ</t>
    </rPh>
    <rPh sb="124" eb="126">
      <t>タイサク</t>
    </rPh>
    <rPh sb="130" eb="133">
      <t>ジギョウシャ</t>
    </rPh>
    <rPh sb="134" eb="136">
      <t>カツドウ</t>
    </rPh>
    <rPh sb="136" eb="137">
      <t>オヨ</t>
    </rPh>
    <rPh sb="138" eb="140">
      <t>シュッチョウ</t>
    </rPh>
    <rPh sb="141" eb="143">
      <t>ゲンショウ</t>
    </rPh>
    <phoneticPr fontId="3"/>
  </si>
  <si>
    <t>核燃料施設等における新規制基準適合性審査及び検査を厳正かつ適切に実施した。</t>
    <rPh sb="5" eb="6">
      <t>トウ</t>
    </rPh>
    <phoneticPr fontId="5"/>
  </si>
  <si>
    <t>新規制基準の適合性審査に関し、既に申請された施設や、今後新たに申請される核燃料施設等について、施設の潜在的リスクを踏まえたグレーデッドアプローチを適用するとともに、申請者における作業進捗を確認しつつ厳正かつ適切に審査、検査及び安全性確認を実施する。</t>
    <phoneticPr fontId="5"/>
  </si>
  <si>
    <t>核燃料施設等に係る新規制基準適合性審査等の実施</t>
    <rPh sb="0" eb="3">
      <t>カクネンリョウ</t>
    </rPh>
    <rPh sb="3" eb="5">
      <t>シセツ</t>
    </rPh>
    <rPh sb="5" eb="6">
      <t>トウ</t>
    </rPh>
    <rPh sb="7" eb="8">
      <t>カカ</t>
    </rPh>
    <rPh sb="9" eb="12">
      <t>シンキセイ</t>
    </rPh>
    <rPh sb="12" eb="14">
      <t>キジュン</t>
    </rPh>
    <rPh sb="14" eb="16">
      <t>テキゴウ</t>
    </rPh>
    <rPh sb="16" eb="19">
      <t>セイシンサ</t>
    </rPh>
    <rPh sb="19" eb="20">
      <t>トウ</t>
    </rPh>
    <rPh sb="21" eb="23">
      <t>ジッシ</t>
    </rPh>
    <phoneticPr fontId="5"/>
  </si>
  <si>
    <t>審査の進捗や論点を随時原子力規制委員会に報告しつつ、施設の潜在的リスクを踏まえたグレーデッドアプローチの適用により、必要に応じ事業者に規制の考え方の解説等を行いながら、厳正かつ適切に審査、検査及び安全性確認を実施する。</t>
    <phoneticPr fontId="5"/>
  </si>
  <si>
    <t>令和 2 年4 月の改正原子炉等規制法の施行に際して、新検査制度に対する検査官の理解を深め、各種許認可申請をスムーズに審査・処分し、新制度へ円滑に移行できたか。</t>
    <phoneticPr fontId="5"/>
  </si>
  <si>
    <t>核燃料施設等における改正原子炉等規制法の着実な施行に係る審査等の実施</t>
    <rPh sb="0" eb="3">
      <t>カクネンリョウ</t>
    </rPh>
    <rPh sb="3" eb="5">
      <t>シセツ</t>
    </rPh>
    <rPh sb="5" eb="6">
      <t>トウ</t>
    </rPh>
    <rPh sb="28" eb="30">
      <t>シンサ</t>
    </rPh>
    <rPh sb="30" eb="31">
      <t>トウ</t>
    </rPh>
    <rPh sb="32" eb="34">
      <t>ジッシ</t>
    </rPh>
    <phoneticPr fontId="5"/>
  </si>
  <si>
    <t>新制度において、厳正かつ適切に審査、検査及び安全性確認を実施する。</t>
    <rPh sb="0" eb="3">
      <t>シンセイド</t>
    </rPh>
    <phoneticPr fontId="5"/>
  </si>
  <si>
    <t>核燃料施設等における新制度での審査及び検査を厳正かつ適切に実施した。</t>
    <rPh sb="0" eb="3">
      <t>カクネンリョウ</t>
    </rPh>
    <rPh sb="3" eb="5">
      <t>シセツ</t>
    </rPh>
    <rPh sb="5" eb="6">
      <t>トウ</t>
    </rPh>
    <rPh sb="10" eb="13">
      <t>シンセイド</t>
    </rPh>
    <rPh sb="15" eb="17">
      <t>シンサ</t>
    </rPh>
    <rPh sb="17" eb="18">
      <t>オヨ</t>
    </rPh>
    <rPh sb="19" eb="21">
      <t>ケンサ</t>
    </rPh>
    <rPh sb="22" eb="24">
      <t>ゲンセイ</t>
    </rPh>
    <rPh sb="26" eb="28">
      <t>テキセツ</t>
    </rPh>
    <rPh sb="29" eb="31">
      <t>ジッシ</t>
    </rPh>
    <phoneticPr fontId="5"/>
  </si>
  <si>
    <t>原子炉等規制法に基づく核燃料施設等に係る審査及び検査を厳正かつ適切に実施するとともに、高度な専門知識を有する原子力技術者を安定的かつ適切に確保するため、原子炉主任技術者試験を実施することにより、原子力施設の安全を確保する。</t>
    <rPh sb="0" eb="3">
      <t>ゲンシロ</t>
    </rPh>
    <rPh sb="3" eb="4">
      <t>トウ</t>
    </rPh>
    <rPh sb="4" eb="7">
      <t>キセイホウ</t>
    </rPh>
    <rPh sb="8" eb="9">
      <t>モト</t>
    </rPh>
    <rPh sb="11" eb="14">
      <t>カクネンリョウ</t>
    </rPh>
    <rPh sb="14" eb="16">
      <t>シセツ</t>
    </rPh>
    <rPh sb="16" eb="17">
      <t>トウ</t>
    </rPh>
    <rPh sb="18" eb="19">
      <t>カカ</t>
    </rPh>
    <rPh sb="20" eb="22">
      <t>シンサ</t>
    </rPh>
    <rPh sb="22" eb="23">
      <t>オヨ</t>
    </rPh>
    <rPh sb="24" eb="26">
      <t>ケンサ</t>
    </rPh>
    <rPh sb="34" eb="36">
      <t>ジッシ</t>
    </rPh>
    <rPh sb="46" eb="48">
      <t>センモン</t>
    </rPh>
    <rPh sb="61" eb="64">
      <t>アンテイテキ</t>
    </rPh>
    <rPh sb="66" eb="68">
      <t>テキセツ</t>
    </rPh>
    <rPh sb="69" eb="71">
      <t>カクホ</t>
    </rPh>
    <rPh sb="76" eb="79">
      <t>ゲンシロ</t>
    </rPh>
    <rPh sb="79" eb="81">
      <t>シュニン</t>
    </rPh>
    <rPh sb="81" eb="84">
      <t>ギジュツシャ</t>
    </rPh>
    <rPh sb="84" eb="86">
      <t>シケン</t>
    </rPh>
    <rPh sb="87" eb="89">
      <t>ジッシ</t>
    </rPh>
    <rPh sb="97" eb="100">
      <t>ゲンシリョク</t>
    </rPh>
    <rPh sb="100" eb="102">
      <t>シセツ</t>
    </rPh>
    <rPh sb="106" eb="108">
      <t>カクホ</t>
    </rPh>
    <phoneticPr fontId="5"/>
  </si>
  <si>
    <t>外部有識者点検対象外</t>
    <rPh sb="0" eb="2">
      <t>ガイブ</t>
    </rPh>
    <rPh sb="2" eb="5">
      <t>ユウシキシャ</t>
    </rPh>
    <rPh sb="5" eb="7">
      <t>テンケン</t>
    </rPh>
    <rPh sb="7" eb="9">
      <t>タイショウ</t>
    </rPh>
    <rPh sb="9" eb="10">
      <t>ガイ</t>
    </rPh>
    <phoneticPr fontId="5"/>
  </si>
  <si>
    <t>安全規制管理官（研究炉等審査担当）志間　正和</t>
    <rPh sb="17" eb="19">
      <t>シマ</t>
    </rPh>
    <rPh sb="20" eb="22">
      <t>マサカズ</t>
    </rPh>
    <phoneticPr fontId="5"/>
  </si>
  <si>
    <t>0/0</t>
    <phoneticPr fontId="5"/>
  </si>
  <si>
    <t>0/0</t>
    <phoneticPr fontId="5"/>
  </si>
  <si>
    <t>4.2/47</t>
    <phoneticPr fontId="5"/>
  </si>
  <si>
    <t>4.5/265</t>
    <phoneticPr fontId="5"/>
  </si>
  <si>
    <t>支出の妥当性を検証し、必要額を精査したうえでの予算要求とすること。</t>
    <phoneticPr fontId="5"/>
  </si>
  <si>
    <t>耐震安全性評価等に係る委託調査は、審査の過程で委託調査を実施すべき内容が生じなかった。また、原子力規制検査については、新型コロナウイルス感染症の急激な感染拡大に伴って必要最小限の検査を除き現地への検査出張を取りやめた時期があったことにより、令和２年度の執行率となった。このような状況を踏まえつつ、必要額を精査し、対前年当初予算と同額規模の要求とした。</t>
    <rPh sb="28" eb="30">
      <t>ジッシ</t>
    </rPh>
    <rPh sb="139" eb="141">
      <t>ジョウキョウ</t>
    </rPh>
    <rPh sb="142" eb="143">
      <t>フ</t>
    </rPh>
    <rPh sb="148" eb="151">
      <t>ヒツヨウガク</t>
    </rPh>
    <rPh sb="152" eb="154">
      <t>セイサ</t>
    </rPh>
    <rPh sb="156" eb="157">
      <t>タイ</t>
    </rPh>
    <rPh sb="157" eb="159">
      <t>ゼンネン</t>
    </rPh>
    <rPh sb="159" eb="161">
      <t>トウショ</t>
    </rPh>
    <rPh sb="161" eb="163">
      <t>ヨサン</t>
    </rPh>
    <rPh sb="164" eb="166">
      <t>ドウガク</t>
    </rPh>
    <rPh sb="166" eb="168">
      <t>キボ</t>
    </rPh>
    <rPh sb="169" eb="171">
      <t>ヨウキュウ</t>
    </rPh>
    <phoneticPr fontId="5"/>
  </si>
  <si>
    <t>-</t>
    <phoneticPr fontId="5"/>
  </si>
  <si>
    <t>－</t>
    <phoneticPr fontId="5"/>
  </si>
  <si>
    <t>－</t>
    <phoneticPr fontId="5"/>
  </si>
  <si>
    <t>－</t>
    <phoneticPr fontId="5"/>
  </si>
  <si>
    <t>-</t>
    <phoneticPr fontId="5"/>
  </si>
  <si>
    <t>-</t>
    <phoneticPr fontId="5"/>
  </si>
  <si>
    <t>-</t>
    <phoneticPr fontId="5"/>
  </si>
  <si>
    <t>原子力規制の厳正かつ適切な実施と技術基盤の強化</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</si>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</sst>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xdr:colOff>
      <xdr:row>751</xdr:row>
      <xdr:rowOff>40725</xdr:rowOff>
    </xdr:from>
    <xdr:to>
      <xdr:col>28</xdr:col>
      <xdr:colOff>15136</xdr:colOff>
      <xdr:row>752</xdr:row>
      <xdr:rowOff>260864</xdr:rowOff>
    </xdr:to>
    <xdr:sp macro="" textlink="">
      <xdr:nvSpPr>
        <xdr:cNvPr id="2" name="テキスト ボックス 49"/>
        <xdr:cNvSpPr txBox="1">
          <a:spLocks noChangeArrowheads="1"/>
        </xdr:cNvSpPr>
      </xdr:nvSpPr>
      <xdr:spPr bwMode="auto">
        <a:xfrm>
          <a:off x="2909454" y="54818134"/>
          <a:ext cx="2924591" cy="56650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原子力規制委員会</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endPar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１０</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29</xdr:col>
      <xdr:colOff>80266</xdr:colOff>
      <xdr:row>749</xdr:row>
      <xdr:rowOff>102890</xdr:rowOff>
    </xdr:from>
    <xdr:to>
      <xdr:col>46</xdr:col>
      <xdr:colOff>100853</xdr:colOff>
      <xdr:row>751</xdr:row>
      <xdr:rowOff>179294</xdr:rowOff>
    </xdr:to>
    <xdr:sp macro="" textlink="">
      <xdr:nvSpPr>
        <xdr:cNvPr id="3" name="大かっこ 2"/>
        <xdr:cNvSpPr>
          <a:spLocks noChangeArrowheads="1"/>
        </xdr:cNvSpPr>
      </xdr:nvSpPr>
      <xdr:spPr bwMode="auto">
        <a:xfrm>
          <a:off x="5929737" y="54126449"/>
          <a:ext cx="3449587" cy="77116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審査、検査、試験業務に要する</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事務費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（１０</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①謝金</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２</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②検査旅費　　４百万円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③委員等旅費　１百万円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④庁費　　　　３百万円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P856" sqref="P856:X8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405</v>
      </c>
      <c r="AJ2" s="937" t="s">
        <v>711</v>
      </c>
      <c r="AK2" s="937"/>
      <c r="AL2" s="937"/>
      <c r="AM2" s="937"/>
      <c r="AN2" s="98" t="s">
        <v>405</v>
      </c>
      <c r="AO2" s="937">
        <v>20</v>
      </c>
      <c r="AP2" s="937"/>
      <c r="AQ2" s="937"/>
      <c r="AR2" s="99" t="s">
        <v>710</v>
      </c>
      <c r="AS2" s="943">
        <v>10</v>
      </c>
      <c r="AT2" s="943"/>
      <c r="AU2" s="943"/>
      <c r="AV2" s="98" t="str">
        <f>IF(AW2="","","-")</f>
        <v/>
      </c>
      <c r="AW2" s="903"/>
      <c r="AX2" s="903"/>
    </row>
    <row r="3" spans="1:50" ht="21" customHeight="1" thickBot="1" x14ac:dyDescent="0.2">
      <c r="A3" s="859" t="s">
        <v>703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722</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500</v>
      </c>
      <c r="H5" s="832"/>
      <c r="I5" s="832"/>
      <c r="J5" s="832"/>
      <c r="K5" s="832"/>
      <c r="L5" s="832"/>
      <c r="M5" s="833" t="s">
        <v>66</v>
      </c>
      <c r="N5" s="834"/>
      <c r="O5" s="834"/>
      <c r="P5" s="834"/>
      <c r="Q5" s="834"/>
      <c r="R5" s="835"/>
      <c r="S5" s="836" t="s">
        <v>515</v>
      </c>
      <c r="T5" s="832"/>
      <c r="U5" s="832"/>
      <c r="V5" s="832"/>
      <c r="W5" s="832"/>
      <c r="X5" s="837"/>
      <c r="Y5" s="696" t="s">
        <v>3</v>
      </c>
      <c r="Z5" s="542"/>
      <c r="AA5" s="542"/>
      <c r="AB5" s="542"/>
      <c r="AC5" s="542"/>
      <c r="AD5" s="543"/>
      <c r="AE5" s="697" t="s">
        <v>714</v>
      </c>
      <c r="AF5" s="697"/>
      <c r="AG5" s="697"/>
      <c r="AH5" s="697"/>
      <c r="AI5" s="697"/>
      <c r="AJ5" s="697"/>
      <c r="AK5" s="697"/>
      <c r="AL5" s="697"/>
      <c r="AM5" s="697"/>
      <c r="AN5" s="697"/>
      <c r="AO5" s="697"/>
      <c r="AP5" s="698"/>
      <c r="AQ5" s="699" t="s">
        <v>788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5" t="s">
        <v>388</v>
      </c>
      <c r="Z7" s="439"/>
      <c r="AA7" s="439"/>
      <c r="AB7" s="439"/>
      <c r="AC7" s="439"/>
      <c r="AD7" s="916"/>
      <c r="AE7" s="904" t="s">
        <v>716</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4" t="s">
        <v>256</v>
      </c>
      <c r="B8" s="495"/>
      <c r="C8" s="495"/>
      <c r="D8" s="495"/>
      <c r="E8" s="495"/>
      <c r="F8" s="496"/>
      <c r="G8" s="938" t="str">
        <f>入力規則等!A27</f>
        <v>-</v>
      </c>
      <c r="H8" s="718"/>
      <c r="I8" s="718"/>
      <c r="J8" s="718"/>
      <c r="K8" s="718"/>
      <c r="L8" s="718"/>
      <c r="M8" s="718"/>
      <c r="N8" s="718"/>
      <c r="O8" s="718"/>
      <c r="P8" s="718"/>
      <c r="Q8" s="718"/>
      <c r="R8" s="718"/>
      <c r="S8" s="718"/>
      <c r="T8" s="718"/>
      <c r="U8" s="718"/>
      <c r="V8" s="718"/>
      <c r="W8" s="718"/>
      <c r="X8" s="939"/>
      <c r="Y8" s="838" t="s">
        <v>257</v>
      </c>
      <c r="Z8" s="839"/>
      <c r="AA8" s="839"/>
      <c r="AB8" s="839"/>
      <c r="AC8" s="839"/>
      <c r="AD8" s="840"/>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771</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8" t="s">
        <v>30</v>
      </c>
      <c r="B10" s="659"/>
      <c r="C10" s="659"/>
      <c r="D10" s="659"/>
      <c r="E10" s="659"/>
      <c r="F10" s="659"/>
      <c r="G10" s="749" t="s">
        <v>772</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8" t="s">
        <v>5</v>
      </c>
      <c r="B11" s="659"/>
      <c r="C11" s="659"/>
      <c r="D11" s="659"/>
      <c r="E11" s="659"/>
      <c r="F11" s="660"/>
      <c r="G11" s="693" t="str">
        <f>入力規則等!P10</f>
        <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6" t="s">
        <v>24</v>
      </c>
      <c r="B12" s="957"/>
      <c r="C12" s="957"/>
      <c r="D12" s="957"/>
      <c r="E12" s="957"/>
      <c r="F12" s="958"/>
      <c r="G12" s="755"/>
      <c r="H12" s="756"/>
      <c r="I12" s="756"/>
      <c r="J12" s="756"/>
      <c r="K12" s="756"/>
      <c r="L12" s="756"/>
      <c r="M12" s="756"/>
      <c r="N12" s="756"/>
      <c r="O12" s="756"/>
      <c r="P12" s="446" t="s">
        <v>389</v>
      </c>
      <c r="Q12" s="441"/>
      <c r="R12" s="441"/>
      <c r="S12" s="441"/>
      <c r="T12" s="441"/>
      <c r="U12" s="441"/>
      <c r="V12" s="442"/>
      <c r="W12" s="446" t="s">
        <v>411</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59" t="s">
        <v>7</v>
      </c>
      <c r="J13" s="760"/>
      <c r="K13" s="760"/>
      <c r="L13" s="760"/>
      <c r="M13" s="760"/>
      <c r="N13" s="760"/>
      <c r="O13" s="761"/>
      <c r="P13" s="655">
        <v>30</v>
      </c>
      <c r="Q13" s="656"/>
      <c r="R13" s="656"/>
      <c r="S13" s="656"/>
      <c r="T13" s="656"/>
      <c r="U13" s="656"/>
      <c r="V13" s="657"/>
      <c r="W13" s="655">
        <v>25</v>
      </c>
      <c r="X13" s="656"/>
      <c r="Y13" s="656"/>
      <c r="Z13" s="656"/>
      <c r="AA13" s="656"/>
      <c r="AB13" s="656"/>
      <c r="AC13" s="657"/>
      <c r="AD13" s="655">
        <v>23</v>
      </c>
      <c r="AE13" s="656"/>
      <c r="AF13" s="656"/>
      <c r="AG13" s="656"/>
      <c r="AH13" s="656"/>
      <c r="AI13" s="656"/>
      <c r="AJ13" s="657"/>
      <c r="AK13" s="655">
        <v>21</v>
      </c>
      <c r="AL13" s="656"/>
      <c r="AM13" s="656"/>
      <c r="AN13" s="656"/>
      <c r="AO13" s="656"/>
      <c r="AP13" s="656"/>
      <c r="AQ13" s="657"/>
      <c r="AR13" s="912">
        <v>22</v>
      </c>
      <c r="AS13" s="913"/>
      <c r="AT13" s="913"/>
      <c r="AU13" s="913"/>
      <c r="AV13" s="913"/>
      <c r="AW13" s="913"/>
      <c r="AX13" s="914"/>
    </row>
    <row r="14" spans="1:50" ht="21" customHeight="1" x14ac:dyDescent="0.15">
      <c r="A14" s="612"/>
      <c r="B14" s="613"/>
      <c r="C14" s="613"/>
      <c r="D14" s="613"/>
      <c r="E14" s="613"/>
      <c r="F14" s="614"/>
      <c r="G14" s="723"/>
      <c r="H14" s="724"/>
      <c r="I14" s="709" t="s">
        <v>8</v>
      </c>
      <c r="J14" s="757"/>
      <c r="K14" s="757"/>
      <c r="L14" s="757"/>
      <c r="M14" s="757"/>
      <c r="N14" s="757"/>
      <c r="O14" s="758"/>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718</v>
      </c>
      <c r="AL14" s="656"/>
      <c r="AM14" s="656"/>
      <c r="AN14" s="656"/>
      <c r="AO14" s="656"/>
      <c r="AP14" s="656"/>
      <c r="AQ14" s="657"/>
      <c r="AR14" s="783"/>
      <c r="AS14" s="783"/>
      <c r="AT14" s="783"/>
      <c r="AU14" s="783"/>
      <c r="AV14" s="783"/>
      <c r="AW14" s="783"/>
      <c r="AX14" s="784"/>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718</v>
      </c>
      <c r="X15" s="656"/>
      <c r="Y15" s="656"/>
      <c r="Z15" s="656"/>
      <c r="AA15" s="656"/>
      <c r="AB15" s="656"/>
      <c r="AC15" s="657"/>
      <c r="AD15" s="655" t="s">
        <v>719</v>
      </c>
      <c r="AE15" s="656"/>
      <c r="AF15" s="656"/>
      <c r="AG15" s="656"/>
      <c r="AH15" s="656"/>
      <c r="AI15" s="656"/>
      <c r="AJ15" s="657"/>
      <c r="AK15" s="655" t="s">
        <v>718</v>
      </c>
      <c r="AL15" s="656"/>
      <c r="AM15" s="656"/>
      <c r="AN15" s="656"/>
      <c r="AO15" s="656"/>
      <c r="AP15" s="656"/>
      <c r="AQ15" s="657"/>
      <c r="AR15" s="655" t="s">
        <v>795</v>
      </c>
      <c r="AS15" s="656"/>
      <c r="AT15" s="656"/>
      <c r="AU15" s="656"/>
      <c r="AV15" s="656"/>
      <c r="AW15" s="656"/>
      <c r="AX15" s="798"/>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720</v>
      </c>
      <c r="X16" s="656"/>
      <c r="Y16" s="656"/>
      <c r="Z16" s="656"/>
      <c r="AA16" s="656"/>
      <c r="AB16" s="656"/>
      <c r="AC16" s="657"/>
      <c r="AD16" s="655" t="s">
        <v>718</v>
      </c>
      <c r="AE16" s="656"/>
      <c r="AF16" s="656"/>
      <c r="AG16" s="656"/>
      <c r="AH16" s="656"/>
      <c r="AI16" s="656"/>
      <c r="AJ16" s="657"/>
      <c r="AK16" s="655" t="s">
        <v>721</v>
      </c>
      <c r="AL16" s="656"/>
      <c r="AM16" s="656"/>
      <c r="AN16" s="656"/>
      <c r="AO16" s="656"/>
      <c r="AP16" s="656"/>
      <c r="AQ16" s="657"/>
      <c r="AR16" s="752"/>
      <c r="AS16" s="753"/>
      <c r="AT16" s="753"/>
      <c r="AU16" s="753"/>
      <c r="AV16" s="753"/>
      <c r="AW16" s="753"/>
      <c r="AX16" s="754"/>
    </row>
    <row r="17" spans="1:50" ht="24.75" customHeight="1" x14ac:dyDescent="0.15">
      <c r="A17" s="612"/>
      <c r="B17" s="613"/>
      <c r="C17" s="613"/>
      <c r="D17" s="613"/>
      <c r="E17" s="613"/>
      <c r="F17" s="614"/>
      <c r="G17" s="723"/>
      <c r="H17" s="724"/>
      <c r="I17" s="709" t="s">
        <v>50</v>
      </c>
      <c r="J17" s="757"/>
      <c r="K17" s="757"/>
      <c r="L17" s="757"/>
      <c r="M17" s="757"/>
      <c r="N17" s="757"/>
      <c r="O17" s="758"/>
      <c r="P17" s="655" t="s">
        <v>719</v>
      </c>
      <c r="Q17" s="656"/>
      <c r="R17" s="656"/>
      <c r="S17" s="656"/>
      <c r="T17" s="656"/>
      <c r="U17" s="656"/>
      <c r="V17" s="657"/>
      <c r="W17" s="655" t="s">
        <v>718</v>
      </c>
      <c r="X17" s="656"/>
      <c r="Y17" s="656"/>
      <c r="Z17" s="656"/>
      <c r="AA17" s="656"/>
      <c r="AB17" s="656"/>
      <c r="AC17" s="657"/>
      <c r="AD17" s="655" t="s">
        <v>721</v>
      </c>
      <c r="AE17" s="656"/>
      <c r="AF17" s="656"/>
      <c r="AG17" s="656"/>
      <c r="AH17" s="656"/>
      <c r="AI17" s="656"/>
      <c r="AJ17" s="657"/>
      <c r="AK17" s="655" t="s">
        <v>720</v>
      </c>
      <c r="AL17" s="656"/>
      <c r="AM17" s="656"/>
      <c r="AN17" s="656"/>
      <c r="AO17" s="656"/>
      <c r="AP17" s="656"/>
      <c r="AQ17" s="657"/>
      <c r="AR17" s="910"/>
      <c r="AS17" s="910"/>
      <c r="AT17" s="910"/>
      <c r="AU17" s="910"/>
      <c r="AV17" s="910"/>
      <c r="AW17" s="910"/>
      <c r="AX17" s="911"/>
    </row>
    <row r="18" spans="1:50" ht="24.75" customHeight="1" x14ac:dyDescent="0.15">
      <c r="A18" s="612"/>
      <c r="B18" s="613"/>
      <c r="C18" s="613"/>
      <c r="D18" s="613"/>
      <c r="E18" s="613"/>
      <c r="F18" s="614"/>
      <c r="G18" s="725"/>
      <c r="H18" s="726"/>
      <c r="I18" s="714" t="s">
        <v>20</v>
      </c>
      <c r="J18" s="715"/>
      <c r="K18" s="715"/>
      <c r="L18" s="715"/>
      <c r="M18" s="715"/>
      <c r="N18" s="715"/>
      <c r="O18" s="716"/>
      <c r="P18" s="870">
        <f>SUM(P13:V17)</f>
        <v>30</v>
      </c>
      <c r="Q18" s="871"/>
      <c r="R18" s="871"/>
      <c r="S18" s="871"/>
      <c r="T18" s="871"/>
      <c r="U18" s="871"/>
      <c r="V18" s="872"/>
      <c r="W18" s="870">
        <f>SUM(W13:AC17)</f>
        <v>25</v>
      </c>
      <c r="X18" s="871"/>
      <c r="Y18" s="871"/>
      <c r="Z18" s="871"/>
      <c r="AA18" s="871"/>
      <c r="AB18" s="871"/>
      <c r="AC18" s="872"/>
      <c r="AD18" s="870">
        <f>SUM(AD13:AJ17)</f>
        <v>23</v>
      </c>
      <c r="AE18" s="871"/>
      <c r="AF18" s="871"/>
      <c r="AG18" s="871"/>
      <c r="AH18" s="871"/>
      <c r="AI18" s="871"/>
      <c r="AJ18" s="872"/>
      <c r="AK18" s="870">
        <f>SUM(AK13:AQ17)</f>
        <v>21</v>
      </c>
      <c r="AL18" s="871"/>
      <c r="AM18" s="871"/>
      <c r="AN18" s="871"/>
      <c r="AO18" s="871"/>
      <c r="AP18" s="871"/>
      <c r="AQ18" s="872"/>
      <c r="AR18" s="870">
        <f>SUM(AR13:AX17)</f>
        <v>22</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v>13</v>
      </c>
      <c r="Q19" s="656"/>
      <c r="R19" s="656"/>
      <c r="S19" s="656"/>
      <c r="T19" s="656"/>
      <c r="U19" s="656"/>
      <c r="V19" s="657"/>
      <c r="W19" s="655">
        <v>10</v>
      </c>
      <c r="X19" s="656"/>
      <c r="Y19" s="656"/>
      <c r="Z19" s="656"/>
      <c r="AA19" s="656"/>
      <c r="AB19" s="656"/>
      <c r="AC19" s="657"/>
      <c r="AD19" s="655">
        <v>10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f>IF(P18=0, "-", SUM(P19)/P18)</f>
        <v>0.43333333333333335</v>
      </c>
      <c r="Q20" s="316"/>
      <c r="R20" s="316"/>
      <c r="S20" s="316"/>
      <c r="T20" s="316"/>
      <c r="U20" s="316"/>
      <c r="V20" s="316"/>
      <c r="W20" s="316">
        <f t="shared" ref="W20" si="0">IF(W18=0, "-", SUM(W19)/W18)</f>
        <v>0.4</v>
      </c>
      <c r="X20" s="316"/>
      <c r="Y20" s="316"/>
      <c r="Z20" s="316"/>
      <c r="AA20" s="316"/>
      <c r="AB20" s="316"/>
      <c r="AC20" s="316"/>
      <c r="AD20" s="316">
        <f t="shared" ref="AD20" si="1">IF(AD18=0, "-", SUM(AD19)/AD18)</f>
        <v>0.43478260869565216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59"/>
      <c r="G21" s="314" t="s">
        <v>354</v>
      </c>
      <c r="H21" s="315"/>
      <c r="I21" s="315"/>
      <c r="J21" s="315"/>
      <c r="K21" s="315"/>
      <c r="L21" s="315"/>
      <c r="M21" s="315"/>
      <c r="N21" s="315"/>
      <c r="O21" s="315"/>
      <c r="P21" s="316">
        <f>IF(P19=0, "-", SUM(P19)/SUM(P13,P14))</f>
        <v>0.43333333333333335</v>
      </c>
      <c r="Q21" s="316"/>
      <c r="R21" s="316"/>
      <c r="S21" s="316"/>
      <c r="T21" s="316"/>
      <c r="U21" s="316"/>
      <c r="V21" s="316"/>
      <c r="W21" s="316">
        <f t="shared" ref="W21" si="2">IF(W19=0, "-", SUM(W19)/SUM(W13,W14))</f>
        <v>0.4</v>
      </c>
      <c r="X21" s="316"/>
      <c r="Y21" s="316"/>
      <c r="Z21" s="316"/>
      <c r="AA21" s="316"/>
      <c r="AB21" s="316"/>
      <c r="AC21" s="316"/>
      <c r="AD21" s="316">
        <f t="shared" ref="AD21" si="3">IF(AD19=0, "-", SUM(AD19)/SUM(AD13,AD14))</f>
        <v>0.43478260869565216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5" t="s">
        <v>708</v>
      </c>
      <c r="B22" s="966"/>
      <c r="C22" s="966"/>
      <c r="D22" s="966"/>
      <c r="E22" s="966"/>
      <c r="F22" s="967"/>
      <c r="G22" s="961" t="s">
        <v>333</v>
      </c>
      <c r="H22" s="222"/>
      <c r="I22" s="222"/>
      <c r="J22" s="222"/>
      <c r="K22" s="222"/>
      <c r="L22" s="222"/>
      <c r="M22" s="222"/>
      <c r="N22" s="222"/>
      <c r="O22" s="223"/>
      <c r="P22" s="926" t="s">
        <v>706</v>
      </c>
      <c r="Q22" s="222"/>
      <c r="R22" s="222"/>
      <c r="S22" s="222"/>
      <c r="T22" s="222"/>
      <c r="U22" s="222"/>
      <c r="V22" s="223"/>
      <c r="W22" s="926" t="s">
        <v>707</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62" t="s">
        <v>723</v>
      </c>
      <c r="H23" s="963"/>
      <c r="I23" s="963"/>
      <c r="J23" s="963"/>
      <c r="K23" s="963"/>
      <c r="L23" s="963"/>
      <c r="M23" s="963"/>
      <c r="N23" s="963"/>
      <c r="O23" s="964"/>
      <c r="P23" s="912">
        <v>8</v>
      </c>
      <c r="Q23" s="913"/>
      <c r="R23" s="913"/>
      <c r="S23" s="913"/>
      <c r="T23" s="913"/>
      <c r="U23" s="913"/>
      <c r="V23" s="927"/>
      <c r="W23" s="912">
        <v>8</v>
      </c>
      <c r="X23" s="913"/>
      <c r="Y23" s="913"/>
      <c r="Z23" s="913"/>
      <c r="AA23" s="913"/>
      <c r="AB23" s="913"/>
      <c r="AC23" s="927"/>
      <c r="AD23" s="975" t="s">
        <v>796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28" t="s">
        <v>724</v>
      </c>
      <c r="H24" s="929"/>
      <c r="I24" s="929"/>
      <c r="J24" s="929"/>
      <c r="K24" s="929"/>
      <c r="L24" s="929"/>
      <c r="M24" s="929"/>
      <c r="N24" s="929"/>
      <c r="O24" s="930"/>
      <c r="P24" s="655">
        <v>4</v>
      </c>
      <c r="Q24" s="656"/>
      <c r="R24" s="656"/>
      <c r="S24" s="656"/>
      <c r="T24" s="656"/>
      <c r="U24" s="656"/>
      <c r="V24" s="657"/>
      <c r="W24" s="655">
        <v>4</v>
      </c>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28" t="s">
        <v>725</v>
      </c>
      <c r="H25" s="929"/>
      <c r="I25" s="929"/>
      <c r="J25" s="929"/>
      <c r="K25" s="929"/>
      <c r="L25" s="929"/>
      <c r="M25" s="929"/>
      <c r="N25" s="929"/>
      <c r="O25" s="930"/>
      <c r="P25" s="655">
        <v>5</v>
      </c>
      <c r="Q25" s="656"/>
      <c r="R25" s="656"/>
      <c r="S25" s="656"/>
      <c r="T25" s="656"/>
      <c r="U25" s="656"/>
      <c r="V25" s="657"/>
      <c r="W25" s="655">
        <v>6</v>
      </c>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28" t="s">
        <v>726</v>
      </c>
      <c r="H26" s="929"/>
      <c r="I26" s="929"/>
      <c r="J26" s="929"/>
      <c r="K26" s="929"/>
      <c r="L26" s="929"/>
      <c r="M26" s="929"/>
      <c r="N26" s="929"/>
      <c r="O26" s="930"/>
      <c r="P26" s="655">
        <v>3</v>
      </c>
      <c r="Q26" s="656"/>
      <c r="R26" s="656"/>
      <c r="S26" s="656"/>
      <c r="T26" s="656"/>
      <c r="U26" s="656"/>
      <c r="V26" s="657"/>
      <c r="W26" s="655">
        <v>3</v>
      </c>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28"/>
      <c r="H27" s="929"/>
      <c r="I27" s="929"/>
      <c r="J27" s="929"/>
      <c r="K27" s="929"/>
      <c r="L27" s="929"/>
      <c r="M27" s="929"/>
      <c r="N27" s="929"/>
      <c r="O27" s="930"/>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31" t="s">
        <v>337</v>
      </c>
      <c r="H28" s="932"/>
      <c r="I28" s="932"/>
      <c r="J28" s="932"/>
      <c r="K28" s="932"/>
      <c r="L28" s="932"/>
      <c r="M28" s="932"/>
      <c r="N28" s="932"/>
      <c r="O28" s="933"/>
      <c r="P28" s="870">
        <f>P29-SUM(P23:P27)</f>
        <v>1</v>
      </c>
      <c r="Q28" s="871"/>
      <c r="R28" s="871"/>
      <c r="S28" s="871"/>
      <c r="T28" s="871"/>
      <c r="U28" s="871"/>
      <c r="V28" s="872"/>
      <c r="W28" s="870">
        <f>W29-SUM(W23:W27)</f>
        <v>1</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334</v>
      </c>
      <c r="H29" s="935"/>
      <c r="I29" s="935"/>
      <c r="J29" s="935"/>
      <c r="K29" s="935"/>
      <c r="L29" s="935"/>
      <c r="M29" s="935"/>
      <c r="N29" s="935"/>
      <c r="O29" s="936"/>
      <c r="P29" s="655">
        <f>AK13</f>
        <v>21</v>
      </c>
      <c r="Q29" s="656"/>
      <c r="R29" s="656"/>
      <c r="S29" s="656"/>
      <c r="T29" s="656"/>
      <c r="U29" s="656"/>
      <c r="V29" s="657"/>
      <c r="W29" s="944">
        <f>AR13</f>
        <v>22</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349</v>
      </c>
      <c r="B30" s="854"/>
      <c r="C30" s="854"/>
      <c r="D30" s="854"/>
      <c r="E30" s="854"/>
      <c r="F30" s="855"/>
      <c r="G30" s="768" t="s">
        <v>146</v>
      </c>
      <c r="H30" s="769"/>
      <c r="I30" s="769"/>
      <c r="J30" s="769"/>
      <c r="K30" s="769"/>
      <c r="L30" s="769"/>
      <c r="M30" s="769"/>
      <c r="N30" s="769"/>
      <c r="O30" s="770"/>
      <c r="P30" s="849" t="s">
        <v>59</v>
      </c>
      <c r="Q30" s="769"/>
      <c r="R30" s="769"/>
      <c r="S30" s="769"/>
      <c r="T30" s="769"/>
      <c r="U30" s="769"/>
      <c r="V30" s="769"/>
      <c r="W30" s="769"/>
      <c r="X30" s="770"/>
      <c r="Y30" s="846"/>
      <c r="Z30" s="847"/>
      <c r="AA30" s="848"/>
      <c r="AB30" s="850" t="s">
        <v>11</v>
      </c>
      <c r="AC30" s="851"/>
      <c r="AD30" s="852"/>
      <c r="AE30" s="850" t="s">
        <v>389</v>
      </c>
      <c r="AF30" s="851"/>
      <c r="AG30" s="851"/>
      <c r="AH30" s="852"/>
      <c r="AI30" s="907" t="s">
        <v>411</v>
      </c>
      <c r="AJ30" s="907"/>
      <c r="AK30" s="907"/>
      <c r="AL30" s="850"/>
      <c r="AM30" s="907" t="s">
        <v>508</v>
      </c>
      <c r="AN30" s="907"/>
      <c r="AO30" s="907"/>
      <c r="AP30" s="850"/>
      <c r="AQ30" s="762" t="s">
        <v>232</v>
      </c>
      <c r="AR30" s="763"/>
      <c r="AS30" s="763"/>
      <c r="AT30" s="764"/>
      <c r="AU30" s="769" t="s">
        <v>134</v>
      </c>
      <c r="AV30" s="769"/>
      <c r="AW30" s="769"/>
      <c r="AX30" s="90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c r="AR31" s="201"/>
      <c r="AS31" s="136" t="s">
        <v>233</v>
      </c>
      <c r="AT31" s="137"/>
      <c r="AU31" s="200"/>
      <c r="AV31" s="200"/>
      <c r="AW31" s="392" t="s">
        <v>179</v>
      </c>
      <c r="AX31" s="393"/>
    </row>
    <row r="32" spans="1:50" ht="23.25" customHeight="1" x14ac:dyDescent="0.15">
      <c r="A32" s="397"/>
      <c r="B32" s="395"/>
      <c r="C32" s="395"/>
      <c r="D32" s="395"/>
      <c r="E32" s="395"/>
      <c r="F32" s="396"/>
      <c r="G32" s="563" t="s">
        <v>796</v>
      </c>
      <c r="H32" s="564"/>
      <c r="I32" s="564"/>
      <c r="J32" s="564"/>
      <c r="K32" s="564"/>
      <c r="L32" s="564"/>
      <c r="M32" s="564"/>
      <c r="N32" s="564"/>
      <c r="O32" s="565"/>
      <c r="P32" s="108" t="s">
        <v>798</v>
      </c>
      <c r="Q32" s="108"/>
      <c r="R32" s="108"/>
      <c r="S32" s="108"/>
      <c r="T32" s="108"/>
      <c r="U32" s="108"/>
      <c r="V32" s="108"/>
      <c r="W32" s="108"/>
      <c r="X32" s="109"/>
      <c r="Y32" s="470" t="s">
        <v>12</v>
      </c>
      <c r="Z32" s="530"/>
      <c r="AA32" s="531"/>
      <c r="AB32" s="460" t="s">
        <v>718</v>
      </c>
      <c r="AC32" s="460"/>
      <c r="AD32" s="460"/>
      <c r="AE32" s="218" t="s">
        <v>716</v>
      </c>
      <c r="AF32" s="219"/>
      <c r="AG32" s="219"/>
      <c r="AH32" s="219"/>
      <c r="AI32" s="218" t="s">
        <v>718</v>
      </c>
      <c r="AJ32" s="219"/>
      <c r="AK32" s="219"/>
      <c r="AL32" s="219"/>
      <c r="AM32" s="218" t="s">
        <v>718</v>
      </c>
      <c r="AN32" s="219"/>
      <c r="AO32" s="219"/>
      <c r="AP32" s="219"/>
      <c r="AQ32" s="336" t="s">
        <v>718</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718</v>
      </c>
      <c r="AC33" s="522"/>
      <c r="AD33" s="522"/>
      <c r="AE33" s="218" t="s">
        <v>718</v>
      </c>
      <c r="AF33" s="219"/>
      <c r="AG33" s="219"/>
      <c r="AH33" s="219"/>
      <c r="AI33" s="218" t="s">
        <v>718</v>
      </c>
      <c r="AJ33" s="219"/>
      <c r="AK33" s="219"/>
      <c r="AL33" s="219"/>
      <c r="AM33" s="218" t="s">
        <v>718</v>
      </c>
      <c r="AN33" s="219"/>
      <c r="AO33" s="219"/>
      <c r="AP33" s="219"/>
      <c r="AQ33" s="336" t="s">
        <v>716</v>
      </c>
      <c r="AR33" s="208"/>
      <c r="AS33" s="208"/>
      <c r="AT33" s="337"/>
      <c r="AU33" s="219" t="s">
        <v>716</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799</v>
      </c>
      <c r="AF34" s="219"/>
      <c r="AG34" s="219"/>
      <c r="AH34" s="219"/>
      <c r="AI34" s="218" t="s">
        <v>800</v>
      </c>
      <c r="AJ34" s="219"/>
      <c r="AK34" s="219"/>
      <c r="AL34" s="219"/>
      <c r="AM34" s="218" t="s">
        <v>800</v>
      </c>
      <c r="AN34" s="219"/>
      <c r="AO34" s="219"/>
      <c r="AP34" s="219"/>
      <c r="AQ34" s="336" t="s">
        <v>800</v>
      </c>
      <c r="AR34" s="208"/>
      <c r="AS34" s="208"/>
      <c r="AT34" s="337"/>
      <c r="AU34" s="219" t="s">
        <v>800</v>
      </c>
      <c r="AV34" s="219"/>
      <c r="AW34" s="219"/>
      <c r="AX34" s="221"/>
    </row>
    <row r="35" spans="1:51" ht="23.25" customHeight="1" x14ac:dyDescent="0.15">
      <c r="A35" s="228" t="s">
        <v>379</v>
      </c>
      <c r="B35" s="229"/>
      <c r="C35" s="229"/>
      <c r="D35" s="229"/>
      <c r="E35" s="229"/>
      <c r="F35" s="230"/>
      <c r="G35" s="234" t="s">
        <v>797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5" t="s">
        <v>349</v>
      </c>
      <c r="B37" s="766"/>
      <c r="C37" s="766"/>
      <c r="D37" s="766"/>
      <c r="E37" s="766"/>
      <c r="F37" s="76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2"/>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5" t="s">
        <v>349</v>
      </c>
      <c r="B44" s="766"/>
      <c r="C44" s="766"/>
      <c r="D44" s="766"/>
      <c r="E44" s="766"/>
      <c r="F44" s="76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17" t="s">
        <v>134</v>
      </c>
      <c r="AV51" s="917"/>
      <c r="AW51" s="917"/>
      <c r="AX51" s="91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17" t="s">
        <v>134</v>
      </c>
      <c r="AV58" s="917"/>
      <c r="AW58" s="917"/>
      <c r="AX58" s="91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0"/>
      <c r="AY79">
        <f>COUNTIF($AR$79,"☑")</f>
        <v>0</v>
      </c>
    </row>
    <row r="80" spans="1:51" ht="18.75" customHeight="1" x14ac:dyDescent="0.15">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57"/>
      <c r="B82" s="526"/>
      <c r="C82" s="424"/>
      <c r="D82" s="424"/>
      <c r="E82" s="424"/>
      <c r="F82" s="425"/>
      <c r="G82" s="674" t="s">
        <v>727</v>
      </c>
      <c r="H82" s="674"/>
      <c r="I82" s="674"/>
      <c r="J82" s="674"/>
      <c r="K82" s="674"/>
      <c r="L82" s="674"/>
      <c r="M82" s="674"/>
      <c r="N82" s="674"/>
      <c r="O82" s="674"/>
      <c r="P82" s="674"/>
      <c r="Q82" s="674"/>
      <c r="R82" s="674"/>
      <c r="S82" s="674"/>
      <c r="T82" s="674"/>
      <c r="U82" s="674"/>
      <c r="V82" s="674"/>
      <c r="W82" s="674"/>
      <c r="X82" s="674"/>
      <c r="Y82" s="674"/>
      <c r="Z82" s="674"/>
      <c r="AA82" s="675"/>
      <c r="AB82" s="876" t="s">
        <v>728</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1</v>
      </c>
    </row>
    <row r="83" spans="1:60" ht="22.5"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1</v>
      </c>
    </row>
    <row r="84" spans="1:60" ht="19.5"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1</v>
      </c>
    </row>
    <row r="85" spans="1:60" ht="18.75"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1</v>
      </c>
      <c r="AZ86" s="10"/>
      <c r="BA86" s="10"/>
      <c r="BB86" s="10"/>
      <c r="BC86" s="10"/>
      <c r="BD86" s="10"/>
      <c r="BE86" s="10"/>
      <c r="BF86" s="10"/>
      <c r="BG86" s="10"/>
      <c r="BH86" s="10"/>
    </row>
    <row r="87" spans="1:60" ht="23.25" customHeight="1" x14ac:dyDescent="0.15">
      <c r="A87" s="857"/>
      <c r="B87" s="424"/>
      <c r="C87" s="424"/>
      <c r="D87" s="424"/>
      <c r="E87" s="424"/>
      <c r="F87" s="425"/>
      <c r="G87" s="107" t="s">
        <v>729</v>
      </c>
      <c r="H87" s="108"/>
      <c r="I87" s="108"/>
      <c r="J87" s="108"/>
      <c r="K87" s="108"/>
      <c r="L87" s="108"/>
      <c r="M87" s="108"/>
      <c r="N87" s="108"/>
      <c r="O87" s="109"/>
      <c r="P87" s="108" t="s">
        <v>730</v>
      </c>
      <c r="Q87" s="513"/>
      <c r="R87" s="513"/>
      <c r="S87" s="513"/>
      <c r="T87" s="513"/>
      <c r="U87" s="513"/>
      <c r="V87" s="513"/>
      <c r="W87" s="513"/>
      <c r="X87" s="514"/>
      <c r="Y87" s="560" t="s">
        <v>62</v>
      </c>
      <c r="Z87" s="561"/>
      <c r="AA87" s="562"/>
      <c r="AB87" s="460" t="s">
        <v>731</v>
      </c>
      <c r="AC87" s="460"/>
      <c r="AD87" s="460"/>
      <c r="AE87" s="218">
        <v>48</v>
      </c>
      <c r="AF87" s="219"/>
      <c r="AG87" s="219"/>
      <c r="AH87" s="219"/>
      <c r="AI87" s="218">
        <v>43</v>
      </c>
      <c r="AJ87" s="219"/>
      <c r="AK87" s="219"/>
      <c r="AL87" s="219"/>
      <c r="AM87" s="218">
        <v>33</v>
      </c>
      <c r="AN87" s="219"/>
      <c r="AO87" s="219"/>
      <c r="AP87" s="219"/>
      <c r="AQ87" s="336" t="s">
        <v>732</v>
      </c>
      <c r="AR87" s="208"/>
      <c r="AS87" s="208"/>
      <c r="AT87" s="337"/>
      <c r="AU87" s="219" t="s">
        <v>800</v>
      </c>
      <c r="AV87" s="219"/>
      <c r="AW87" s="219"/>
      <c r="AX87" s="221"/>
      <c r="AY87">
        <f t="shared" si="10"/>
        <v>1</v>
      </c>
    </row>
    <row r="88" spans="1:60" ht="23.25"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731</v>
      </c>
      <c r="AC88" s="522"/>
      <c r="AD88" s="522"/>
      <c r="AE88" s="218" t="s">
        <v>718</v>
      </c>
      <c r="AF88" s="219"/>
      <c r="AG88" s="219"/>
      <c r="AH88" s="219"/>
      <c r="AI88" s="218" t="s">
        <v>718</v>
      </c>
      <c r="AJ88" s="219"/>
      <c r="AK88" s="219"/>
      <c r="AL88" s="219"/>
      <c r="AM88" s="218" t="s">
        <v>718</v>
      </c>
      <c r="AN88" s="219"/>
      <c r="AO88" s="219"/>
      <c r="AP88" s="219"/>
      <c r="AQ88" s="336" t="s">
        <v>719</v>
      </c>
      <c r="AR88" s="208"/>
      <c r="AS88" s="208"/>
      <c r="AT88" s="337"/>
      <c r="AU88" s="219" t="s">
        <v>800</v>
      </c>
      <c r="AV88" s="219"/>
      <c r="AW88" s="219"/>
      <c r="AX88" s="221"/>
      <c r="AY88">
        <f t="shared" si="10"/>
        <v>1</v>
      </c>
      <c r="AZ88" s="10"/>
      <c r="BA88" s="10"/>
      <c r="BB88" s="10"/>
      <c r="BC88" s="10"/>
    </row>
    <row r="89" spans="1:60" ht="23.25" customHeight="1" thickBot="1" x14ac:dyDescent="0.2">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718</v>
      </c>
      <c r="AF89" s="226"/>
      <c r="AG89" s="226"/>
      <c r="AH89" s="226"/>
      <c r="AI89" s="225" t="s">
        <v>718</v>
      </c>
      <c r="AJ89" s="226"/>
      <c r="AK89" s="226"/>
      <c r="AL89" s="226"/>
      <c r="AM89" s="225" t="s">
        <v>718</v>
      </c>
      <c r="AN89" s="226"/>
      <c r="AO89" s="226"/>
      <c r="AP89" s="226"/>
      <c r="AQ89" s="336" t="s">
        <v>732</v>
      </c>
      <c r="AR89" s="208"/>
      <c r="AS89" s="208"/>
      <c r="AT89" s="337"/>
      <c r="AU89" s="219" t="s">
        <v>800</v>
      </c>
      <c r="AV89" s="219"/>
      <c r="AW89" s="219"/>
      <c r="AX89" s="221"/>
      <c r="AY89">
        <f t="shared" si="10"/>
        <v>1</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542</v>
      </c>
      <c r="AV100" s="318"/>
      <c r="AW100" s="318"/>
      <c r="AX100" s="320"/>
    </row>
    <row r="101" spans="1:60" ht="23.25" customHeight="1" x14ac:dyDescent="0.15">
      <c r="A101" s="418"/>
      <c r="B101" s="419"/>
      <c r="C101" s="419"/>
      <c r="D101" s="419"/>
      <c r="E101" s="419"/>
      <c r="F101" s="420"/>
      <c r="G101" s="108" t="s">
        <v>733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734</v>
      </c>
      <c r="AC101" s="460"/>
      <c r="AD101" s="460"/>
      <c r="AE101" s="282">
        <v>0</v>
      </c>
      <c r="AF101" s="282"/>
      <c r="AG101" s="282"/>
      <c r="AH101" s="282"/>
      <c r="AI101" s="282">
        <v>0</v>
      </c>
      <c r="AJ101" s="282"/>
      <c r="AK101" s="282"/>
      <c r="AL101" s="282"/>
      <c r="AM101" s="282">
        <v>0</v>
      </c>
      <c r="AN101" s="282"/>
      <c r="AO101" s="282"/>
      <c r="AP101" s="282"/>
      <c r="AQ101" s="282" t="s">
        <v>800</v>
      </c>
      <c r="AR101" s="282"/>
      <c r="AS101" s="282"/>
      <c r="AT101" s="282"/>
      <c r="AU101" s="218" t="s">
        <v>800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734</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t="s">
        <v>800</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1</v>
      </c>
    </row>
    <row r="104" spans="1:60" ht="23.25" customHeight="1" x14ac:dyDescent="0.15">
      <c r="A104" s="418"/>
      <c r="B104" s="419"/>
      <c r="C104" s="419"/>
      <c r="D104" s="419"/>
      <c r="E104" s="419"/>
      <c r="F104" s="420"/>
      <c r="G104" s="108" t="s">
        <v>773</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734</v>
      </c>
      <c r="AC104" s="545"/>
      <c r="AD104" s="546"/>
      <c r="AE104" s="282">
        <v>165</v>
      </c>
      <c r="AF104" s="282"/>
      <c r="AG104" s="282"/>
      <c r="AH104" s="282"/>
      <c r="AI104" s="282">
        <v>127</v>
      </c>
      <c r="AJ104" s="282"/>
      <c r="AK104" s="282"/>
      <c r="AL104" s="282"/>
      <c r="AM104" s="282">
        <v>47</v>
      </c>
      <c r="AN104" s="282"/>
      <c r="AO104" s="282"/>
      <c r="AP104" s="282"/>
      <c r="AQ104" s="282" t="s">
        <v>800</v>
      </c>
      <c r="AR104" s="282"/>
      <c r="AS104" s="282"/>
      <c r="AT104" s="282"/>
      <c r="AU104" s="282" t="s">
        <v>800</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734</v>
      </c>
      <c r="AC105" s="468"/>
      <c r="AD105" s="469"/>
      <c r="AE105" s="282">
        <v>123</v>
      </c>
      <c r="AF105" s="282"/>
      <c r="AG105" s="282"/>
      <c r="AH105" s="282"/>
      <c r="AI105" s="282">
        <v>156</v>
      </c>
      <c r="AJ105" s="282"/>
      <c r="AK105" s="282"/>
      <c r="AL105" s="282"/>
      <c r="AM105" s="282">
        <v>123</v>
      </c>
      <c r="AN105" s="282"/>
      <c r="AO105" s="282"/>
      <c r="AP105" s="282"/>
      <c r="AQ105" s="282">
        <v>160</v>
      </c>
      <c r="AR105" s="282"/>
      <c r="AS105" s="282"/>
      <c r="AT105" s="282"/>
      <c r="AU105" s="282" t="s">
        <v>800</v>
      </c>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1</v>
      </c>
    </row>
    <row r="107" spans="1:60" ht="23.25" customHeight="1" x14ac:dyDescent="0.15">
      <c r="A107" s="418"/>
      <c r="B107" s="419"/>
      <c r="C107" s="419"/>
      <c r="D107" s="419"/>
      <c r="E107" s="419"/>
      <c r="F107" s="420"/>
      <c r="G107" s="108" t="s">
        <v>735</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736</v>
      </c>
      <c r="AC107" s="545"/>
      <c r="AD107" s="546"/>
      <c r="AE107" s="282">
        <v>15</v>
      </c>
      <c r="AF107" s="282"/>
      <c r="AG107" s="282"/>
      <c r="AH107" s="282"/>
      <c r="AI107" s="282">
        <v>37</v>
      </c>
      <c r="AJ107" s="282"/>
      <c r="AK107" s="282"/>
      <c r="AL107" s="282"/>
      <c r="AM107" s="282">
        <v>21</v>
      </c>
      <c r="AN107" s="282"/>
      <c r="AO107" s="282"/>
      <c r="AP107" s="282"/>
      <c r="AQ107" s="282" t="s">
        <v>800</v>
      </c>
      <c r="AR107" s="282"/>
      <c r="AS107" s="282"/>
      <c r="AT107" s="282"/>
      <c r="AU107" s="282" t="s">
        <v>800</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736</v>
      </c>
      <c r="AC108" s="468"/>
      <c r="AD108" s="469"/>
      <c r="AE108" s="282">
        <v>24</v>
      </c>
      <c r="AF108" s="282"/>
      <c r="AG108" s="282"/>
      <c r="AH108" s="282"/>
      <c r="AI108" s="282">
        <v>36</v>
      </c>
      <c r="AJ108" s="282"/>
      <c r="AK108" s="282"/>
      <c r="AL108" s="282"/>
      <c r="AM108" s="282">
        <v>36</v>
      </c>
      <c r="AN108" s="282"/>
      <c r="AO108" s="282"/>
      <c r="AP108" s="282"/>
      <c r="AQ108" s="282">
        <v>24</v>
      </c>
      <c r="AR108" s="282"/>
      <c r="AS108" s="282"/>
      <c r="AT108" s="282"/>
      <c r="AU108" s="282" t="s">
        <v>800</v>
      </c>
      <c r="AV108" s="282"/>
      <c r="AW108" s="282"/>
      <c r="AX108" s="283"/>
      <c r="AY108">
        <f>$AY$106</f>
        <v>1</v>
      </c>
    </row>
    <row r="109" spans="1:60" ht="31.5"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1</v>
      </c>
    </row>
    <row r="110" spans="1:60" ht="23.25" customHeight="1" x14ac:dyDescent="0.15">
      <c r="A110" s="418"/>
      <c r="B110" s="419"/>
      <c r="C110" s="419"/>
      <c r="D110" s="419"/>
      <c r="E110" s="419"/>
      <c r="F110" s="420"/>
      <c r="G110" s="108" t="s">
        <v>770</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737</v>
      </c>
      <c r="AC110" s="545"/>
      <c r="AD110" s="546"/>
      <c r="AE110" s="282">
        <v>304</v>
      </c>
      <c r="AF110" s="282"/>
      <c r="AG110" s="282"/>
      <c r="AH110" s="282"/>
      <c r="AI110" s="282">
        <v>269</v>
      </c>
      <c r="AJ110" s="282"/>
      <c r="AK110" s="282"/>
      <c r="AL110" s="282"/>
      <c r="AM110" s="282">
        <v>265</v>
      </c>
      <c r="AN110" s="282"/>
      <c r="AO110" s="282"/>
      <c r="AP110" s="282"/>
      <c r="AQ110" s="282" t="s">
        <v>801</v>
      </c>
      <c r="AR110" s="282"/>
      <c r="AS110" s="282"/>
      <c r="AT110" s="282"/>
      <c r="AU110" s="282" t="s">
        <v>800</v>
      </c>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737</v>
      </c>
      <c r="AC111" s="468"/>
      <c r="AD111" s="469"/>
      <c r="AE111" s="282">
        <v>352</v>
      </c>
      <c r="AF111" s="282"/>
      <c r="AG111" s="282"/>
      <c r="AH111" s="282"/>
      <c r="AI111" s="282">
        <v>334</v>
      </c>
      <c r="AJ111" s="282"/>
      <c r="AK111" s="282"/>
      <c r="AL111" s="282"/>
      <c r="AM111" s="282">
        <v>296</v>
      </c>
      <c r="AN111" s="282"/>
      <c r="AO111" s="282"/>
      <c r="AP111" s="282"/>
      <c r="AQ111" s="282">
        <v>292</v>
      </c>
      <c r="AR111" s="282"/>
      <c r="AS111" s="282"/>
      <c r="AT111" s="282"/>
      <c r="AU111" s="282" t="s">
        <v>801</v>
      </c>
      <c r="AV111" s="282"/>
      <c r="AW111" s="282"/>
      <c r="AX111" s="283"/>
      <c r="AY111">
        <f>$AY$109</f>
        <v>1</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739</v>
      </c>
      <c r="AC116" s="462"/>
      <c r="AD116" s="463"/>
      <c r="AE116" s="282">
        <v>0</v>
      </c>
      <c r="AF116" s="282"/>
      <c r="AG116" s="282"/>
      <c r="AH116" s="282"/>
      <c r="AI116" s="282">
        <v>0</v>
      </c>
      <c r="AJ116" s="282"/>
      <c r="AK116" s="282"/>
      <c r="AL116" s="282"/>
      <c r="AM116" s="282">
        <v>0</v>
      </c>
      <c r="AN116" s="282"/>
      <c r="AO116" s="282"/>
      <c r="AP116" s="282"/>
      <c r="AQ116" s="218">
        <v>4</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740</v>
      </c>
      <c r="AC117" s="472"/>
      <c r="AD117" s="473"/>
      <c r="AE117" s="550" t="s">
        <v>789</v>
      </c>
      <c r="AF117" s="550"/>
      <c r="AG117" s="550"/>
      <c r="AH117" s="550"/>
      <c r="AI117" s="550" t="s">
        <v>790</v>
      </c>
      <c r="AJ117" s="550"/>
      <c r="AK117" s="550"/>
      <c r="AL117" s="550"/>
      <c r="AM117" s="550" t="s">
        <v>789</v>
      </c>
      <c r="AN117" s="550"/>
      <c r="AO117" s="550"/>
      <c r="AP117" s="550"/>
      <c r="AQ117" s="550" t="s">
        <v>741</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543</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742</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731</v>
      </c>
      <c r="AC119" s="462"/>
      <c r="AD119" s="463"/>
      <c r="AE119" s="282">
        <v>45</v>
      </c>
      <c r="AF119" s="282"/>
      <c r="AG119" s="282"/>
      <c r="AH119" s="282"/>
      <c r="AI119" s="282">
        <v>39</v>
      </c>
      <c r="AJ119" s="282"/>
      <c r="AK119" s="282"/>
      <c r="AL119" s="282"/>
      <c r="AM119" s="282">
        <v>89</v>
      </c>
      <c r="AN119" s="282"/>
      <c r="AO119" s="282"/>
      <c r="AP119" s="282"/>
      <c r="AQ119" s="282">
        <v>39</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740</v>
      </c>
      <c r="AC120" s="472"/>
      <c r="AD120" s="473"/>
      <c r="AE120" s="550" t="s">
        <v>743</v>
      </c>
      <c r="AF120" s="550"/>
      <c r="AG120" s="550"/>
      <c r="AH120" s="550"/>
      <c r="AI120" s="550" t="s">
        <v>744</v>
      </c>
      <c r="AJ120" s="550"/>
      <c r="AK120" s="550"/>
      <c r="AL120" s="550"/>
      <c r="AM120" s="550" t="s">
        <v>791</v>
      </c>
      <c r="AN120" s="550"/>
      <c r="AO120" s="550"/>
      <c r="AP120" s="550"/>
      <c r="AQ120" s="550" t="s">
        <v>775</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543</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745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731</v>
      </c>
      <c r="AC122" s="462"/>
      <c r="AD122" s="463"/>
      <c r="AE122" s="282">
        <v>13</v>
      </c>
      <c r="AF122" s="282"/>
      <c r="AG122" s="282"/>
      <c r="AH122" s="282"/>
      <c r="AI122" s="282">
        <v>19</v>
      </c>
      <c r="AJ122" s="282"/>
      <c r="AK122" s="282"/>
      <c r="AL122" s="282"/>
      <c r="AM122" s="282">
        <v>17</v>
      </c>
      <c r="AN122" s="282"/>
      <c r="AO122" s="282"/>
      <c r="AP122" s="282"/>
      <c r="AQ122" s="282">
        <v>24</v>
      </c>
      <c r="AR122" s="282"/>
      <c r="AS122" s="282"/>
      <c r="AT122" s="282"/>
      <c r="AU122" s="282"/>
      <c r="AV122" s="282"/>
      <c r="AW122" s="282"/>
      <c r="AX122" s="283"/>
      <c r="AY122">
        <f>$AY$121</f>
        <v>1</v>
      </c>
    </row>
    <row r="123" spans="1:51" ht="46.5"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746</v>
      </c>
      <c r="AC123" s="472"/>
      <c r="AD123" s="473"/>
      <c r="AE123" s="550" t="s">
        <v>747</v>
      </c>
      <c r="AF123" s="550"/>
      <c r="AG123" s="550"/>
      <c r="AH123" s="550"/>
      <c r="AI123" s="550" t="s">
        <v>748</v>
      </c>
      <c r="AJ123" s="550"/>
      <c r="AK123" s="550"/>
      <c r="AL123" s="550"/>
      <c r="AM123" s="550" t="s">
        <v>792</v>
      </c>
      <c r="AN123" s="550"/>
      <c r="AO123" s="550"/>
      <c r="AP123" s="550"/>
      <c r="AQ123" s="550" t="s">
        <v>776</v>
      </c>
      <c r="AR123" s="550"/>
      <c r="AS123" s="550"/>
      <c r="AT123" s="550"/>
      <c r="AU123" s="550"/>
      <c r="AV123" s="550"/>
      <c r="AW123" s="550"/>
      <c r="AX123" s="551"/>
      <c r="AY123">
        <f>$AY$121</f>
        <v>1</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539</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389</v>
      </c>
      <c r="AF127" s="247"/>
      <c r="AG127" s="247"/>
      <c r="AH127" s="247"/>
      <c r="AI127" s="247" t="s">
        <v>411</v>
      </c>
      <c r="AJ127" s="247"/>
      <c r="AK127" s="247"/>
      <c r="AL127" s="247"/>
      <c r="AM127" s="247" t="s">
        <v>508</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749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802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719</v>
      </c>
      <c r="AF134" s="208"/>
      <c r="AG134" s="208"/>
      <c r="AH134" s="208"/>
      <c r="AI134" s="207" t="s">
        <v>719</v>
      </c>
      <c r="AJ134" s="208"/>
      <c r="AK134" s="208"/>
      <c r="AL134" s="208"/>
      <c r="AM134" s="207" t="s">
        <v>716</v>
      </c>
      <c r="AN134" s="208"/>
      <c r="AO134" s="208"/>
      <c r="AP134" s="208"/>
      <c r="AQ134" s="207" t="s">
        <v>719</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718</v>
      </c>
      <c r="AF135" s="208"/>
      <c r="AG135" s="208"/>
      <c r="AH135" s="208"/>
      <c r="AI135" s="207" t="s">
        <v>719</v>
      </c>
      <c r="AJ135" s="208"/>
      <c r="AK135" s="208"/>
      <c r="AL135" s="208"/>
      <c r="AM135" s="207" t="s">
        <v>716</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36.75" customHeight="1" x14ac:dyDescent="0.15">
      <c r="A154" s="190"/>
      <c r="B154" s="187"/>
      <c r="C154" s="181"/>
      <c r="D154" s="187"/>
      <c r="E154" s="181"/>
      <c r="F154" s="182"/>
      <c r="G154" s="107" t="s">
        <v>780</v>
      </c>
      <c r="H154" s="108"/>
      <c r="I154" s="108"/>
      <c r="J154" s="108"/>
      <c r="K154" s="108"/>
      <c r="L154" s="108"/>
      <c r="M154" s="108"/>
      <c r="N154" s="108"/>
      <c r="O154" s="108"/>
      <c r="P154" s="109"/>
      <c r="Q154" s="128" t="s">
        <v>781</v>
      </c>
      <c r="R154" s="108"/>
      <c r="S154" s="108"/>
      <c r="T154" s="108"/>
      <c r="U154" s="108"/>
      <c r="V154" s="108"/>
      <c r="W154" s="108"/>
      <c r="X154" s="108"/>
      <c r="Y154" s="108"/>
      <c r="Z154" s="108"/>
      <c r="AA154" s="290"/>
      <c r="AB154" s="144"/>
      <c r="AC154" s="145"/>
      <c r="AD154" s="145"/>
      <c r="AE154" s="150" t="s">
        <v>779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36.7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43.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8.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8.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1</v>
      </c>
    </row>
    <row r="160" spans="1:51" ht="22.5"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1</v>
      </c>
    </row>
    <row r="161" spans="1:51" ht="32.25" customHeight="1" x14ac:dyDescent="0.15">
      <c r="A161" s="190"/>
      <c r="B161" s="187"/>
      <c r="C161" s="181"/>
      <c r="D161" s="187"/>
      <c r="E161" s="181"/>
      <c r="F161" s="182"/>
      <c r="G161" s="107" t="s">
        <v>783</v>
      </c>
      <c r="H161" s="108"/>
      <c r="I161" s="108"/>
      <c r="J161" s="108"/>
      <c r="K161" s="108"/>
      <c r="L161" s="108"/>
      <c r="M161" s="108"/>
      <c r="N161" s="108"/>
      <c r="O161" s="108"/>
      <c r="P161" s="109"/>
      <c r="Q161" s="128" t="s">
        <v>782</v>
      </c>
      <c r="R161" s="108"/>
      <c r="S161" s="108"/>
      <c r="T161" s="108"/>
      <c r="U161" s="108"/>
      <c r="V161" s="108"/>
      <c r="W161" s="108"/>
      <c r="X161" s="108"/>
      <c r="Y161" s="108"/>
      <c r="Z161" s="108"/>
      <c r="AA161" s="290"/>
      <c r="AB161" s="144"/>
      <c r="AC161" s="145"/>
      <c r="AD161" s="145"/>
      <c r="AE161" s="150" t="s">
        <v>784</v>
      </c>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1</v>
      </c>
    </row>
    <row r="162" spans="1:51" ht="32.25"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1</v>
      </c>
    </row>
    <row r="163" spans="1:51" ht="32.25"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1</v>
      </c>
    </row>
    <row r="164" spans="1:51" ht="32.25"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t="s">
        <v>785</v>
      </c>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1</v>
      </c>
    </row>
    <row r="165" spans="1:51" ht="32.25"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1</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786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30"/>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31"/>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4"/>
      <c r="E430" s="175" t="s">
        <v>398</v>
      </c>
      <c r="F430" s="890"/>
      <c r="G430" s="891" t="s">
        <v>252</v>
      </c>
      <c r="H430" s="126"/>
      <c r="I430" s="126"/>
      <c r="J430" s="892"/>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52.5"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717</v>
      </c>
      <c r="AE702" s="342"/>
      <c r="AF702" s="342"/>
      <c r="AG702" s="379" t="s">
        <v>750</v>
      </c>
      <c r="AH702" s="380"/>
      <c r="AI702" s="380"/>
      <c r="AJ702" s="380"/>
      <c r="AK702" s="380"/>
      <c r="AL702" s="380"/>
      <c r="AM702" s="380"/>
      <c r="AN702" s="380"/>
      <c r="AO702" s="380"/>
      <c r="AP702" s="380"/>
      <c r="AQ702" s="380"/>
      <c r="AR702" s="380"/>
      <c r="AS702" s="380"/>
      <c r="AT702" s="380"/>
      <c r="AU702" s="380"/>
      <c r="AV702" s="380"/>
      <c r="AW702" s="380"/>
      <c r="AX702" s="381"/>
    </row>
    <row r="703" spans="1:51" ht="52.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717</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52.5"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717</v>
      </c>
      <c r="AE704" s="778"/>
      <c r="AF704" s="778"/>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753</v>
      </c>
      <c r="AE705" s="713"/>
      <c r="AF705" s="713"/>
      <c r="AG705" s="128" t="s">
        <v>718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89"/>
      <c r="D706" s="790"/>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1"/>
      <c r="D707" s="792"/>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42"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717</v>
      </c>
      <c r="AE708" s="603"/>
      <c r="AF708" s="603"/>
      <c r="AG708" s="737" t="s">
        <v>755</v>
      </c>
      <c r="AH708" s="738"/>
      <c r="AI708" s="738"/>
      <c r="AJ708" s="738"/>
      <c r="AK708" s="738"/>
      <c r="AL708" s="738"/>
      <c r="AM708" s="738"/>
      <c r="AN708" s="738"/>
      <c r="AO708" s="738"/>
      <c r="AP708" s="738"/>
      <c r="AQ708" s="738"/>
      <c r="AR708" s="738"/>
      <c r="AS708" s="738"/>
      <c r="AT708" s="738"/>
      <c r="AU708" s="738"/>
      <c r="AV708" s="738"/>
      <c r="AW708" s="738"/>
      <c r="AX708" s="739"/>
    </row>
    <row r="709" spans="1:50" ht="70.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717</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33.7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717</v>
      </c>
      <c r="AE710" s="323"/>
      <c r="AF710" s="323"/>
      <c r="AG710" s="104" t="s">
        <v>757</v>
      </c>
      <c r="AH710" s="105"/>
      <c r="AI710" s="105"/>
      <c r="AJ710" s="105"/>
      <c r="AK710" s="105"/>
      <c r="AL710" s="105"/>
      <c r="AM710" s="105"/>
      <c r="AN710" s="105"/>
      <c r="AO710" s="105"/>
      <c r="AP710" s="105"/>
      <c r="AQ710" s="105"/>
      <c r="AR710" s="105"/>
      <c r="AS710" s="105"/>
      <c r="AT710" s="105"/>
      <c r="AU710" s="105"/>
      <c r="AV710" s="105"/>
      <c r="AW710" s="105"/>
      <c r="AX710" s="106"/>
    </row>
    <row r="711" spans="1:50" ht="36.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717</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8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7" t="s">
        <v>754</v>
      </c>
      <c r="AE712" s="778"/>
      <c r="AF712" s="778"/>
      <c r="AG712" s="802" t="s">
        <v>759</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753</v>
      </c>
      <c r="AE713" s="323"/>
      <c r="AF713" s="661"/>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44.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99" t="s">
        <v>717</v>
      </c>
      <c r="AE714" s="800"/>
      <c r="AF714" s="801"/>
      <c r="AG714" s="104" t="s">
        <v>760</v>
      </c>
      <c r="AH714" s="105"/>
      <c r="AI714" s="105"/>
      <c r="AJ714" s="105"/>
      <c r="AK714" s="105"/>
      <c r="AL714" s="105"/>
      <c r="AM714" s="105"/>
      <c r="AN714" s="105"/>
      <c r="AO714" s="105"/>
      <c r="AP714" s="105"/>
      <c r="AQ714" s="105"/>
      <c r="AR714" s="105"/>
      <c r="AS714" s="105"/>
      <c r="AT714" s="105"/>
      <c r="AU714" s="105"/>
      <c r="AV714" s="105"/>
      <c r="AW714" s="105"/>
      <c r="AX714" s="106"/>
    </row>
    <row r="715" spans="1:50" ht="36" customHeight="1" x14ac:dyDescent="0.15">
      <c r="A715" s="638" t="s">
        <v>40</v>
      </c>
      <c r="B715" s="779"/>
      <c r="C715" s="780" t="s">
        <v>326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2" t="s">
        <v>717</v>
      </c>
      <c r="AE715" s="603"/>
      <c r="AF715" s="654"/>
      <c r="AG715" s="737" t="s">
        <v>761</v>
      </c>
      <c r="AH715" s="738"/>
      <c r="AI715" s="738"/>
      <c r="AJ715" s="738"/>
      <c r="AK715" s="738"/>
      <c r="AL715" s="738"/>
      <c r="AM715" s="738"/>
      <c r="AN715" s="738"/>
      <c r="AO715" s="738"/>
      <c r="AP715" s="738"/>
      <c r="AQ715" s="738"/>
      <c r="AR715" s="738"/>
      <c r="AS715" s="738"/>
      <c r="AT715" s="738"/>
      <c r="AU715" s="738"/>
      <c r="AV715" s="738"/>
      <c r="AW715" s="738"/>
      <c r="AX715" s="739"/>
    </row>
    <row r="716" spans="1:50" ht="44.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717</v>
      </c>
      <c r="AE716" s="625"/>
      <c r="AF716" s="625"/>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70.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717</v>
      </c>
      <c r="AE717" s="323"/>
      <c r="AF717" s="323"/>
      <c r="AG717" s="104" t="s">
        <v>774</v>
      </c>
      <c r="AH717" s="105"/>
      <c r="AI717" s="105"/>
      <c r="AJ717" s="105"/>
      <c r="AK717" s="105"/>
      <c r="AL717" s="105"/>
      <c r="AM717" s="105"/>
      <c r="AN717" s="105"/>
      <c r="AO717" s="105"/>
      <c r="AP717" s="105"/>
      <c r="AQ717" s="105"/>
      <c r="AR717" s="105"/>
      <c r="AS717" s="105"/>
      <c r="AT717" s="105"/>
      <c r="AU717" s="105"/>
      <c r="AV717" s="105"/>
      <c r="AW717" s="105"/>
      <c r="AX717" s="106"/>
    </row>
    <row r="718" spans="1:50" ht="41.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717</v>
      </c>
      <c r="AE718" s="323"/>
      <c r="AF718" s="323"/>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1" t="s">
        <v>58</v>
      </c>
      <c r="B719" s="772"/>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753</v>
      </c>
      <c r="AE719" s="603"/>
      <c r="AF719" s="603"/>
      <c r="AG719" s="128" t="s">
        <v>718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3"/>
      <c r="B720" s="77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3"/>
      <c r="B721" s="774"/>
      <c r="C721" s="293"/>
      <c r="D721" s="294"/>
      <c r="E721" s="294"/>
      <c r="F721" s="295"/>
      <c r="G721" s="284"/>
      <c r="H721" s="285"/>
      <c r="I721" s="77" t="str">
        <f>IF(OR(G721="　", G721=""), "", "-")</f>
        <v/>
      </c>
      <c r="J721" s="288"/>
      <c r="K721" s="288"/>
      <c r="L721" s="77" t="str">
        <f>IF(M721="","","-")</f>
        <v/>
      </c>
      <c r="M721" s="78"/>
      <c r="N721" s="301" t="s">
        <v>801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3"/>
      <c r="B722" s="77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3"/>
      <c r="B723" s="77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3"/>
      <c r="B724" s="77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5"/>
      <c r="B725" s="77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0.25" customHeight="1" x14ac:dyDescent="0.15">
      <c r="A726" s="638" t="s">
        <v>48</v>
      </c>
      <c r="B726" s="794"/>
      <c r="C726" s="807" t="s">
        <v>53</v>
      </c>
      <c r="D726" s="829"/>
      <c r="E726" s="829"/>
      <c r="F726" s="830"/>
      <c r="G726" s="576" t="s">
        <v>777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5"/>
      <c r="B727" s="796"/>
      <c r="C727" s="743" t="s">
        <v>57</v>
      </c>
      <c r="D727" s="744"/>
      <c r="E727" s="744"/>
      <c r="F727" s="745"/>
      <c r="G727" s="574" t="s">
        <v>764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32" t="s">
        <v>787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71" t="s">
        <v>137</v>
      </c>
      <c r="B731" s="672"/>
      <c r="C731" s="672"/>
      <c r="D731" s="672"/>
      <c r="E731" s="673"/>
      <c r="F731" s="727" t="s">
        <v>793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71" t="s">
        <v>138</v>
      </c>
      <c r="B733" s="672"/>
      <c r="C733" s="672"/>
      <c r="D733" s="672"/>
      <c r="E733" s="673"/>
      <c r="F733" s="635" t="s">
        <v>794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5" t="s">
        <v>796</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3" t="s">
        <v>673</v>
      </c>
      <c r="B737" s="211"/>
      <c r="C737" s="211"/>
      <c r="D737" s="212"/>
      <c r="E737" s="947" t="s">
        <v>716</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1" t="s">
        <v>396</v>
      </c>
      <c r="B738" s="361"/>
      <c r="C738" s="361"/>
      <c r="D738" s="361"/>
      <c r="E738" s="947" t="s">
        <v>765</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1" t="s">
        <v>395</v>
      </c>
      <c r="B739" s="361"/>
      <c r="C739" s="361"/>
      <c r="D739" s="361"/>
      <c r="E739" s="947" t="s">
        <v>766</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1" t="s">
        <v>394</v>
      </c>
      <c r="B740" s="361"/>
      <c r="C740" s="361"/>
      <c r="D740" s="361"/>
      <c r="E740" s="947" t="s">
        <v>767</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1" t="s">
        <v>393</v>
      </c>
      <c r="B741" s="361"/>
      <c r="C741" s="361"/>
      <c r="D741" s="361"/>
      <c r="E741" s="947" t="s">
        <v>768</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1" t="s">
        <v>392</v>
      </c>
      <c r="B742" s="361"/>
      <c r="C742" s="361"/>
      <c r="D742" s="361"/>
      <c r="E742" s="947" t="s">
        <v>769</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1" t="s">
        <v>391</v>
      </c>
      <c r="B743" s="361"/>
      <c r="C743" s="361"/>
      <c r="D743" s="361"/>
      <c r="E743" s="947" t="s">
        <v>769</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1" t="s">
        <v>390</v>
      </c>
      <c r="B744" s="361"/>
      <c r="C744" s="361"/>
      <c r="D744" s="361"/>
      <c r="E744" s="947" t="s">
        <v>769</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1" t="s">
        <v>389</v>
      </c>
      <c r="B745" s="361"/>
      <c r="C745" s="361"/>
      <c r="D745" s="361"/>
      <c r="E745" s="984" t="s">
        <v>769</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1" t="s">
        <v>546</v>
      </c>
      <c r="B746" s="361"/>
      <c r="C746" s="361"/>
      <c r="D746" s="361"/>
      <c r="E746" s="953" t="s">
        <v>722</v>
      </c>
      <c r="F746" s="951"/>
      <c r="G746" s="951"/>
      <c r="H746" s="100" t="str">
        <f>IF(E746="","","-")</f>
        <v>-</v>
      </c>
      <c r="I746" s="951"/>
      <c r="J746" s="951"/>
      <c r="K746" s="100" t="str">
        <f>IF(I746="","","-")</f>
        <v/>
      </c>
      <c r="L746" s="952">
        <v>1</v>
      </c>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1" t="s">
        <v>508</v>
      </c>
      <c r="B747" s="361"/>
      <c r="C747" s="361"/>
      <c r="D747" s="361"/>
      <c r="E747" s="953" t="s">
        <v>722</v>
      </c>
      <c r="F747" s="951"/>
      <c r="G747" s="951"/>
      <c r="H747" s="100" t="str">
        <f>IF(E747="","","-")</f>
        <v>-</v>
      </c>
      <c r="I747" s="951"/>
      <c r="J747" s="951"/>
      <c r="K747" s="100" t="str">
        <f>IF(I747="","","-")</f>
        <v/>
      </c>
      <c r="L747" s="952">
        <v>6</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2" t="s">
        <v>383</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thickBo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359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8"/>
    </row>
    <row r="788" spans="1:51" ht="24.75" customHeight="1" x14ac:dyDescent="0.15">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3"/>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800</v>
      </c>
      <c r="H789" s="669"/>
      <c r="I789" s="669"/>
      <c r="J789" s="669"/>
      <c r="K789" s="670"/>
      <c r="L789" s="662" t="s">
        <v>800</v>
      </c>
      <c r="M789" s="663"/>
      <c r="N789" s="663"/>
      <c r="O789" s="663"/>
      <c r="P789" s="663"/>
      <c r="Q789" s="663"/>
      <c r="R789" s="663"/>
      <c r="S789" s="663"/>
      <c r="T789" s="663"/>
      <c r="U789" s="663"/>
      <c r="V789" s="663"/>
      <c r="W789" s="663"/>
      <c r="X789" s="664"/>
      <c r="Y789" s="382" t="s">
        <v>803</v>
      </c>
      <c r="Z789" s="383"/>
      <c r="AA789" s="383"/>
      <c r="AB789" s="797"/>
      <c r="AC789" s="668" t="s">
        <v>804</v>
      </c>
      <c r="AD789" s="669"/>
      <c r="AE789" s="669"/>
      <c r="AF789" s="669"/>
      <c r="AG789" s="670"/>
      <c r="AH789" s="662" t="s">
        <v>805</v>
      </c>
      <c r="AI789" s="663"/>
      <c r="AJ789" s="663"/>
      <c r="AK789" s="663"/>
      <c r="AL789" s="663"/>
      <c r="AM789" s="663"/>
      <c r="AN789" s="663"/>
      <c r="AO789" s="663"/>
      <c r="AP789" s="663"/>
      <c r="AQ789" s="663"/>
      <c r="AR789" s="663"/>
      <c r="AS789" s="663"/>
      <c r="AT789" s="664"/>
      <c r="AU789" s="382" t="s">
        <v>801</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0</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8"/>
      <c r="AY800">
        <f>COUNTA($G$802,$AC$802)</f>
        <v>0</v>
      </c>
    </row>
    <row r="801" spans="1:51" ht="24.75" hidden="1" customHeight="1" x14ac:dyDescent="0.15">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3"/>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7"/>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8"/>
      <c r="AY813">
        <f>COUNTA($G$815,$AC$815)</f>
        <v>0</v>
      </c>
    </row>
    <row r="814" spans="1:51" ht="24.75" hidden="1" customHeight="1" x14ac:dyDescent="0.15">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3"/>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7"/>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8"/>
      <c r="AY826">
        <f>COUNTA($G$828,$AC$828)</f>
        <v>0</v>
      </c>
    </row>
    <row r="827" spans="1:51" ht="24.75" hidden="1" customHeight="1" x14ac:dyDescent="0.15">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3"/>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7"/>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800</v>
      </c>
      <c r="D845" s="343"/>
      <c r="E845" s="343"/>
      <c r="F845" s="343"/>
      <c r="G845" s="343"/>
      <c r="H845" s="343"/>
      <c r="I845" s="343"/>
      <c r="J845" s="344" t="s">
        <v>800</v>
      </c>
      <c r="K845" s="345"/>
      <c r="L845" s="345"/>
      <c r="M845" s="345"/>
      <c r="N845" s="345"/>
      <c r="O845" s="345"/>
      <c r="P845" s="359" t="s">
        <v>800</v>
      </c>
      <c r="Q845" s="346"/>
      <c r="R845" s="346"/>
      <c r="S845" s="346"/>
      <c r="T845" s="346"/>
      <c r="U845" s="346"/>
      <c r="V845" s="346"/>
      <c r="W845" s="346"/>
      <c r="X845" s="346"/>
      <c r="Y845" s="347" t="s">
        <v>806</v>
      </c>
      <c r="Z845" s="348"/>
      <c r="AA845" s="348"/>
      <c r="AB845" s="349"/>
      <c r="AC845" s="350"/>
      <c r="AD845" s="351"/>
      <c r="AE845" s="351"/>
      <c r="AF845" s="351"/>
      <c r="AG845" s="351"/>
      <c r="AH845" s="366" t="s">
        <v>801</v>
      </c>
      <c r="AI845" s="367"/>
      <c r="AJ845" s="367"/>
      <c r="AK845" s="367"/>
      <c r="AL845" s="354" t="s">
        <v>800</v>
      </c>
      <c r="AM845" s="355"/>
      <c r="AN845" s="355"/>
      <c r="AO845" s="356"/>
      <c r="AP845" s="357" t="s">
        <v>800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t="s">
        <v>806</v>
      </c>
      <c r="Q853" s="346"/>
      <c r="R853" s="346"/>
      <c r="S853" s="346"/>
      <c r="T853" s="346"/>
      <c r="U853" s="346"/>
      <c r="V853" s="346"/>
      <c r="W853" s="346"/>
      <c r="X853" s="346"/>
      <c r="Y853" s="347" t="s">
        <v>806</v>
      </c>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t="s">
        <v>800</v>
      </c>
      <c r="K854" s="345"/>
      <c r="L854" s="345"/>
      <c r="M854" s="345"/>
      <c r="N854" s="345"/>
      <c r="O854" s="345"/>
      <c r="P854" s="346" t="s">
        <v>800</v>
      </c>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t="s">
        <v>804</v>
      </c>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800</v>
      </c>
      <c r="F1110" s="369"/>
      <c r="G1110" s="369"/>
      <c r="H1110" s="369"/>
      <c r="I1110" s="369"/>
      <c r="J1110" s="344" t="s">
        <v>800</v>
      </c>
      <c r="K1110" s="345"/>
      <c r="L1110" s="345"/>
      <c r="M1110" s="345"/>
      <c r="N1110" s="345"/>
      <c r="O1110" s="345"/>
      <c r="P1110" s="359" t="s">
        <v>800</v>
      </c>
      <c r="Q1110" s="346"/>
      <c r="R1110" s="346"/>
      <c r="S1110" s="346"/>
      <c r="T1110" s="346"/>
      <c r="U1110" s="346"/>
      <c r="V1110" s="346"/>
      <c r="W1110" s="346"/>
      <c r="X1110" s="346"/>
      <c r="Y1110" s="347" t="s">
        <v>801</v>
      </c>
      <c r="Z1110" s="348"/>
      <c r="AA1110" s="348"/>
      <c r="AB1110" s="349"/>
      <c r="AC1110" s="350"/>
      <c r="AD1110" s="351"/>
      <c r="AE1110" s="351"/>
      <c r="AF1110" s="351"/>
      <c r="AG1110" s="351"/>
      <c r="AH1110" s="352" t="s">
        <v>800</v>
      </c>
      <c r="AI1110" s="353"/>
      <c r="AJ1110" s="353"/>
      <c r="AK1110" s="353"/>
      <c r="AL1110" s="354" t="s">
        <v>799</v>
      </c>
      <c r="AM1110" s="355"/>
      <c r="AN1110" s="355"/>
      <c r="AO1110" s="356"/>
      <c r="AP1110" s="357" t="s">
        <v>806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8" max="16383" man="1"/>
    <brk id="129" max="16383" man="1"/>
    <brk id="699" max="16383" man="1"/>
    <brk id="727" max="16383" man="1"/>
    <brk id="75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AE7" sqref="AE7:AX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
      </c>
      <c r="Q10" s="19"/>
      <c r="T10" s="13"/>
      <c r="W10" s="32" t="s">
        <v>156</v>
      </c>
      <c r="Y10" s="32" t="s">
        <v>423</v>
      </c>
      <c r="Z10" s="32" t="s">
        <v>556</v>
      </c>
      <c r="AA10" s="94" t="s">
        <v>517</v>
      </c>
      <c r="AB10" s="94" t="s">
        <v>650</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7" sqref="AE7:AX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21"/>
      <c r="AA2" s="822"/>
      <c r="AB2" s="1017" t="s">
        <v>11</v>
      </c>
      <c r="AC2" s="1018"/>
      <c r="AD2" s="1019"/>
      <c r="AE2" s="1023" t="s">
        <v>389</v>
      </c>
      <c r="AF2" s="1023"/>
      <c r="AG2" s="1023"/>
      <c r="AH2" s="1023"/>
      <c r="AI2" s="1023" t="s">
        <v>411</v>
      </c>
      <c r="AJ2" s="1023"/>
      <c r="AK2" s="1023"/>
      <c r="AL2" s="556"/>
      <c r="AM2" s="1023" t="s">
        <v>508</v>
      </c>
      <c r="AN2" s="1023"/>
      <c r="AO2" s="102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21"/>
      <c r="AA9" s="822"/>
      <c r="AB9" s="1017" t="s">
        <v>11</v>
      </c>
      <c r="AC9" s="1018"/>
      <c r="AD9" s="1019"/>
      <c r="AE9" s="1023" t="s">
        <v>389</v>
      </c>
      <c r="AF9" s="1023"/>
      <c r="AG9" s="1023"/>
      <c r="AH9" s="1023"/>
      <c r="AI9" s="1023" t="s">
        <v>411</v>
      </c>
      <c r="AJ9" s="1023"/>
      <c r="AK9" s="1023"/>
      <c r="AL9" s="556"/>
      <c r="AM9" s="1023" t="s">
        <v>508</v>
      </c>
      <c r="AN9" s="1023"/>
      <c r="AO9" s="102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21"/>
      <c r="AA16" s="822"/>
      <c r="AB16" s="1017" t="s">
        <v>11</v>
      </c>
      <c r="AC16" s="1018"/>
      <c r="AD16" s="1019"/>
      <c r="AE16" s="1023" t="s">
        <v>389</v>
      </c>
      <c r="AF16" s="1023"/>
      <c r="AG16" s="1023"/>
      <c r="AH16" s="1023"/>
      <c r="AI16" s="1023" t="s">
        <v>411</v>
      </c>
      <c r="AJ16" s="1023"/>
      <c r="AK16" s="1023"/>
      <c r="AL16" s="556"/>
      <c r="AM16" s="1023" t="s">
        <v>508</v>
      </c>
      <c r="AN16" s="1023"/>
      <c r="AO16" s="102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21"/>
      <c r="AA23" s="822"/>
      <c r="AB23" s="1017" t="s">
        <v>11</v>
      </c>
      <c r="AC23" s="1018"/>
      <c r="AD23" s="1019"/>
      <c r="AE23" s="1023" t="s">
        <v>389</v>
      </c>
      <c r="AF23" s="1023"/>
      <c r="AG23" s="1023"/>
      <c r="AH23" s="1023"/>
      <c r="AI23" s="1023" t="s">
        <v>411</v>
      </c>
      <c r="AJ23" s="1023"/>
      <c r="AK23" s="1023"/>
      <c r="AL23" s="556"/>
      <c r="AM23" s="1023" t="s">
        <v>508</v>
      </c>
      <c r="AN23" s="1023"/>
      <c r="AO23" s="102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21"/>
      <c r="AA30" s="822"/>
      <c r="AB30" s="1017" t="s">
        <v>11</v>
      </c>
      <c r="AC30" s="1018"/>
      <c r="AD30" s="1019"/>
      <c r="AE30" s="1023" t="s">
        <v>389</v>
      </c>
      <c r="AF30" s="1023"/>
      <c r="AG30" s="1023"/>
      <c r="AH30" s="1023"/>
      <c r="AI30" s="1023" t="s">
        <v>411</v>
      </c>
      <c r="AJ30" s="1023"/>
      <c r="AK30" s="1023"/>
      <c r="AL30" s="556"/>
      <c r="AM30" s="1023" t="s">
        <v>508</v>
      </c>
      <c r="AN30" s="1023"/>
      <c r="AO30" s="102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21"/>
      <c r="AA37" s="822"/>
      <c r="AB37" s="1017" t="s">
        <v>11</v>
      </c>
      <c r="AC37" s="1018"/>
      <c r="AD37" s="1019"/>
      <c r="AE37" s="1023" t="s">
        <v>389</v>
      </c>
      <c r="AF37" s="1023"/>
      <c r="AG37" s="1023"/>
      <c r="AH37" s="1023"/>
      <c r="AI37" s="1023" t="s">
        <v>411</v>
      </c>
      <c r="AJ37" s="1023"/>
      <c r="AK37" s="1023"/>
      <c r="AL37" s="556"/>
      <c r="AM37" s="1023" t="s">
        <v>508</v>
      </c>
      <c r="AN37" s="1023"/>
      <c r="AO37" s="102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21"/>
      <c r="AA44" s="822"/>
      <c r="AB44" s="1017" t="s">
        <v>11</v>
      </c>
      <c r="AC44" s="1018"/>
      <c r="AD44" s="1019"/>
      <c r="AE44" s="1023" t="s">
        <v>389</v>
      </c>
      <c r="AF44" s="1023"/>
      <c r="AG44" s="1023"/>
      <c r="AH44" s="1023"/>
      <c r="AI44" s="1023" t="s">
        <v>411</v>
      </c>
      <c r="AJ44" s="1023"/>
      <c r="AK44" s="1023"/>
      <c r="AL44" s="556"/>
      <c r="AM44" s="1023" t="s">
        <v>508</v>
      </c>
      <c r="AN44" s="1023"/>
      <c r="AO44" s="102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21"/>
      <c r="AA51" s="822"/>
      <c r="AB51" s="556" t="s">
        <v>11</v>
      </c>
      <c r="AC51" s="1018"/>
      <c r="AD51" s="1019"/>
      <c r="AE51" s="1023" t="s">
        <v>389</v>
      </c>
      <c r="AF51" s="1023"/>
      <c r="AG51" s="1023"/>
      <c r="AH51" s="1023"/>
      <c r="AI51" s="1023" t="s">
        <v>411</v>
      </c>
      <c r="AJ51" s="1023"/>
      <c r="AK51" s="1023"/>
      <c r="AL51" s="556"/>
      <c r="AM51" s="1023" t="s">
        <v>508</v>
      </c>
      <c r="AN51" s="1023"/>
      <c r="AO51" s="102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21"/>
      <c r="AA58" s="822"/>
      <c r="AB58" s="1017" t="s">
        <v>11</v>
      </c>
      <c r="AC58" s="1018"/>
      <c r="AD58" s="1019"/>
      <c r="AE58" s="1023" t="s">
        <v>389</v>
      </c>
      <c r="AF58" s="1023"/>
      <c r="AG58" s="1023"/>
      <c r="AH58" s="1023"/>
      <c r="AI58" s="1023" t="s">
        <v>411</v>
      </c>
      <c r="AJ58" s="1023"/>
      <c r="AK58" s="1023"/>
      <c r="AL58" s="556"/>
      <c r="AM58" s="1023" t="s">
        <v>508</v>
      </c>
      <c r="AN58" s="1023"/>
      <c r="AO58" s="102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21"/>
      <c r="AA65" s="822"/>
      <c r="AB65" s="1017" t="s">
        <v>11</v>
      </c>
      <c r="AC65" s="1018"/>
      <c r="AD65" s="1019"/>
      <c r="AE65" s="1023" t="s">
        <v>389</v>
      </c>
      <c r="AF65" s="1023"/>
      <c r="AG65" s="1023"/>
      <c r="AH65" s="1023"/>
      <c r="AI65" s="1023" t="s">
        <v>411</v>
      </c>
      <c r="AJ65" s="1023"/>
      <c r="AK65" s="1023"/>
      <c r="AL65" s="556"/>
      <c r="AM65" s="1023" t="s">
        <v>508</v>
      </c>
      <c r="AN65" s="1023"/>
      <c r="AO65" s="102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7" sqref="AE7:AX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7" t="s">
        <v>17</v>
      </c>
      <c r="H3" s="666"/>
      <c r="I3" s="666"/>
      <c r="J3" s="666"/>
      <c r="K3" s="666"/>
      <c r="L3" s="665" t="s">
        <v>18</v>
      </c>
      <c r="M3" s="666"/>
      <c r="N3" s="666"/>
      <c r="O3" s="666"/>
      <c r="P3" s="666"/>
      <c r="Q3" s="666"/>
      <c r="R3" s="666"/>
      <c r="S3" s="666"/>
      <c r="T3" s="666"/>
      <c r="U3" s="666"/>
      <c r="V3" s="666"/>
      <c r="W3" s="666"/>
      <c r="X3" s="667"/>
      <c r="Y3" s="651" t="s">
        <v>19</v>
      </c>
      <c r="Z3" s="652"/>
      <c r="AA3" s="652"/>
      <c r="AB3" s="793"/>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797"/>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6"/>
      <c r="B14" s="1037"/>
      <c r="C14" s="1037"/>
      <c r="D14" s="1037"/>
      <c r="E14" s="1037"/>
      <c r="F14" s="1038"/>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8"/>
      <c r="AY15">
        <f>COUNTA($G$17,$AC$17)</f>
        <v>0</v>
      </c>
    </row>
    <row r="16" spans="1:51" ht="25.5" customHeight="1" x14ac:dyDescent="0.15">
      <c r="A16" s="1036"/>
      <c r="B16" s="1037"/>
      <c r="C16" s="1037"/>
      <c r="D16" s="1037"/>
      <c r="E16" s="1037"/>
      <c r="F16" s="1038"/>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3"/>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797"/>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6"/>
      <c r="B27" s="1037"/>
      <c r="C27" s="1037"/>
      <c r="D27" s="1037"/>
      <c r="E27" s="1037"/>
      <c r="F27" s="1038"/>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8"/>
      <c r="AY28">
        <f>COUNTA($G$30,$AC$30)</f>
        <v>0</v>
      </c>
    </row>
    <row r="29" spans="1:51" ht="24.75" customHeight="1" x14ac:dyDescent="0.15">
      <c r="A29" s="1036"/>
      <c r="B29" s="1037"/>
      <c r="C29" s="1037"/>
      <c r="D29" s="1037"/>
      <c r="E29" s="1037"/>
      <c r="F29" s="1038"/>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3"/>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797"/>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6"/>
      <c r="B40" s="1037"/>
      <c r="C40" s="1037"/>
      <c r="D40" s="1037"/>
      <c r="E40" s="1037"/>
      <c r="F40" s="103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8"/>
      <c r="AY41">
        <f>COUNTA($G$43,$AC$43)</f>
        <v>0</v>
      </c>
    </row>
    <row r="42" spans="1:51" ht="24.75" customHeight="1" x14ac:dyDescent="0.15">
      <c r="A42" s="1036"/>
      <c r="B42" s="1037"/>
      <c r="C42" s="1037"/>
      <c r="D42" s="1037"/>
      <c r="E42" s="1037"/>
      <c r="F42" s="1038"/>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3"/>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797"/>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8"/>
      <c r="AY55">
        <f>COUNTA($G$57,$AC$57)</f>
        <v>0</v>
      </c>
    </row>
    <row r="56" spans="1:51" ht="24.75" customHeight="1" x14ac:dyDescent="0.15">
      <c r="A56" s="1036"/>
      <c r="B56" s="1037"/>
      <c r="C56" s="1037"/>
      <c r="D56" s="1037"/>
      <c r="E56" s="1037"/>
      <c r="F56" s="1038"/>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3"/>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797"/>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6"/>
      <c r="B67" s="1037"/>
      <c r="C67" s="1037"/>
      <c r="D67" s="1037"/>
      <c r="E67" s="1037"/>
      <c r="F67" s="103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8"/>
      <c r="AY68">
        <f>COUNTA($G$70,$AC$70)</f>
        <v>0</v>
      </c>
    </row>
    <row r="69" spans="1:51" ht="25.5" customHeight="1" x14ac:dyDescent="0.15">
      <c r="A69" s="1036"/>
      <c r="B69" s="1037"/>
      <c r="C69" s="1037"/>
      <c r="D69" s="1037"/>
      <c r="E69" s="1037"/>
      <c r="F69" s="1038"/>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3"/>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797"/>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6"/>
      <c r="B80" s="1037"/>
      <c r="C80" s="1037"/>
      <c r="D80" s="1037"/>
      <c r="E80" s="1037"/>
      <c r="F80" s="103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8"/>
      <c r="AY81">
        <f>COUNTA($G$83,$AC$83)</f>
        <v>0</v>
      </c>
    </row>
    <row r="82" spans="1:51" ht="24.75" customHeight="1" x14ac:dyDescent="0.15">
      <c r="A82" s="1036"/>
      <c r="B82" s="1037"/>
      <c r="C82" s="1037"/>
      <c r="D82" s="1037"/>
      <c r="E82" s="1037"/>
      <c r="F82" s="1038"/>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3"/>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797"/>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6"/>
      <c r="B93" s="1037"/>
      <c r="C93" s="1037"/>
      <c r="D93" s="1037"/>
      <c r="E93" s="1037"/>
      <c r="F93" s="103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8"/>
      <c r="AY94">
        <f>COUNTA($G$96,$AC$96)</f>
        <v>0</v>
      </c>
    </row>
    <row r="95" spans="1:51" ht="24.75" customHeight="1" x14ac:dyDescent="0.15">
      <c r="A95" s="1036"/>
      <c r="B95" s="1037"/>
      <c r="C95" s="1037"/>
      <c r="D95" s="1037"/>
      <c r="E95" s="1037"/>
      <c r="F95" s="1038"/>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3"/>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797"/>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8"/>
      <c r="AY108">
        <f>COUNTA($G$110,$AC$110)</f>
        <v>0</v>
      </c>
    </row>
    <row r="109" spans="1:51" ht="24.75" customHeight="1" x14ac:dyDescent="0.15">
      <c r="A109" s="1036"/>
      <c r="B109" s="1037"/>
      <c r="C109" s="1037"/>
      <c r="D109" s="1037"/>
      <c r="E109" s="1037"/>
      <c r="F109" s="1038"/>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3"/>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7"/>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6"/>
      <c r="B120" s="1037"/>
      <c r="C120" s="1037"/>
      <c r="D120" s="1037"/>
      <c r="E120" s="1037"/>
      <c r="F120" s="103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8"/>
      <c r="AY121">
        <f>COUNTA($G$123,$AC$123)</f>
        <v>0</v>
      </c>
    </row>
    <row r="122" spans="1:51" ht="25.5" customHeight="1" x14ac:dyDescent="0.15">
      <c r="A122" s="1036"/>
      <c r="B122" s="1037"/>
      <c r="C122" s="1037"/>
      <c r="D122" s="1037"/>
      <c r="E122" s="1037"/>
      <c r="F122" s="1038"/>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3"/>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7"/>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6"/>
      <c r="B133" s="1037"/>
      <c r="C133" s="1037"/>
      <c r="D133" s="1037"/>
      <c r="E133" s="1037"/>
      <c r="F133" s="103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8"/>
      <c r="AY134">
        <f>COUNTA($G$136,$AC$136)</f>
        <v>0</v>
      </c>
    </row>
    <row r="135" spans="1:51" ht="24.75" customHeight="1" x14ac:dyDescent="0.15">
      <c r="A135" s="1036"/>
      <c r="B135" s="1037"/>
      <c r="C135" s="1037"/>
      <c r="D135" s="1037"/>
      <c r="E135" s="1037"/>
      <c r="F135" s="1038"/>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3"/>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7"/>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6"/>
      <c r="B146" s="1037"/>
      <c r="C146" s="1037"/>
      <c r="D146" s="1037"/>
      <c r="E146" s="1037"/>
      <c r="F146" s="103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8"/>
      <c r="AY147">
        <f>COUNTA($G$149,$AC$149)</f>
        <v>0</v>
      </c>
    </row>
    <row r="148" spans="1:51" ht="24.75" customHeight="1" x14ac:dyDescent="0.15">
      <c r="A148" s="1036"/>
      <c r="B148" s="1037"/>
      <c r="C148" s="1037"/>
      <c r="D148" s="1037"/>
      <c r="E148" s="1037"/>
      <c r="F148" s="1038"/>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3"/>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7"/>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8"/>
      <c r="AY161">
        <f>COUNTA($G$163,$AC$163)</f>
        <v>0</v>
      </c>
    </row>
    <row r="162" spans="1:51" ht="24.75" customHeight="1" x14ac:dyDescent="0.15">
      <c r="A162" s="1036"/>
      <c r="B162" s="1037"/>
      <c r="C162" s="1037"/>
      <c r="D162" s="1037"/>
      <c r="E162" s="1037"/>
      <c r="F162" s="1038"/>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3"/>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7"/>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6"/>
      <c r="B173" s="1037"/>
      <c r="C173" s="1037"/>
      <c r="D173" s="1037"/>
      <c r="E173" s="1037"/>
      <c r="F173" s="103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8"/>
      <c r="AY174">
        <f>COUNTA($G$176,$AC$176)</f>
        <v>0</v>
      </c>
    </row>
    <row r="175" spans="1:51" ht="25.5" customHeight="1" x14ac:dyDescent="0.15">
      <c r="A175" s="1036"/>
      <c r="B175" s="1037"/>
      <c r="C175" s="1037"/>
      <c r="D175" s="1037"/>
      <c r="E175" s="1037"/>
      <c r="F175" s="1038"/>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3"/>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7"/>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6"/>
      <c r="B186" s="1037"/>
      <c r="C186" s="1037"/>
      <c r="D186" s="1037"/>
      <c r="E186" s="1037"/>
      <c r="F186" s="103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8"/>
      <c r="AY187">
        <f>COUNTA($G$189,$AC$189)</f>
        <v>0</v>
      </c>
    </row>
    <row r="188" spans="1:51" ht="24.75" customHeight="1" x14ac:dyDescent="0.15">
      <c r="A188" s="1036"/>
      <c r="B188" s="1037"/>
      <c r="C188" s="1037"/>
      <c r="D188" s="1037"/>
      <c r="E188" s="1037"/>
      <c r="F188" s="1038"/>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3"/>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7"/>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6"/>
      <c r="B199" s="1037"/>
      <c r="C199" s="1037"/>
      <c r="D199" s="1037"/>
      <c r="E199" s="1037"/>
      <c r="F199" s="103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8"/>
      <c r="AY200">
        <f>COUNTA($G$202,$AC$202)</f>
        <v>0</v>
      </c>
    </row>
    <row r="201" spans="1:51" ht="24.75" customHeight="1" x14ac:dyDescent="0.15">
      <c r="A201" s="1036"/>
      <c r="B201" s="1037"/>
      <c r="C201" s="1037"/>
      <c r="D201" s="1037"/>
      <c r="E201" s="1037"/>
      <c r="F201" s="1038"/>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3"/>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7"/>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8"/>
      <c r="AY214">
        <f>COUNTA($G$216,$AC$216)</f>
        <v>0</v>
      </c>
    </row>
    <row r="215" spans="1:51" ht="24.75" customHeight="1" x14ac:dyDescent="0.15">
      <c r="A215" s="1036"/>
      <c r="B215" s="1037"/>
      <c r="C215" s="1037"/>
      <c r="D215" s="1037"/>
      <c r="E215" s="1037"/>
      <c r="F215" s="1038"/>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3"/>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7"/>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6"/>
      <c r="B226" s="1037"/>
      <c r="C226" s="1037"/>
      <c r="D226" s="1037"/>
      <c r="E226" s="1037"/>
      <c r="F226" s="103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8"/>
      <c r="AY227">
        <f>COUNTA($G$229,$AC$229)</f>
        <v>0</v>
      </c>
    </row>
    <row r="228" spans="1:51" ht="25.5" customHeight="1" x14ac:dyDescent="0.15">
      <c r="A228" s="1036"/>
      <c r="B228" s="1037"/>
      <c r="C228" s="1037"/>
      <c r="D228" s="1037"/>
      <c r="E228" s="1037"/>
      <c r="F228" s="1038"/>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3"/>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7"/>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6"/>
      <c r="B239" s="1037"/>
      <c r="C239" s="1037"/>
      <c r="D239" s="1037"/>
      <c r="E239" s="1037"/>
      <c r="F239" s="103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8"/>
      <c r="AY240">
        <f>COUNTA($G$242,$AC$242)</f>
        <v>0</v>
      </c>
    </row>
    <row r="241" spans="1:51" ht="24.75" customHeight="1" x14ac:dyDescent="0.15">
      <c r="A241" s="1036"/>
      <c r="B241" s="1037"/>
      <c r="C241" s="1037"/>
      <c r="D241" s="1037"/>
      <c r="E241" s="1037"/>
      <c r="F241" s="1038"/>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3"/>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7"/>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6"/>
      <c r="B252" s="1037"/>
      <c r="C252" s="1037"/>
      <c r="D252" s="1037"/>
      <c r="E252" s="1037"/>
      <c r="F252" s="103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8"/>
      <c r="AY253">
        <f>COUNTA($G$255,$AC$255)</f>
        <v>0</v>
      </c>
    </row>
    <row r="254" spans="1:51" ht="24.75" customHeight="1" x14ac:dyDescent="0.15">
      <c r="A254" s="1036"/>
      <c r="B254" s="1037"/>
      <c r="C254" s="1037"/>
      <c r="D254" s="1037"/>
      <c r="E254" s="1037"/>
      <c r="F254" s="1038"/>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3"/>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7"/>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E7" sqref="AE7:AX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2021-08-27T06:04:44Z</cp:lastPrinted>
  <dcterms:created xsi:type="dcterms:W3CDTF">2012-03-13T00:50:25Z</dcterms:created>
  <dcterms:modified xsi:type="dcterms:W3CDTF">2021-08-30T10:58:20Z</dcterms:modified>
</cp:coreProperties>
</file>