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I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50" i="3"/>
  <c r="AY616" i="3"/>
  <c r="AY606" i="3"/>
  <c r="AY417" i="3"/>
  <c r="AY369" i="3"/>
  <c r="AY255"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<sst xmlns="http://schemas.openxmlformats.org/spreadsheetml/2006/main" count="3030" uniqueCount="794">
  <si>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</si>
  <si>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</si>
  <si>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</si>
  <si>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</si>
  <si>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</si>
  <si>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</si>
  <si>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</si>
  <si>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</si>
  <si>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</si>
  <si>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</si>
  <si>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</si>
  <si>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</si>
  <si>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</si>
  <si>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</si>
  <si>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</si>
  <si>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</si>
  <si>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</si>
  <si>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</si>
  <si>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</si>
  <si>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</si>
  <si>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</si>
  <si>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</si>
  <si>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</si>
  <si>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</si>
  <si>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</si>
  <si>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</si>
  <si>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</si>
  <si>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</si>
  <si>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</si>
  <si>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</si>
  <si>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</si>
  <si>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</si>
  <si>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</si>
  <si>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</si>
  <si>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</si>
  <si>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</si>
  <si>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</si>
  <si>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</si>
  <si>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</si>
  <si>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</si>
  <si>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</si>
  <si>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</si>
  <si>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</si>
  <si>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</si>
  <si>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</si>
  <si>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</si>
  <si>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</si>
  <si>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</si>
  <si>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</si>
  <si>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</si>
  <si>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</si>
  <si>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</si>
  <si>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</si>
  <si>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</si>
  <si>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</si>
  <si>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</si>
  <si>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</si>
  <si>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</si>
  <si>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</si>
  <si>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</si>
  <si>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</si>
  <si>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</si>
  <si>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</si>
  <si>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</si>
  <si>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</si>
  <si>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</si>
  <si>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</si>
  <si>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</si>
  <si>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</si>
  <si>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</si>
  <si>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</si>
  <si>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</si>
  <si>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</si>
  <si>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</si>
  <si>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</si>
  <si>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</si>
  <si>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</si>
  <si>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</si>
  <si>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</si>
  <si>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</si>
  <si>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</si>
  <si>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</si>
  <si>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</si>
  <si>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</si>
  <si>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</si>
  <si>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</si>
  <si>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</si>
  <si>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</si>
  <si>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</si>
  <si>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</si>
  <si>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</si>
  <si>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</si>
  <si>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</si>
  <si>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</si>
  <si>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</si>
  <si>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</si>
  <si>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</si>
  <si>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</si>
  <si>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</si>
  <si>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</si>
  <si>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</si>
  <si>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</si>
  <si>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</si>
  <si>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</si>
  <si>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</si>
  <si>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</si>
  <si>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</si>
  <si>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</si>
  <si>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</si>
  <si>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</si>
  <si>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</si>
  <si>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</si>
  <si>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</si>
  <si>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</si>
  <si>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</si>
  <si>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</si>
  <si>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</si>
  <si>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</si>
  <si>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</si>
  <si>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</si>
  <si>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</si>
  <si>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</si>
  <si>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</si>
  <si>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</si>
  <si>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</si>
  <si>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</si>
  <si>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</si>
  <si>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</si>
  <si>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</si>
  <si>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</si>
  <si>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</si>
  <si>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</si>
  <si>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</si>
  <si>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</si>
  <si>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</si>
  <si>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</si>
  <si>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</si>
  <si>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</si>
  <si>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</si>
  <si>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</si>
  <si>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</si>
  <si>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</si>
  <si>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</si>
  <si>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</si>
  <si>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</si>
  <si>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</si>
  <si>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</si>
  <si>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</si>
  <si>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</si>
  <si>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</si>
  <si>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</si>
  <si>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</si>
  <si>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</si>
  <si>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</si>
  <si>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</si>
  <si>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</si>
  <si>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</si>
  <si>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</si>
  <si>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</si>
  <si>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</si>
  <si>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</si>
  <si>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</si>
  <si>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</si>
  <si>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</si>
  <si>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</si>
  <si>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</si>
  <si>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</si>
  <si>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</si>
  <si>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</si>
  <si>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</si>
  <si>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</si>
  <si>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</si>
  <si>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</si>
  <si>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</si>
  <si>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</si>
  <si>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</si>
  <si>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</si>
  <si>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</si>
  <si>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</si>
  <si>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</si>
  <si>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</si>
  <si>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</si>
  <si>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</si>
  <si>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</si>
  <si>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</si>
  <si>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</si>
  <si>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</si>
  <si>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</si>
  <si>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</si>
  <si>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</si>
  <si>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</si>
  <si>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</si>
  <si>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</si>
  <si>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</si>
  <si>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</si>
  <si>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</si>
  <si>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</si>
  <si>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</si>
  <si>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</si>
  <si>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</si>
  <si>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</si>
  <si>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</si>
  <si>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</si>
  <si>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</si>
  <si>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</si>
  <si>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</si>
  <si>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</si>
  <si>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</si>
  <si>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</si>
  <si>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</si>
  <si>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</si>
  <si>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</si>
  <si>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</si>
  <si>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</si>
  <si>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</si>
  <si>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</si>
  <si>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</si>
  <si>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</si>
  <si>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</si>
  <si>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</si>
  <si>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</si>
  <si>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</si>
  <si>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</si>
  <si>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</si>
  <si>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</si>
  <si>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</si>
  <si>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</si>
  <si>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</si>
  <si>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</si>
  <si>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</si>
  <si>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</si>
  <si>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</si>
  <si>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</si>
  <si>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</si>
  <si>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</si>
  <si>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</si>
  <si>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</si>
  <si>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</si>
  <si>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</si>
  <si>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</si>
  <si>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</si>
  <si>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</si>
  <si>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</si>
  <si>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</si>
  <si>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</si>
  <si>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</si>
  <si>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</si>
  <si>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</si>
  <si>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</si>
  <si>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</si>
  <si>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</si>
  <si>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</si>
  <si>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</si>
  <si>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</si>
  <si>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</si>
  <si>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</si>
  <si>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</si>
  <si>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</si>
  <si>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</si>
  <si>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</si>
  <si>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</si>
  <si>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</si>
  <si>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</si>
  <si>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</si>
  <si>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</si>
  <si>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</si>
  <si>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</si>
  <si>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</si>
  <si>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</si>
  <si>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</si>
  <si>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</si>
  <si>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</si>
  <si>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</si>
  <si>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</si>
  <si>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</si>
  <si>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</si>
  <si>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</si>
  <si>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</si>
  <si>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</si>
  <si>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</si>
  <si>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</si>
  <si>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</si>
  <si>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</si>
  <si>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</si>
  <si>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</si>
  <si>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</si>
  <si>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</si>
  <si>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</si>
  <si>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</si>
  <si>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</si>
  <si>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</si>
  <si>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</si>
  <si>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</si>
  <si>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</si>
  <si>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</si>
  <si>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</si>
  <si>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</si>
  <si>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</si>
  <si>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</si>
  <si>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</si>
  <si>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</si>
  <si>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</si>
  <si>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</si>
  <si>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</si>
  <si>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</si>
  <si>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</si>
  <si>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</si>
  <si>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</si>
  <si>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</si>
  <si>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</si>
  <si>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</si>
  <si>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</si>
  <si>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</si>
  <si>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</si>
  <si>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</si>
  <si>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</si>
  <si>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</si>
  <si>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</si>
  <si>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</si>
  <si>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</si>
  <si>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</si>
  <si>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</si>
  <si>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</si>
  <si>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</si>
  <si>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</si>
  <si>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</si>
  <si>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</si>
  <si>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</si>
  <si>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</si>
  <si>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</si>
  <si>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</si>
  <si>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</si>
  <si>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</si>
  <si>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</si>
  <si>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</si>
  <si>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</si>
  <si>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</si>
  <si>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</si>
  <si>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</si>
  <si>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</si>
  <si>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</si>
  <si>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</si>
  <si>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</si>
  <si>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</si>
  <si>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</si>
  <si>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</si>
  <si>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</si>
  <si>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</si>
  <si>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</si>
  <si>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</si>
  <si>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</si>
  <si>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</si>
  <si>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</si>
  <si>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</si>
  <si>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</si>
  <si>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</si>
  <si>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</si>
  <si>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</si>
  <si>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</si>
  <si>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</si>
  <si>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</si>
  <si>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</si>
  <si>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</si>
  <si>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</si>
  <si>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</si>
  <si>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</si>
  <si>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</si>
  <si>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</si>
  <si>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</si>
  <si>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</si>
  <si>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</si>
  <si>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</si>
  <si>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</si>
  <si>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</si>
  <si>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</si>
  <si>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</si>
  <si>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</si>
  <si>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</si>
  <si>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</si>
  <si>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</si>
  <si>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</si>
  <si>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</si>
  <si>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</si>
  <si>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</si>
  <si>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</si>
  <si>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</si>
  <si>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</si>
  <si>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</si>
  <si>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</si>
  <si>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</si>
  <si>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</si>
  <si>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</si>
  <si>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</si>
  <si>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</si>
  <si>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</si>
  <si>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</si>
  <si>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</si>
  <si>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</si>
  <si>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</si>
  <si>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</si>
  <si>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</si>
  <si>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</si>
  <si>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</si>
  <si>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</si>
  <si>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</si>
  <si>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</si>
  <si>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</si>
  <si>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</si>
  <si>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</si>
  <si>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</si>
  <si>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</si>
  <si>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</si>
  <si>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</si>
  <si>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</si>
  <si>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</si>
  <si>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</si>
  <si>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</si>
  <si>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</si>
  <si>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</si>
  <si>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</si>
  <si>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</si>
  <si>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</si>
  <si>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</si>
  <si>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</si>
  <si>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</si>
  <si>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</si>
  <si>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</si>
  <si>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</si>
  <si>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</si>
  <si>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</si>
  <si>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</si>
  <si>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</si>
  <si>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</si>
  <si>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</si>
  <si>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</si>
  <si>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</si>
  <si>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</si>
  <si>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</si>
  <si>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</si>
  <si>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</si>
  <si>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</si>
  <si>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</si>
  <si>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</si>
  <si>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</si>
  <si>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</si>
  <si>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</si>
  <si>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</si>
  <si>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</si>
  <si>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</si>
  <si>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</si>
  <si>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</si>
  <si>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</si>
  <si>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</si>
  <si>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</si>
  <si>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</si>
  <si>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</si>
  <si>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</si>
  <si>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</si>
  <si>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</si>
  <si>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</si>
  <si>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</si>
  <si>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</si>
  <si>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</si>
  <si>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</si>
  <si>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</si>
  <si>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</si>
  <si>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</si>
  <si>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</si>
  <si>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</si>
  <si>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</si>
  <si>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</si>
  <si>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</si>
  <si>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</si>
  <si>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</si>
  <si>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</si>
  <si>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</si>
  <si>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</si>
  <si>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</si>
  <si>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</si>
  <si>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</si>
  <si>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</si>
  <si>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</si>
  <si>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</si>
  <si>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</si>
  <si>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</si>
  <si>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</si>
  <si>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</si>
  <si>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</si>
  <si>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</si>
  <si>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</si>
  <si>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</si>
  <si>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</si>
  <si>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</si>
  <si>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</si>
  <si>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</si>
  <si>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</si>
  <si>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</si>
  <si>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</si>
  <si>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</si>
  <si>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</si>
  <si>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</si>
  <si>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</si>
  <si>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</si>
  <si>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</si>
  <si>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</si>
  <si>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</si>
  <si>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</si>
  <si>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</si>
  <si>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</si>
  <si>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</si>
  <si>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</si>
  <si>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</si>
  <si>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</si>
  <si>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</si>
  <si>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</si>
  <si>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</si>
  <si>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</si>
  <si>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</si>
  <si>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</si>
  <si>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</si>
  <si>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</si>
  <si>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</si>
  <si>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</si>
  <si>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</si>
  <si>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</si>
  <si>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</si>
  <si>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</si>
  <si>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</si>
  <si>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</si>
  <si>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</si>
  <si>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</si>
  <si>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</si>
  <si>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</si>
  <si>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</si>
  <si>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</si>
  <si>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</si>
  <si>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</si>
  <si>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</si>
  <si>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</si>
  <si>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</si>
  <si>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</si>
  <si>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</si>
  <si>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</si>
  <si>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</si>
  <si>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</si>
  <si>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</si>
  <si>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</si>
  <si>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</si>
  <si>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</si>
  <si>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</si>
  <si>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</si>
  <si>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</si>
  <si>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</si>
  <si>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</si>
  <si>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</si>
  <si>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</si>
  <si>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</si>
  <si>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</si>
  <si>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</si>
  <si>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</si>
  <si>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</si>
  <si>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</si>
  <si>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</si>
  <si>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</si>
  <si>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</si>
  <si>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</si>
  <si>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</si>
  <si>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</si>
  <si>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</si>
  <si>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</si>
  <si>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</si>
  <si>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</si>
  <si>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</si>
  <si>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</si>
  <si>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</si>
  <si>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</si>
  <si>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</si>
  <si>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</si>
  <si>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</si>
  <si>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</si>
  <si>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</si>
  <si>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</si>
  <si>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</si>
  <si>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</si>
  <si>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</si>
  <si>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</si>
  <si>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</si>
  <si>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</si>
  <si>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</si>
  <si>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</si>
  <si>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</si>
  <si>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</si>
  <si>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</si>
  <si>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</si>
  <si>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</si>
  <si>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</si>
  <si>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</si>
  <si>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</si>
  <si>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</si>
  <si>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</si>
  <si>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</si>
  <si>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</si>
  <si>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</si>
  <si>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</si>
  <si>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</si>
  <si>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</si>
  <si>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</si>
  <si>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</si>
  <si>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</si>
  <si>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</si>
  <si>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</si>
  <si>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</si>
  <si>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</si>
  <si>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</si>
  <si>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</si>
  <si>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</si>
  <si>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</si>
  <si>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</si>
  <si>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</si>
  <si>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</si>
  <si>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</si>
  <si>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</si>
  <si>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</si>
  <si>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</si>
  <si>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</si>
  <si>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</si>
  <si>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</si>
  <si>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</si>
  <si>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</si>
  <si>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</si>
  <si>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</si>
  <si>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</si>
  <si>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</si>
  <si>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</si>
  <si>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</si>
  <si>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</si>
  <si>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</si>
  <si>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</si>
  <si>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</si>
  <si>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</si>
  <si>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</si>
  <si>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</si>
  <si>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</si>
  <si>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</si>
  <si>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</si>
  <si>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</si>
  <si>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</si>
  <si>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</si>
  <si>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</si>
  <si>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</si>
  <si>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</si>
  <si>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</si>
  <si>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</si>
  <si>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</si>
  <si>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</si>
  <si>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</si>
  <si>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</si>
  <si>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</si>
  <si>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</si>
  <si>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</si>
  <si>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</si>
  <si>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</si>
  <si>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</si>
  <si>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</si>
  <si>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</si>
  <si>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</si>
  <si>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</si>
  <si>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</si>
  <si>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</si>
  <si>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</si>
  <si>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</si>
  <si>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</si>
  <si>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</si>
  <si>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</si>
  <si>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</si>
  <si>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</si>
  <si>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</si>
  <si>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</si>
  <si>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</si>
  <si>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</si>
  <si>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</si>
  <si>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</si>
  <si>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</si>
  <si>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</si>
  <si>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</si>
  <si>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</si>
  <si>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</si>
  <si>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</si>
  <si>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</si>
  <si>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</si>
  <si>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</si>
  <si>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</si>
  <si>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</si>
  <si>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</si>
  <si>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</si>
  <si>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</si>
  <si>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</si>
  <si>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</si>
  <si>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</si>
  <si>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</si>
  <si>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</si>
  <si>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</si>
  <si>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</si>
  <si>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</si>
  <si>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</si>
  <si>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</si>
  <si>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</si>
  <si>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</si>
  <si>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</si>
  <si>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</si>
  <si>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</si>
  <si>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</si>
  <si>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</si>
  <si>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</si>
  <si>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</si>
  <si>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</si>
  <si>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原子力規制庁</t>
    <phoneticPr fontId="5"/>
  </si>
  <si>
    <t>総務課国際室</t>
    <rPh sb="0" eb="3">
      <t>ソウムカ</t>
    </rPh>
    <rPh sb="3" eb="6">
      <t>コクサイシツ</t>
    </rPh>
    <phoneticPr fontId="5"/>
  </si>
  <si>
    <t>日本再興戦略</t>
  </si>
  <si>
    <t>本事業は、東京電力福島第一原子力発電所事故の教訓、新たな原子力規制の取組等について国際社会と共有するとともに、放射性廃棄物を安全に管理・処分するための知見等の情報を収集し、我が国の原子力安全性の向上に活用することを目的とする。</t>
    <rPh sb="55" eb="58">
      <t>ホウシャセイ</t>
    </rPh>
    <rPh sb="58" eb="61">
      <t>ハイキブツ</t>
    </rPh>
    <rPh sb="62" eb="64">
      <t>アンゼン</t>
    </rPh>
    <rPh sb="65" eb="67">
      <t>カンリ</t>
    </rPh>
    <rPh sb="68" eb="70">
      <t>ショブン</t>
    </rPh>
    <rPh sb="75" eb="77">
      <t>チケン</t>
    </rPh>
    <rPh sb="77" eb="78">
      <t>トウ</t>
    </rPh>
    <rPh sb="95" eb="96">
      <t>セイ</t>
    </rPh>
    <rPh sb="97" eb="99">
      <t>コウジョウ</t>
    </rPh>
    <rPh sb="100" eb="102">
      <t>カツヨウ</t>
    </rPh>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</si>
  <si>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</si>
  <si>
    <t>本</t>
    <rPh sb="0" eb="1">
      <t>ホン</t>
    </rPh>
    <phoneticPr fontId="5"/>
  </si>
  <si>
    <t>OECD/NEAを通じた情報発信および知見の収集。</t>
    <rPh sb="9" eb="10">
      <t>ツウ</t>
    </rPh>
    <rPh sb="12" eb="14">
      <t>ジョウホウ</t>
    </rPh>
    <rPh sb="14" eb="16">
      <t>ハッシン</t>
    </rPh>
    <rPh sb="19" eb="21">
      <t>チケン</t>
    </rPh>
    <rPh sb="22" eb="24">
      <t>シュウシュウ</t>
    </rPh>
    <phoneticPr fontId="5"/>
  </si>
  <si>
    <t>拠出金事業に関係する報告書等の成果物数</t>
    <rPh sb="3" eb="5">
      <t>ジギョウ</t>
    </rPh>
    <rPh sb="18" eb="19">
      <t>スウ</t>
    </rPh>
    <phoneticPr fontId="5"/>
  </si>
  <si>
    <t>ＯＥＣＤ／ＮＥＡ ウェブサイト＜ http://www.oecd-nea.org/＞および出向者への聞き取り。</t>
    <rPh sb="45" eb="48">
      <t>シュッコウシャ</t>
    </rPh>
    <rPh sb="50" eb="51">
      <t>キ</t>
    </rPh>
    <rPh sb="52" eb="53">
      <t>ト</t>
    </rPh>
    <phoneticPr fontId="5"/>
  </si>
  <si>
    <t>-</t>
    <phoneticPr fontId="5"/>
  </si>
  <si>
    <t>-</t>
    <phoneticPr fontId="5"/>
  </si>
  <si>
    <t>-</t>
    <phoneticPr fontId="5"/>
  </si>
  <si>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</si>
  <si>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ヒト</t>
    </rPh>
    <phoneticPr fontId="5"/>
  </si>
  <si>
    <t>-</t>
    <phoneticPr fontId="5"/>
  </si>
  <si>
    <t>ワークショップ等の国際会議の開催回数</t>
    <rPh sb="7" eb="8">
      <t>トウ</t>
    </rPh>
    <rPh sb="9" eb="11">
      <t>コクサイ</t>
    </rPh>
    <rPh sb="11" eb="13">
      <t>カイギ</t>
    </rPh>
    <rPh sb="14" eb="16">
      <t>カイサイ</t>
    </rPh>
    <rPh sb="16" eb="18">
      <t>カイスウ</t>
    </rPh>
    <phoneticPr fontId="5"/>
  </si>
  <si>
    <t>執行額　／　成果物数　　　　　　　　　　　　　　</t>
    <rPh sb="0" eb="2">
      <t>シッコウ</t>
    </rPh>
    <rPh sb="2" eb="3">
      <t>ガク</t>
    </rPh>
    <rPh sb="6" eb="9">
      <t>セイカブツ</t>
    </rPh>
    <rPh sb="9" eb="10">
      <t>スウ</t>
    </rPh>
    <phoneticPr fontId="5"/>
  </si>
  <si>
    <t>回</t>
    <rPh sb="0" eb="1">
      <t>カイ</t>
    </rPh>
    <phoneticPr fontId="5"/>
  </si>
  <si>
    <t>百万円</t>
    <rPh sb="0" eb="2">
      <t>ヒャクマン</t>
    </rPh>
    <rPh sb="2" eb="3">
      <t>エン</t>
    </rPh>
    <phoneticPr fontId="5"/>
  </si>
  <si>
    <t>22/6</t>
  </si>
  <si>
    <t>原子力に対する確かな規制を通じて、人と環境を守ること</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</si>
  <si>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</si>
  <si>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</si>
  <si>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</si>
  <si>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</si>
  <si>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4" eb="176">
      <t>コクサイ</t>
    </rPh>
    <rPh sb="176" eb="178">
      <t>シャカイ</t>
    </rPh>
    <phoneticPr fontId="5"/>
  </si>
  <si>
    <t>我が国の原子力規制の取組状況等について国際的に情報発信するとともに、最新知見に基づいて我が国の原子力規制の向上を図るため、事故の防止・緩和、放射性廃棄物の管理・処分に関する情報を収集する事業（人材派遣含む）であり、的確にニーズを反映している。</t>
    <rPh sb="73" eb="76">
      <t>ハイキブツ</t>
    </rPh>
    <rPh sb="77" eb="79">
      <t>カンリ</t>
    </rPh>
    <rPh sb="80" eb="82">
      <t>ショブン</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</si>
  <si>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</si>
  <si>
    <t>我が国の原子力規制の取組状況等について国際的に情報発信するとともに、我が国の原子力規制の向上を図るため、事故の防止・緩和、放射性廃棄物の処分・管理に関する情報（最新知見等）を収集する事業（人材派遣含む）であり、我が国において優先度が高い事業である。</t>
    <rPh sb="61" eb="64">
      <t>ホウシャセイ</t>
    </rPh>
    <rPh sb="64" eb="67">
      <t>ハイキブツ</t>
    </rPh>
    <rPh sb="68" eb="70">
      <t>ショブン</t>
    </rPh>
    <rPh sb="71" eb="73">
      <t>カンリ</t>
    </rPh>
    <phoneticPr fontId="5"/>
  </si>
  <si>
    <t>-</t>
    <phoneticPr fontId="5"/>
  </si>
  <si>
    <t>本事業の目的を達するために必要な活動と経費に絞って拠出しており、負担関係は妥当である。</t>
  </si>
  <si>
    <t>OECD/NEAと適宜調整し、本事業の目的を達成するために行う対外発信及び情報収集活動に係る経費に絞っている。</t>
  </si>
  <si>
    <t>本事業の目的を達成するために必要な活動内容及びその諸経費が過大なものとならぬよう、厳に点検・確認を行うことで、コスト削減や効率化に向けた取組を行っている。</t>
  </si>
  <si>
    <t>会議を通じて、我が国の原子力規制向上の検討に有効な情報を入手でき、成果目標に見合ったものとなっている。</t>
  </si>
  <si>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</si>
  <si>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国際機関との調整の結果、活動実績は見込みに見合ったものとなっている。</t>
    <rPh sb="0" eb="2">
      <t>コクサイ</t>
    </rPh>
    <rPh sb="2" eb="4">
      <t>キカン</t>
    </rPh>
    <rPh sb="6" eb="8">
      <t>チョウセイ</t>
    </rPh>
    <rPh sb="9" eb="11">
      <t>ケッカ</t>
    </rPh>
    <rPh sb="12" eb="14">
      <t>カツドウ</t>
    </rPh>
    <rPh sb="14" eb="16">
      <t>ジッセキ</t>
    </rPh>
    <rPh sb="17" eb="19">
      <t>ミコ</t>
    </rPh>
    <rPh sb="21" eb="23">
      <t>ミア</t>
    </rPh>
    <phoneticPr fontId="5"/>
  </si>
  <si>
    <t>本事業に参画し収集した情報は、原子力規制委員会の関係部署と共有しており、関係部署は、原子力規制の向上を図るための検討に活用している。</t>
  </si>
  <si>
    <t>‐</t>
  </si>
  <si>
    <t>無</t>
  </si>
  <si>
    <t>0636</t>
    <phoneticPr fontId="5"/>
  </si>
  <si>
    <t>0342</t>
    <phoneticPr fontId="5"/>
  </si>
  <si>
    <t>0025</t>
    <phoneticPr fontId="5"/>
  </si>
  <si>
    <t>0006</t>
    <phoneticPr fontId="5"/>
  </si>
  <si>
    <t>0006</t>
    <phoneticPr fontId="5"/>
  </si>
  <si>
    <t>0006</t>
    <phoneticPr fontId="5"/>
  </si>
  <si>
    <t>原子力規制委員会</t>
  </si>
  <si>
    <t>拠出金</t>
  </si>
  <si>
    <t>経済協力開発機構原子力機関(OECD/NEA)</t>
  </si>
  <si>
    <t>-</t>
    <phoneticPr fontId="5"/>
  </si>
  <si>
    <t>原子力事故の防止・緩和等に関する事業、放射性廃棄物の管理・処分に関する事業</t>
  </si>
  <si>
    <t>国際室長　一井　直人</t>
    <rPh sb="0" eb="3">
      <t>コクサイシツ</t>
    </rPh>
    <rPh sb="3" eb="4">
      <t>チョウ</t>
    </rPh>
    <rPh sb="5" eb="7">
      <t>イチイ</t>
    </rPh>
    <rPh sb="8" eb="10">
      <t>ナオト</t>
    </rPh>
    <phoneticPr fontId="5"/>
  </si>
  <si>
    <t>-</t>
    <phoneticPr fontId="5"/>
  </si>
  <si>
    <t>-</t>
    <phoneticPr fontId="5"/>
  </si>
  <si>
    <t>原子力事故の防止、緩和及び管理に関する事業（予算決定時点での執行見込み額：46）</t>
    <phoneticPr fontId="5"/>
  </si>
  <si>
    <t>令和２年度</t>
    <rPh sb="0" eb="2">
      <t>レイワ</t>
    </rPh>
    <rPh sb="3" eb="5">
      <t>ネンド</t>
    </rPh>
    <phoneticPr fontId="5"/>
  </si>
  <si>
    <t>COVID-19の影響により、OECD/NEAの一部プロジェクトの実施が困難であったため、支出が当初見込みを下回った。</t>
    <rPh sb="9" eb="11">
      <t>エイキョウ</t>
    </rPh>
    <rPh sb="24" eb="26">
      <t>イチブ</t>
    </rPh>
    <rPh sb="33" eb="35">
      <t>ジッシ</t>
    </rPh>
    <rPh sb="36" eb="38">
      <t>コンナン</t>
    </rPh>
    <rPh sb="45" eb="47">
      <t>シシュツ</t>
    </rPh>
    <rPh sb="48" eb="50">
      <t>トウショ</t>
    </rPh>
    <rPh sb="50" eb="52">
      <t>ミコ</t>
    </rPh>
    <rPh sb="54" eb="56">
      <t>シタマワ</t>
    </rPh>
    <phoneticPr fontId="5"/>
  </si>
  <si>
    <t>60/3</t>
    <phoneticPr fontId="5"/>
  </si>
  <si>
    <t>29/0</t>
    <phoneticPr fontId="5"/>
  </si>
  <si>
    <t>△</t>
  </si>
  <si>
    <t>原規</t>
  </si>
  <si>
    <t>特別会計に関する法律第８５条第６項
特別会計に関する法律施行令第５１条第７項第１７号</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</si>
  <si>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</si>
  <si>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</si>
  <si>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外部有識者点検対象外</t>
    <phoneticPr fontId="5"/>
  </si>
  <si>
    <t>執行率にバラツキがみられるため、４年度要求においては、必要額を精査したうえでの予算要求とすること。</t>
    <rPh sb="0" eb="2">
      <t>シッコウ</t>
    </rPh>
    <rPh sb="2" eb="3">
      <t>リツ</t>
    </rPh>
    <rPh sb="17" eb="19">
      <t>ネンド</t>
    </rPh>
    <rPh sb="19" eb="21">
      <t>ヨウキュウ</t>
    </rPh>
    <rPh sb="27" eb="30">
      <t>ヒツヨウガク</t>
    </rPh>
    <rPh sb="31" eb="33">
      <t>セイサ</t>
    </rPh>
    <rPh sb="39" eb="41">
      <t>ヨサン</t>
    </rPh>
    <rPh sb="41" eb="43">
      <t>ヨウキュウ</t>
    </rPh>
    <phoneticPr fontId="5"/>
  </si>
  <si>
    <t>国際原子力機関等拠出金</t>
    <phoneticPr fontId="5"/>
  </si>
  <si>
    <t>　百万円/成果物数</t>
    <rPh sb="1" eb="3">
      <t>ヒャクマン</t>
    </rPh>
    <rPh sb="3" eb="4">
      <t>エン</t>
    </rPh>
    <rPh sb="5" eb="8">
      <t>セイカブツ</t>
    </rPh>
    <rPh sb="8" eb="9">
      <t>スウ</t>
    </rPh>
    <phoneticPr fontId="5"/>
  </si>
  <si>
    <t>縮減</t>
  </si>
  <si>
    <t>事業の進捗及び執行状況を管理し、その結果をふまえ、予算要求額を精査した。</t>
    <rPh sb="5" eb="6">
      <t>オヨ</t>
    </rPh>
    <rPh sb="7" eb="9">
      <t>シッコウ</t>
    </rPh>
    <rPh sb="9" eb="11">
      <t>ジョウキョウ</t>
    </rPh>
    <rPh sb="12" eb="14">
      <t>カンリ</t>
    </rPh>
    <rPh sb="18" eb="20">
      <t>ケッカ</t>
    </rPh>
    <phoneticPr fontId="5"/>
  </si>
  <si>
    <t>特に令和2年度においてCOVID-19の感染拡大により、指標とする成果（レポート）の策定プロセスに影響が生じ、レポートとして確立するに至らなかったものの、本事業の目的上必要な情報収集は遂行できている。なお例年、本事業については事業目的達成に必要な活動と経費に絞って拠出しており、単位当たりコスト等の水準は妥当である。</t>
    <rPh sb="42" eb="44">
      <t>サクテイ</t>
    </rPh>
    <phoneticPr fontId="5"/>
  </si>
  <si>
    <t>-</t>
    <phoneticPr fontId="5"/>
  </si>
  <si>
    <t>-</t>
    <phoneticPr fontId="5"/>
  </si>
  <si>
    <t>-</t>
    <phoneticPr fontId="5"/>
  </si>
  <si>
    <t>-</t>
    <phoneticPr fontId="5"/>
  </si>
  <si>
    <t>-</t>
    <phoneticPr fontId="5"/>
  </si>
  <si>
    <t>独立性・中立性・透明性の確保と組織体制の充実</t>
    <rPh sb="20" eb="22">
      <t>ジュウジツ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</si>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</sst>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179294</xdr:colOff>
      <xdr:row>748</xdr:row>
      <xdr:rowOff>224118</xdr:rowOff>
    </xdr:from>
    <xdr:to>
      <xdr:col>37</xdr:col>
      <xdr:colOff>107499</xdr:colOff>
      <xdr:row>751</xdr:row>
      <xdr:rowOff>39705</xdr:rowOff>
    </xdr:to>
    <xdr:sp macro="" textlink="">
      <xdr:nvSpPr>
        <xdr:cNvPr id="3" name="正方形/長方形 2"/>
        <xdr:cNvSpPr/>
      </xdr:nvSpPr>
      <xdr:spPr>
        <a:xfrm>
          <a:off x="3810000" y="44016706"/>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２９百万円</a:t>
          </a:r>
          <a:endParaRPr kumimoji="1" lang="en-US" altLang="ja-JP" sz="1400">
            <a:solidFill>
              <a:sysClr val="windowText" lastClr="000000"/>
            </a:solidFill>
          </a:endParaRPr>
        </a:p>
      </xdr:txBody>
    </xdr:sp>
    <xdr:clientData/>
  </xdr:twoCellAnchor>
  <xdr:twoCellAnchor>
    <xdr:from>
      <xdr:col>19</xdr:col>
      <xdr:colOff>100852</xdr:colOff>
      <xdr:row>751</xdr:row>
      <xdr:rowOff>212912</xdr:rowOff>
    </xdr:from>
    <xdr:to>
      <xdr:col>36</xdr:col>
      <xdr:colOff>187635</xdr:colOff>
      <xdr:row>752</xdr:row>
      <xdr:rowOff>189357</xdr:rowOff>
    </xdr:to>
    <xdr:sp macro="" textlink="">
      <xdr:nvSpPr>
        <xdr:cNvPr id="5" name="大かっこ 4"/>
        <xdr:cNvSpPr/>
      </xdr:nvSpPr>
      <xdr:spPr>
        <a:xfrm>
          <a:off x="3933264" y="45047647"/>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27</xdr:col>
      <xdr:colOff>67236</xdr:colOff>
      <xdr:row>753</xdr:row>
      <xdr:rowOff>89647</xdr:rowOff>
    </xdr:from>
    <xdr:to>
      <xdr:col>28</xdr:col>
      <xdr:colOff>154973</xdr:colOff>
      <xdr:row>754</xdr:row>
      <xdr:rowOff>71389</xdr:rowOff>
    </xdr:to>
    <xdr:sp macro="" textlink="">
      <xdr:nvSpPr>
        <xdr:cNvPr id="7" name="右矢印 6"/>
        <xdr:cNvSpPr/>
      </xdr:nvSpPr>
      <xdr:spPr>
        <a:xfrm rot="16200000" flipH="1">
          <a:off x="5493455" y="45638987"/>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21</xdr:col>
      <xdr:colOff>123265</xdr:colOff>
      <xdr:row>754</xdr:row>
      <xdr:rowOff>268942</xdr:rowOff>
    </xdr:from>
    <xdr:to>
      <xdr:col>34</xdr:col>
      <xdr:colOff>41834</xdr:colOff>
      <xdr:row>757</xdr:row>
      <xdr:rowOff>153140</xdr:rowOff>
    </xdr:to>
    <xdr:sp macro="" textlink="">
      <xdr:nvSpPr>
        <xdr:cNvPr id="10" name="正方形/長方形 9"/>
        <xdr:cNvSpPr/>
      </xdr:nvSpPr>
      <xdr:spPr>
        <a:xfrm>
          <a:off x="4359089" y="46145824"/>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２９百万円</a:t>
          </a:r>
        </a:p>
      </xdr:txBody>
    </xdr:sp>
    <xdr:clientData/>
  </xdr:twoCellAnchor>
  <xdr:twoCellAnchor>
    <xdr:from>
      <xdr:col>19</xdr:col>
      <xdr:colOff>0</xdr:colOff>
      <xdr:row>758</xdr:row>
      <xdr:rowOff>156882</xdr:rowOff>
    </xdr:from>
    <xdr:to>
      <xdr:col>36</xdr:col>
      <xdr:colOff>71437</xdr:colOff>
      <xdr:row>762</xdr:row>
      <xdr:rowOff>222291</xdr:rowOff>
    </xdr:to>
    <xdr:sp macro="" textlink="">
      <xdr:nvSpPr>
        <xdr:cNvPr id="14" name="大かっこ 13"/>
        <xdr:cNvSpPr/>
      </xdr:nvSpPr>
      <xdr:spPr>
        <a:xfrm>
          <a:off x="3832412" y="47423294"/>
          <a:ext cx="3500437" cy="14549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東京電力福島第一原子力発電所の事故を踏まえた加盟国の規制取組状況のとりまとめや、上記事故で発生した燃料デブリ・がれき等を安全に管理・処分するための規制取組に向けた調査等の実施</a:t>
          </a:r>
          <a:endParaRPr kumimoji="1" lang="en-US" altLang="ja-JP" sz="1100"/>
        </a:p>
      </xdr:txBody>
    </xdr:sp>
    <xdr:clientData/>
  </xdr:twoCellAnchor>
  <xdr:twoCellAnchor>
    <xdr:from>
      <xdr:col>30</xdr:col>
      <xdr:colOff>156883</xdr:colOff>
      <xdr:row>754</xdr:row>
      <xdr:rowOff>11207</xdr:rowOff>
    </xdr:from>
    <xdr:to>
      <xdr:col>35</xdr:col>
      <xdr:colOff>44140</xdr:colOff>
      <xdr:row>754</xdr:row>
      <xdr:rowOff>344065</xdr:rowOff>
    </xdr:to>
    <xdr:sp macro="" textlink="">
      <xdr:nvSpPr>
        <xdr:cNvPr id="15" name="テキスト ボックス 14"/>
        <xdr:cNvSpPr txBox="1"/>
      </xdr:nvSpPr>
      <xdr:spPr>
        <a:xfrm>
          <a:off x="6208059" y="45888089"/>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AU790" sqref="AU790:AX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775</v>
      </c>
      <c r="AK2" s="206"/>
      <c r="AL2" s="206"/>
      <c r="AM2" s="206"/>
      <c r="AN2" s="98" t="s">
        <v>408</v>
      </c>
      <c r="AO2" s="206">
        <v>20</v>
      </c>
      <c r="AP2" s="206"/>
      <c r="AQ2" s="206"/>
      <c r="AR2" s="99" t="s">
        <v>713</v>
      </c>
      <c r="AS2" s="207">
        <v>5</v>
      </c>
      <c r="AT2" s="207"/>
      <c r="AU2" s="207"/>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761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484</v>
      </c>
      <c r="H5" s="556"/>
      <c r="I5" s="556"/>
      <c r="J5" s="556"/>
      <c r="K5" s="556"/>
      <c r="L5" s="556"/>
      <c r="M5" s="557" t="s">
        <v>66</v>
      </c>
      <c r="N5" s="558"/>
      <c r="O5" s="558"/>
      <c r="P5" s="558"/>
      <c r="Q5" s="558"/>
      <c r="R5" s="559"/>
      <c r="S5" s="560" t="s">
        <v>516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766</v>
      </c>
      <c r="AR5" s="720"/>
      <c r="AS5" s="720"/>
      <c r="AT5" s="720"/>
      <c r="AU5" s="720"/>
      <c r="AV5" s="720"/>
      <c r="AW5" s="720"/>
      <c r="AX5" s="721"/>
    </row>
    <row r="6" spans="1:50" ht="39" customHeight="1" x14ac:dyDescent="0.15">
      <c r="A6" s="724" t="s">
        <v>4</v>
      </c>
      <c r="B6" s="725"/>
      <c r="C6" s="725"/>
      <c r="D6" s="725"/>
      <c r="E6" s="725"/>
      <c r="F6" s="725"/>
      <c r="G6" s="872" t="str">
        <f>入力規則等!F39</f>
        <v>エネルギー対策特別会計電源開発促進勘定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776</v>
      </c>
      <c r="H7" s="825"/>
      <c r="I7" s="825"/>
      <c r="J7" s="825"/>
      <c r="K7" s="825"/>
      <c r="L7" s="825"/>
      <c r="M7" s="825"/>
      <c r="N7" s="825"/>
      <c r="O7" s="825"/>
      <c r="P7" s="825"/>
      <c r="Q7" s="825"/>
      <c r="R7" s="825"/>
      <c r="S7" s="825"/>
      <c r="T7" s="825"/>
      <c r="U7" s="825"/>
      <c r="V7" s="825"/>
      <c r="W7" s="825"/>
      <c r="X7" s="826"/>
      <c r="Y7" s="393" t="s">
        <v>391</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科学技術・イノベーション</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エネルギー対策</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69</v>
      </c>
      <c r="Q13" s="164"/>
      <c r="R13" s="164"/>
      <c r="S13" s="164"/>
      <c r="T13" s="164"/>
      <c r="U13" s="164"/>
      <c r="V13" s="165"/>
      <c r="W13" s="163">
        <v>72</v>
      </c>
      <c r="X13" s="164"/>
      <c r="Y13" s="164"/>
      <c r="Z13" s="164"/>
      <c r="AA13" s="164"/>
      <c r="AB13" s="164"/>
      <c r="AC13" s="165"/>
      <c r="AD13" s="163">
        <v>46</v>
      </c>
      <c r="AE13" s="164"/>
      <c r="AF13" s="164"/>
      <c r="AG13" s="164"/>
      <c r="AH13" s="164"/>
      <c r="AI13" s="164"/>
      <c r="AJ13" s="165"/>
      <c r="AK13" s="163">
        <v>31</v>
      </c>
      <c r="AL13" s="164"/>
      <c r="AM13" s="164"/>
      <c r="AN13" s="164"/>
      <c r="AO13" s="164"/>
      <c r="AP13" s="164"/>
      <c r="AQ13" s="165"/>
      <c r="AR13" s="160">
        <v>28</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790</v>
      </c>
      <c r="Q14" s="164"/>
      <c r="R14" s="164"/>
      <c r="S14" s="164"/>
      <c r="T14" s="164"/>
      <c r="U14" s="164"/>
      <c r="V14" s="165"/>
      <c r="W14" s="163" t="s">
        <v>787</v>
      </c>
      <c r="X14" s="164"/>
      <c r="Y14" s="164"/>
      <c r="Z14" s="164"/>
      <c r="AA14" s="164"/>
      <c r="AB14" s="164"/>
      <c r="AC14" s="165"/>
      <c r="AD14" s="163" t="s">
        <v>787</v>
      </c>
      <c r="AE14" s="164"/>
      <c r="AF14" s="164"/>
      <c r="AG14" s="164"/>
      <c r="AH14" s="164"/>
      <c r="AI14" s="164"/>
      <c r="AJ14" s="165"/>
      <c r="AK14" s="163" t="s">
        <v>787</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787</v>
      </c>
      <c r="Q15" s="164"/>
      <c r="R15" s="164"/>
      <c r="S15" s="164"/>
      <c r="T15" s="164"/>
      <c r="U15" s="164"/>
      <c r="V15" s="165"/>
      <c r="W15" s="163" t="s">
        <v>788</v>
      </c>
      <c r="X15" s="164"/>
      <c r="Y15" s="164"/>
      <c r="Z15" s="164"/>
      <c r="AA15" s="164"/>
      <c r="AB15" s="164"/>
      <c r="AC15" s="165"/>
      <c r="AD15" s="163" t="s">
        <v>787</v>
      </c>
      <c r="AE15" s="164"/>
      <c r="AF15" s="164"/>
      <c r="AG15" s="164"/>
      <c r="AH15" s="164"/>
      <c r="AI15" s="164"/>
      <c r="AJ15" s="165"/>
      <c r="AK15" s="163" t="s">
        <v>787</v>
      </c>
      <c r="AL15" s="164"/>
      <c r="AM15" s="164"/>
      <c r="AN15" s="164"/>
      <c r="AO15" s="164"/>
      <c r="AP15" s="164"/>
      <c r="AQ15" s="165"/>
      <c r="AR15" s="163" t="s">
        <v>787</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790</v>
      </c>
      <c r="Q16" s="164"/>
      <c r="R16" s="164"/>
      <c r="S16" s="164"/>
      <c r="T16" s="164"/>
      <c r="U16" s="164"/>
      <c r="V16" s="165"/>
      <c r="W16" s="163" t="s">
        <v>787</v>
      </c>
      <c r="X16" s="164"/>
      <c r="Y16" s="164"/>
      <c r="Z16" s="164"/>
      <c r="AA16" s="164"/>
      <c r="AB16" s="164"/>
      <c r="AC16" s="165"/>
      <c r="AD16" s="163" t="s">
        <v>787</v>
      </c>
      <c r="AE16" s="164"/>
      <c r="AF16" s="164"/>
      <c r="AG16" s="164"/>
      <c r="AH16" s="164"/>
      <c r="AI16" s="164"/>
      <c r="AJ16" s="165"/>
      <c r="AK16" s="163" t="s">
        <v>787</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788</v>
      </c>
      <c r="Q17" s="164"/>
      <c r="R17" s="164"/>
      <c r="S17" s="164"/>
      <c r="T17" s="164"/>
      <c r="U17" s="164"/>
      <c r="V17" s="165"/>
      <c r="W17" s="163" t="s">
        <v>787</v>
      </c>
      <c r="X17" s="164"/>
      <c r="Y17" s="164"/>
      <c r="Z17" s="164"/>
      <c r="AA17" s="164"/>
      <c r="AB17" s="164"/>
      <c r="AC17" s="165"/>
      <c r="AD17" s="163" t="s">
        <v>787</v>
      </c>
      <c r="AE17" s="164"/>
      <c r="AF17" s="164"/>
      <c r="AG17" s="164"/>
      <c r="AH17" s="164"/>
      <c r="AI17" s="164"/>
      <c r="AJ17" s="165"/>
      <c r="AK17" s="163" t="s">
        <v>787</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69</v>
      </c>
      <c r="Q18" s="170"/>
      <c r="R18" s="170"/>
      <c r="S18" s="170"/>
      <c r="T18" s="170"/>
      <c r="U18" s="170"/>
      <c r="V18" s="171"/>
      <c r="W18" s="169">
        <f>SUM(W13:AC17)</f>
        <v>72</v>
      </c>
      <c r="X18" s="170"/>
      <c r="Y18" s="170"/>
      <c r="Z18" s="170"/>
      <c r="AA18" s="170"/>
      <c r="AB18" s="170"/>
      <c r="AC18" s="171"/>
      <c r="AD18" s="169">
        <f>SUM(AD13:AJ17)</f>
        <v>46</v>
      </c>
      <c r="AE18" s="170"/>
      <c r="AF18" s="170"/>
      <c r="AG18" s="170"/>
      <c r="AH18" s="170"/>
      <c r="AI18" s="170"/>
      <c r="AJ18" s="171"/>
      <c r="AK18" s="169">
        <f>SUM(AK13:AQ17)</f>
        <v>31</v>
      </c>
      <c r="AL18" s="170"/>
      <c r="AM18" s="170"/>
      <c r="AN18" s="170"/>
      <c r="AO18" s="170"/>
      <c r="AP18" s="170"/>
      <c r="AQ18" s="171"/>
      <c r="AR18" s="169">
        <f>SUM(AR13:AX17)</f>
        <v>28</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22</v>
      </c>
      <c r="Q19" s="164"/>
      <c r="R19" s="164"/>
      <c r="S19" s="164"/>
      <c r="T19" s="164"/>
      <c r="U19" s="164"/>
      <c r="V19" s="165"/>
      <c r="W19" s="163">
        <v>60</v>
      </c>
      <c r="X19" s="164"/>
      <c r="Y19" s="164"/>
      <c r="Z19" s="164"/>
      <c r="AA19" s="164"/>
      <c r="AB19" s="164"/>
      <c r="AC19" s="165"/>
      <c r="AD19" s="163">
        <v>29</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0.3188405797101449</v>
      </c>
      <c r="Q20" s="536"/>
      <c r="R20" s="536"/>
      <c r="S20" s="536"/>
      <c r="T20" s="536"/>
      <c r="U20" s="536"/>
      <c r="V20" s="536"/>
      <c r="W20" s="536">
        <f t="shared" ref="W20" si="0">IF(W18=0, "-", SUM(W19)/W18)</f>
        <v>0.83333333333333337</v>
      </c>
      <c r="X20" s="536"/>
      <c r="Y20" s="536"/>
      <c r="Z20" s="536"/>
      <c r="AA20" s="536"/>
      <c r="AB20" s="536"/>
      <c r="AC20" s="536"/>
      <c r="AD20" s="536">
        <f t="shared" ref="AD20" si="1">IF(AD18=0, "-", SUM(AD19)/AD18)</f>
        <v>0.63043478260869568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0.3188405797101449</v>
      </c>
      <c r="Q21" s="536"/>
      <c r="R21" s="536"/>
      <c r="S21" s="536"/>
      <c r="T21" s="536"/>
      <c r="U21" s="536"/>
      <c r="V21" s="536"/>
      <c r="W21" s="536">
        <f t="shared" ref="W21" si="2">IF(W19=0, "-", SUM(W19)/SUM(W13,W14))</f>
        <v>0.83333333333333337</v>
      </c>
      <c r="X21" s="536"/>
      <c r="Y21" s="536"/>
      <c r="Z21" s="536"/>
      <c r="AA21" s="536"/>
      <c r="AB21" s="536"/>
      <c r="AC21" s="536"/>
      <c r="AD21" s="536">
        <f t="shared" ref="AD21" si="3">IF(AD19=0, "-", SUM(AD19)/SUM(AD13,AD14))</f>
        <v>0.63043478260869568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781</v>
      </c>
      <c r="H23" s="133"/>
      <c r="I23" s="133"/>
      <c r="J23" s="133"/>
      <c r="K23" s="133"/>
      <c r="L23" s="133"/>
      <c r="M23" s="133"/>
      <c r="N23" s="133"/>
      <c r="O23" s="134"/>
      <c r="P23" s="160">
        <v>31</v>
      </c>
      <c r="Q23" s="161"/>
      <c r="R23" s="161"/>
      <c r="S23" s="161"/>
      <c r="T23" s="161"/>
      <c r="U23" s="161"/>
      <c r="V23" s="162"/>
      <c r="W23" s="160">
        <v>28</v>
      </c>
      <c r="X23" s="161"/>
      <c r="Y23" s="161"/>
      <c r="Z23" s="161"/>
      <c r="AA23" s="161"/>
      <c r="AB23" s="161"/>
      <c r="AC23" s="162"/>
      <c r="AD23" s="149" t="s">
        <v>787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31</v>
      </c>
      <c r="Q29" s="164"/>
      <c r="R29" s="164"/>
      <c r="S29" s="164"/>
      <c r="T29" s="164"/>
      <c r="U29" s="164"/>
      <c r="V29" s="165"/>
      <c r="W29" s="211">
        <f>AR13</f>
        <v>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2"/>
      <c r="AC31" s="333"/>
      <c r="AD31" s="334"/>
      <c r="AE31" s="332"/>
      <c r="AF31" s="333"/>
      <c r="AG31" s="333"/>
      <c r="AH31" s="334"/>
      <c r="AI31" s="387"/>
      <c r="AJ31" s="387"/>
      <c r="AK31" s="387"/>
      <c r="AL31" s="332"/>
      <c r="AM31" s="387"/>
      <c r="AN31" s="387"/>
      <c r="AO31" s="387"/>
      <c r="AP31" s="332"/>
      <c r="AQ31" s="231"/>
      <c r="AR31" s="178"/>
      <c r="AS31" s="179" t="s">
        <v>233</v>
      </c>
      <c r="AT31" s="202"/>
      <c r="AU31" s="271">
        <v>5</v>
      </c>
      <c r="AV31" s="271"/>
      <c r="AW31" s="376" t="s">
        <v>179</v>
      </c>
      <c r="AX31" s="377"/>
    </row>
    <row r="32" spans="1:50" ht="23.25" customHeight="1" x14ac:dyDescent="0.15">
      <c r="A32" s="512"/>
      <c r="B32" s="510"/>
      <c r="C32" s="510"/>
      <c r="D32" s="510"/>
      <c r="E32" s="510"/>
      <c r="F32" s="511"/>
      <c r="G32" s="537" t="s">
        <v>722</v>
      </c>
      <c r="H32" s="538"/>
      <c r="I32" s="538"/>
      <c r="J32" s="538"/>
      <c r="K32" s="538"/>
      <c r="L32" s="538"/>
      <c r="M32" s="538"/>
      <c r="N32" s="538"/>
      <c r="O32" s="539"/>
      <c r="P32" s="191" t="s">
        <v>723</v>
      </c>
      <c r="Q32" s="191"/>
      <c r="R32" s="191"/>
      <c r="S32" s="191"/>
      <c r="T32" s="191"/>
      <c r="U32" s="191"/>
      <c r="V32" s="191"/>
      <c r="W32" s="191"/>
      <c r="X32" s="233"/>
      <c r="Y32" s="339" t="s">
        <v>12</v>
      </c>
      <c r="Z32" s="546"/>
      <c r="AA32" s="547"/>
      <c r="AB32" s="548" t="s">
        <v>721</v>
      </c>
      <c r="AC32" s="548"/>
      <c r="AD32" s="548"/>
      <c r="AE32" s="364">
        <v>6</v>
      </c>
      <c r="AF32" s="365"/>
      <c r="AG32" s="365"/>
      <c r="AH32" s="365"/>
      <c r="AI32" s="364">
        <v>3</v>
      </c>
      <c r="AJ32" s="365"/>
      <c r="AK32" s="365"/>
      <c r="AL32" s="365"/>
      <c r="AM32" s="364">
        <v>0</v>
      </c>
      <c r="AN32" s="365"/>
      <c r="AO32" s="365"/>
      <c r="AP32" s="365"/>
      <c r="AQ32" s="166" t="s">
        <v>787</v>
      </c>
      <c r="AR32" s="167"/>
      <c r="AS32" s="167"/>
      <c r="AT32" s="168"/>
      <c r="AU32" s="365" t="s">
        <v>786</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4">
        <v>4</v>
      </c>
      <c r="AF33" s="365"/>
      <c r="AG33" s="365"/>
      <c r="AH33" s="365"/>
      <c r="AI33" s="364">
        <v>4</v>
      </c>
      <c r="AJ33" s="365"/>
      <c r="AK33" s="365"/>
      <c r="AL33" s="365"/>
      <c r="AM33" s="364">
        <v>2</v>
      </c>
      <c r="AN33" s="365"/>
      <c r="AO33" s="365"/>
      <c r="AP33" s="365"/>
      <c r="AQ33" s="166" t="s">
        <v>788</v>
      </c>
      <c r="AR33" s="167"/>
      <c r="AS33" s="167"/>
      <c r="AT33" s="168"/>
      <c r="AU33" s="365">
        <v>3</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150</v>
      </c>
      <c r="AF34" s="365"/>
      <c r="AG34" s="365"/>
      <c r="AH34" s="365"/>
      <c r="AI34" s="364">
        <v>75</v>
      </c>
      <c r="AJ34" s="365"/>
      <c r="AK34" s="365"/>
      <c r="AL34" s="365"/>
      <c r="AM34" s="364">
        <v>0</v>
      </c>
      <c r="AN34" s="365"/>
      <c r="AO34" s="365"/>
      <c r="AP34" s="365"/>
      <c r="AQ34" s="166" t="s">
        <v>788</v>
      </c>
      <c r="AR34" s="167"/>
      <c r="AS34" s="167"/>
      <c r="AT34" s="168"/>
      <c r="AU34" s="365" t="s">
        <v>787</v>
      </c>
      <c r="AV34" s="365"/>
      <c r="AW34" s="365"/>
      <c r="AX34" s="366"/>
    </row>
    <row r="35" spans="1:51" ht="23.25" customHeight="1" x14ac:dyDescent="0.15">
      <c r="A35" s="892" t="s">
        <v>382</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5" t="s">
        <v>392</v>
      </c>
      <c r="AF37" s="335"/>
      <c r="AG37" s="335"/>
      <c r="AH37" s="335"/>
      <c r="AI37" s="335" t="s">
        <v>414</v>
      </c>
      <c r="AJ37" s="335"/>
      <c r="AK37" s="335"/>
      <c r="AL37" s="335"/>
      <c r="AM37" s="335" t="s">
        <v>511</v>
      </c>
      <c r="AN37" s="335"/>
      <c r="AO37" s="335"/>
      <c r="AP37" s="335"/>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5" t="s">
        <v>392</v>
      </c>
      <c r="AF44" s="335"/>
      <c r="AG44" s="335"/>
      <c r="AH44" s="335"/>
      <c r="AI44" s="335" t="s">
        <v>414</v>
      </c>
      <c r="AJ44" s="335"/>
      <c r="AK44" s="335"/>
      <c r="AL44" s="335"/>
      <c r="AM44" s="335" t="s">
        <v>511</v>
      </c>
      <c r="AN44" s="335"/>
      <c r="AO44" s="335"/>
      <c r="AP44" s="335"/>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5" t="s">
        <v>392</v>
      </c>
      <c r="AF51" s="335"/>
      <c r="AG51" s="335"/>
      <c r="AH51" s="335"/>
      <c r="AI51" s="335" t="s">
        <v>414</v>
      </c>
      <c r="AJ51" s="335"/>
      <c r="AK51" s="335"/>
      <c r="AL51" s="335"/>
      <c r="AM51" s="335" t="s">
        <v>511</v>
      </c>
      <c r="AN51" s="335"/>
      <c r="AO51" s="335"/>
      <c r="AP51" s="335"/>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5" t="s">
        <v>392</v>
      </c>
      <c r="AF58" s="335"/>
      <c r="AG58" s="335"/>
      <c r="AH58" s="335"/>
      <c r="AI58" s="335" t="s">
        <v>414</v>
      </c>
      <c r="AJ58" s="335"/>
      <c r="AK58" s="335"/>
      <c r="AL58" s="335"/>
      <c r="AM58" s="335" t="s">
        <v>511</v>
      </c>
      <c r="AN58" s="335"/>
      <c r="AO58" s="335"/>
      <c r="AP58" s="335"/>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392</v>
      </c>
      <c r="AF65" s="335"/>
      <c r="AG65" s="335"/>
      <c r="AH65" s="335"/>
      <c r="AI65" s="335" t="s">
        <v>414</v>
      </c>
      <c r="AJ65" s="335"/>
      <c r="AK65" s="335"/>
      <c r="AL65" s="335"/>
      <c r="AM65" s="335" t="s">
        <v>511</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372</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373</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372</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373</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385</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4"/>
      <c r="C82" s="549"/>
      <c r="D82" s="549"/>
      <c r="E82" s="549"/>
      <c r="F82" s="550"/>
      <c r="G82" s="498" t="s">
        <v>725</v>
      </c>
      <c r="H82" s="498"/>
      <c r="I82" s="498"/>
      <c r="J82" s="498"/>
      <c r="K82" s="498"/>
      <c r="L82" s="498"/>
      <c r="M82" s="498"/>
      <c r="N82" s="498"/>
      <c r="O82" s="498"/>
      <c r="P82" s="498"/>
      <c r="Q82" s="498"/>
      <c r="R82" s="498"/>
      <c r="S82" s="498"/>
      <c r="T82" s="498"/>
      <c r="U82" s="498"/>
      <c r="V82" s="498"/>
      <c r="W82" s="498"/>
      <c r="X82" s="498"/>
      <c r="Y82" s="498"/>
      <c r="Z82" s="498"/>
      <c r="AA82" s="749"/>
      <c r="AB82" s="497" t="s">
        <v>726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392</v>
      </c>
      <c r="AF85" s="335"/>
      <c r="AG85" s="335"/>
      <c r="AH85" s="335"/>
      <c r="AI85" s="335" t="s">
        <v>414</v>
      </c>
      <c r="AJ85" s="335"/>
      <c r="AK85" s="335"/>
      <c r="AL85" s="335"/>
      <c r="AM85" s="335" t="s">
        <v>511</v>
      </c>
      <c r="AN85" s="335"/>
      <c r="AO85" s="335"/>
      <c r="AP85" s="335"/>
      <c r="AQ85" s="215" t="s">
        <v>232</v>
      </c>
      <c r="AR85" s="199"/>
      <c r="AS85" s="199"/>
      <c r="AT85" s="200"/>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v>5</v>
      </c>
      <c r="AV86" s="271"/>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727</v>
      </c>
      <c r="H87" s="191"/>
      <c r="I87" s="191"/>
      <c r="J87" s="191"/>
      <c r="K87" s="191"/>
      <c r="L87" s="191"/>
      <c r="M87" s="191"/>
      <c r="N87" s="191"/>
      <c r="O87" s="233"/>
      <c r="P87" s="191" t="s">
        <v>728</v>
      </c>
      <c r="Q87" s="796"/>
      <c r="R87" s="796"/>
      <c r="S87" s="796"/>
      <c r="T87" s="796"/>
      <c r="U87" s="796"/>
      <c r="V87" s="796"/>
      <c r="W87" s="796"/>
      <c r="X87" s="797"/>
      <c r="Y87" s="752" t="s">
        <v>62</v>
      </c>
      <c r="Z87" s="753"/>
      <c r="AA87" s="754"/>
      <c r="AB87" s="548" t="s">
        <v>729</v>
      </c>
      <c r="AC87" s="548"/>
      <c r="AD87" s="548"/>
      <c r="AE87" s="364">
        <v>12</v>
      </c>
      <c r="AF87" s="365"/>
      <c r="AG87" s="365"/>
      <c r="AH87" s="365"/>
      <c r="AI87" s="364">
        <v>13</v>
      </c>
      <c r="AJ87" s="365"/>
      <c r="AK87" s="365"/>
      <c r="AL87" s="365"/>
      <c r="AM87" s="364">
        <v>9</v>
      </c>
      <c r="AN87" s="365"/>
      <c r="AO87" s="365"/>
      <c r="AP87" s="365"/>
      <c r="AQ87" s="166" t="s">
        <v>767</v>
      </c>
      <c r="AR87" s="167"/>
      <c r="AS87" s="167"/>
      <c r="AT87" s="168"/>
      <c r="AU87" s="365" t="s">
        <v>767</v>
      </c>
      <c r="AV87" s="365"/>
      <c r="AW87" s="365"/>
      <c r="AX87" s="366"/>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729</v>
      </c>
      <c r="AC88" s="519"/>
      <c r="AD88" s="519"/>
      <c r="AE88" s="364" t="s">
        <v>726</v>
      </c>
      <c r="AF88" s="365"/>
      <c r="AG88" s="365"/>
      <c r="AH88" s="365"/>
      <c r="AI88" s="364" t="s">
        <v>730</v>
      </c>
      <c r="AJ88" s="365"/>
      <c r="AK88" s="365"/>
      <c r="AL88" s="365"/>
      <c r="AM88" s="364" t="s">
        <v>408</v>
      </c>
      <c r="AN88" s="365"/>
      <c r="AO88" s="365"/>
      <c r="AP88" s="365"/>
      <c r="AQ88" s="166" t="s">
        <v>725</v>
      </c>
      <c r="AR88" s="167"/>
      <c r="AS88" s="167"/>
      <c r="AT88" s="168"/>
      <c r="AU88" s="365" t="s">
        <v>725</v>
      </c>
      <c r="AV88" s="365"/>
      <c r="AW88" s="365"/>
      <c r="AX88" s="366"/>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t="s">
        <v>725</v>
      </c>
      <c r="AF89" s="373"/>
      <c r="AG89" s="373"/>
      <c r="AH89" s="373"/>
      <c r="AI89" s="372" t="s">
        <v>725</v>
      </c>
      <c r="AJ89" s="373"/>
      <c r="AK89" s="373"/>
      <c r="AL89" s="373"/>
      <c r="AM89" s="364" t="s">
        <v>408</v>
      </c>
      <c r="AN89" s="365"/>
      <c r="AO89" s="365"/>
      <c r="AP89" s="365"/>
      <c r="AQ89" s="166" t="s">
        <v>725</v>
      </c>
      <c r="AR89" s="167"/>
      <c r="AS89" s="167"/>
      <c r="AT89" s="168"/>
      <c r="AU89" s="365" t="s">
        <v>725</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392</v>
      </c>
      <c r="AF90" s="335"/>
      <c r="AG90" s="335"/>
      <c r="AH90" s="335"/>
      <c r="AI90" s="335" t="s">
        <v>414</v>
      </c>
      <c r="AJ90" s="335"/>
      <c r="AK90" s="335"/>
      <c r="AL90" s="335"/>
      <c r="AM90" s="335" t="s">
        <v>511</v>
      </c>
      <c r="AN90" s="335"/>
      <c r="AO90" s="335"/>
      <c r="AP90" s="335"/>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392</v>
      </c>
      <c r="AF95" s="335"/>
      <c r="AG95" s="335"/>
      <c r="AH95" s="335"/>
      <c r="AI95" s="335" t="s">
        <v>414</v>
      </c>
      <c r="AJ95" s="335"/>
      <c r="AK95" s="335"/>
      <c r="AL95" s="335"/>
      <c r="AM95" s="335" t="s">
        <v>511</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8"/>
      <c r="B101" s="489"/>
      <c r="C101" s="489"/>
      <c r="D101" s="489"/>
      <c r="E101" s="489"/>
      <c r="F101" s="490"/>
      <c r="G101" s="191" t="s">
        <v>731</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733</v>
      </c>
      <c r="AC101" s="548"/>
      <c r="AD101" s="548"/>
      <c r="AE101" s="359">
        <v>41</v>
      </c>
      <c r="AF101" s="359"/>
      <c r="AG101" s="359"/>
      <c r="AH101" s="359"/>
      <c r="AI101" s="359">
        <v>32</v>
      </c>
      <c r="AJ101" s="359"/>
      <c r="AK101" s="359"/>
      <c r="AL101" s="359"/>
      <c r="AM101" s="359">
        <v>37</v>
      </c>
      <c r="AN101" s="359"/>
      <c r="AO101" s="359"/>
      <c r="AP101" s="359"/>
      <c r="AQ101" s="359" t="s">
        <v>787</v>
      </c>
      <c r="AR101" s="359"/>
      <c r="AS101" s="359"/>
      <c r="AT101" s="359"/>
      <c r="AU101" s="364" t="s">
        <v>789</v>
      </c>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733</v>
      </c>
      <c r="AC102" s="548"/>
      <c r="AD102" s="548"/>
      <c r="AE102" s="359">
        <v>30</v>
      </c>
      <c r="AF102" s="359"/>
      <c r="AG102" s="359"/>
      <c r="AH102" s="359"/>
      <c r="AI102" s="359">
        <v>30</v>
      </c>
      <c r="AJ102" s="359"/>
      <c r="AK102" s="359"/>
      <c r="AL102" s="359"/>
      <c r="AM102" s="359">
        <v>25</v>
      </c>
      <c r="AN102" s="359"/>
      <c r="AO102" s="359"/>
      <c r="AP102" s="359"/>
      <c r="AQ102" s="359" t="s">
        <v>787</v>
      </c>
      <c r="AR102" s="359"/>
      <c r="AS102" s="359"/>
      <c r="AT102" s="359"/>
      <c r="AU102" s="372" t="s">
        <v>787</v>
      </c>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392</v>
      </c>
      <c r="AF103" s="335"/>
      <c r="AG103" s="335"/>
      <c r="AH103" s="335"/>
      <c r="AI103" s="335" t="s">
        <v>414</v>
      </c>
      <c r="AJ103" s="335"/>
      <c r="AK103" s="335"/>
      <c r="AL103" s="335"/>
      <c r="AM103" s="335" t="s">
        <v>511</v>
      </c>
      <c r="AN103" s="335"/>
      <c r="AO103" s="335"/>
      <c r="AP103" s="335"/>
      <c r="AQ103" s="361" t="s">
        <v>419</v>
      </c>
      <c r="AR103" s="362"/>
      <c r="AS103" s="362"/>
      <c r="AT103" s="362"/>
      <c r="AU103" s="361" t="s">
        <v>545</v>
      </c>
      <c r="AV103" s="362"/>
      <c r="AW103" s="362"/>
      <c r="AX103" s="363"/>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392</v>
      </c>
      <c r="AF106" s="335"/>
      <c r="AG106" s="335"/>
      <c r="AH106" s="335"/>
      <c r="AI106" s="335" t="s">
        <v>414</v>
      </c>
      <c r="AJ106" s="335"/>
      <c r="AK106" s="335"/>
      <c r="AL106" s="335"/>
      <c r="AM106" s="335" t="s">
        <v>511</v>
      </c>
      <c r="AN106" s="335"/>
      <c r="AO106" s="335"/>
      <c r="AP106" s="335"/>
      <c r="AQ106" s="361" t="s">
        <v>419</v>
      </c>
      <c r="AR106" s="362"/>
      <c r="AS106" s="362"/>
      <c r="AT106" s="362"/>
      <c r="AU106" s="361" t="s">
        <v>545</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392</v>
      </c>
      <c r="AF109" s="335"/>
      <c r="AG109" s="335"/>
      <c r="AH109" s="335"/>
      <c r="AI109" s="335" t="s">
        <v>414</v>
      </c>
      <c r="AJ109" s="335"/>
      <c r="AK109" s="335"/>
      <c r="AL109" s="335"/>
      <c r="AM109" s="335" t="s">
        <v>511</v>
      </c>
      <c r="AN109" s="335"/>
      <c r="AO109" s="335"/>
      <c r="AP109" s="335"/>
      <c r="AQ109" s="361" t="s">
        <v>419</v>
      </c>
      <c r="AR109" s="362"/>
      <c r="AS109" s="362"/>
      <c r="AT109" s="362"/>
      <c r="AU109" s="361" t="s">
        <v>545</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392</v>
      </c>
      <c r="AF112" s="335"/>
      <c r="AG112" s="335"/>
      <c r="AH112" s="335"/>
      <c r="AI112" s="335" t="s">
        <v>414</v>
      </c>
      <c r="AJ112" s="335"/>
      <c r="AK112" s="335"/>
      <c r="AL112" s="335"/>
      <c r="AM112" s="335" t="s">
        <v>511</v>
      </c>
      <c r="AN112" s="335"/>
      <c r="AO112" s="335"/>
      <c r="AP112" s="335"/>
      <c r="AQ112" s="361" t="s">
        <v>419</v>
      </c>
      <c r="AR112" s="362"/>
      <c r="AS112" s="362"/>
      <c r="AT112" s="362"/>
      <c r="AU112" s="361" t="s">
        <v>545</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2" t="s">
        <v>732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734</v>
      </c>
      <c r="AC116" s="301"/>
      <c r="AD116" s="302"/>
      <c r="AE116" s="359">
        <v>4</v>
      </c>
      <c r="AF116" s="359"/>
      <c r="AG116" s="359"/>
      <c r="AH116" s="359"/>
      <c r="AI116" s="359">
        <f>ROUND(60/3,0)</f>
        <v>20</v>
      </c>
      <c r="AJ116" s="359"/>
      <c r="AK116" s="359"/>
      <c r="AL116" s="359"/>
      <c r="AM116" s="364" t="s">
        <v>408</v>
      </c>
      <c r="AN116" s="365"/>
      <c r="AO116" s="365"/>
      <c r="AP116" s="365"/>
      <c r="AQ116" s="364" t="s">
        <v>787</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782</v>
      </c>
      <c r="AC117" s="343"/>
      <c r="AD117" s="344"/>
      <c r="AE117" s="306" t="s">
        <v>735</v>
      </c>
      <c r="AF117" s="306"/>
      <c r="AG117" s="306"/>
      <c r="AH117" s="306"/>
      <c r="AI117" s="306" t="s">
        <v>772</v>
      </c>
      <c r="AJ117" s="306"/>
      <c r="AK117" s="306"/>
      <c r="AL117" s="306"/>
      <c r="AM117" s="364" t="s">
        <v>773</v>
      </c>
      <c r="AN117" s="365"/>
      <c r="AO117" s="365"/>
      <c r="AP117" s="365"/>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407</v>
      </c>
      <c r="B130" s="986"/>
      <c r="C130" s="985" t="s">
        <v>236</v>
      </c>
      <c r="D130" s="986"/>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9"/>
      <c r="B134" s="253"/>
      <c r="C134" s="252"/>
      <c r="D134" s="253"/>
      <c r="E134" s="252"/>
      <c r="F134" s="314"/>
      <c r="G134" s="232" t="s">
        <v>726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1" t="s">
        <v>789</v>
      </c>
      <c r="AC134" s="224"/>
      <c r="AD134" s="224"/>
      <c r="AE134" s="266" t="s">
        <v>787</v>
      </c>
      <c r="AF134" s="167"/>
      <c r="AG134" s="167"/>
      <c r="AH134" s="167"/>
      <c r="AI134" s="266" t="s">
        <v>787</v>
      </c>
      <c r="AJ134" s="167"/>
      <c r="AK134" s="167"/>
      <c r="AL134" s="167"/>
      <c r="AM134" s="266" t="s">
        <v>787</v>
      </c>
      <c r="AN134" s="167"/>
      <c r="AO134" s="167"/>
      <c r="AP134" s="167"/>
      <c r="AQ134" s="266" t="s">
        <v>787</v>
      </c>
      <c r="AR134" s="167"/>
      <c r="AS134" s="167"/>
      <c r="AT134" s="167"/>
      <c r="AU134" s="266" t="s">
        <v>787</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786</v>
      </c>
      <c r="AC135" s="175"/>
      <c r="AD135" s="175"/>
      <c r="AE135" s="266" t="s">
        <v>787</v>
      </c>
      <c r="AF135" s="167"/>
      <c r="AG135" s="167"/>
      <c r="AH135" s="167"/>
      <c r="AI135" s="266" t="s">
        <v>787</v>
      </c>
      <c r="AJ135" s="167"/>
      <c r="AK135" s="167"/>
      <c r="AL135" s="167"/>
      <c r="AM135" s="266" t="s">
        <v>787</v>
      </c>
      <c r="AN135" s="167"/>
      <c r="AO135" s="167"/>
      <c r="AP135" s="167"/>
      <c r="AQ135" s="266" t="s">
        <v>788</v>
      </c>
      <c r="AR135" s="167"/>
      <c r="AS135" s="167"/>
      <c r="AT135" s="167"/>
      <c r="AU135" s="266" t="s">
        <v>787</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737</v>
      </c>
      <c r="H154" s="191"/>
      <c r="I154" s="191"/>
      <c r="J154" s="191"/>
      <c r="K154" s="191"/>
      <c r="L154" s="191"/>
      <c r="M154" s="191"/>
      <c r="N154" s="191"/>
      <c r="O154" s="191"/>
      <c r="P154" s="233"/>
      <c r="Q154" s="190" t="s">
        <v>738</v>
      </c>
      <c r="R154" s="191"/>
      <c r="S154" s="191"/>
      <c r="T154" s="191"/>
      <c r="U154" s="191"/>
      <c r="V154" s="191"/>
      <c r="W154" s="191"/>
      <c r="X154" s="191"/>
      <c r="Y154" s="191"/>
      <c r="Z154" s="191"/>
      <c r="AA154" s="916"/>
      <c r="AB154" s="256" t="s">
        <v>770</v>
      </c>
      <c r="AC154" s="257"/>
      <c r="AD154" s="257"/>
      <c r="AE154" s="262" t="s">
        <v>739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t="s">
        <v>740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70.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4.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7.25"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thickBot="1" x14ac:dyDescent="0.2">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675</v>
      </c>
      <c r="D430" s="251"/>
      <c r="E430" s="239" t="s">
        <v>401</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714</v>
      </c>
      <c r="AE702" s="891"/>
      <c r="AF702" s="891"/>
      <c r="AG702" s="880" t="s">
        <v>742</v>
      </c>
      <c r="AH702" s="881"/>
      <c r="AI702" s="881"/>
      <c r="AJ702" s="881"/>
      <c r="AK702" s="881"/>
      <c r="AL702" s="881"/>
      <c r="AM702" s="881"/>
      <c r="AN702" s="881"/>
      <c r="AO702" s="881"/>
      <c r="AP702" s="881"/>
      <c r="AQ702" s="881"/>
      <c r="AR702" s="881"/>
      <c r="AS702" s="881"/>
      <c r="AT702" s="881"/>
      <c r="AU702" s="881"/>
      <c r="AV702" s="881"/>
      <c r="AW702" s="881"/>
      <c r="AX702" s="882"/>
    </row>
    <row r="703" spans="1:51" ht="8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714</v>
      </c>
      <c r="AE703" s="185"/>
      <c r="AF703" s="185"/>
      <c r="AG703" s="664" t="s">
        <v>743</v>
      </c>
      <c r="AH703" s="665"/>
      <c r="AI703" s="665"/>
      <c r="AJ703" s="665"/>
      <c r="AK703" s="665"/>
      <c r="AL703" s="665"/>
      <c r="AM703" s="665"/>
      <c r="AN703" s="665"/>
      <c r="AO703" s="665"/>
      <c r="AP703" s="665"/>
      <c r="AQ703" s="665"/>
      <c r="AR703" s="665"/>
      <c r="AS703" s="665"/>
      <c r="AT703" s="665"/>
      <c r="AU703" s="665"/>
      <c r="AV703" s="665"/>
      <c r="AW703" s="665"/>
      <c r="AX703" s="666"/>
    </row>
    <row r="704" spans="1:51" ht="93.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714</v>
      </c>
      <c r="AE704" s="583"/>
      <c r="AF704" s="583"/>
      <c r="AG704" s="425" t="s">
        <v>744</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753</v>
      </c>
      <c r="AE705" s="733"/>
      <c r="AF705" s="733"/>
      <c r="AG705" s="190" t="s">
        <v>745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754</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42"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714</v>
      </c>
      <c r="AE708" s="668"/>
      <c r="AF708" s="668"/>
      <c r="AG708" s="523" t="s">
        <v>746</v>
      </c>
      <c r="AH708" s="524"/>
      <c r="AI708" s="524"/>
      <c r="AJ708" s="524"/>
      <c r="AK708" s="524"/>
      <c r="AL708" s="524"/>
      <c r="AM708" s="524"/>
      <c r="AN708" s="524"/>
      <c r="AO708" s="524"/>
      <c r="AP708" s="524"/>
      <c r="AQ708" s="524"/>
      <c r="AR708" s="524"/>
      <c r="AS708" s="524"/>
      <c r="AT708" s="524"/>
      <c r="AU708" s="524"/>
      <c r="AV708" s="524"/>
      <c r="AW708" s="524"/>
      <c r="AX708" s="525"/>
    </row>
    <row r="709" spans="1:50" ht="108"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714</v>
      </c>
      <c r="AE709" s="185"/>
      <c r="AF709" s="185"/>
      <c r="AG709" s="664" t="s">
        <v>785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753</v>
      </c>
      <c r="AE710" s="185"/>
      <c r="AF710" s="185"/>
      <c r="AG710" s="664" t="s">
        <v>725</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714</v>
      </c>
      <c r="AE711" s="185"/>
      <c r="AF711" s="185"/>
      <c r="AG711" s="664" t="s">
        <v>747</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774</v>
      </c>
      <c r="AE712" s="583"/>
      <c r="AF712" s="583"/>
      <c r="AG712" s="591" t="s">
        <v>771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4" t="s">
        <v>768</v>
      </c>
      <c r="AH713" s="665"/>
      <c r="AI713" s="665"/>
      <c r="AJ713" s="665"/>
      <c r="AK713" s="665"/>
      <c r="AL713" s="665"/>
      <c r="AM713" s="665"/>
      <c r="AN713" s="665"/>
      <c r="AO713" s="665"/>
      <c r="AP713" s="665"/>
      <c r="AQ713" s="665"/>
      <c r="AR713" s="665"/>
      <c r="AS713" s="665"/>
      <c r="AT713" s="665"/>
      <c r="AU713" s="665"/>
      <c r="AV713" s="665"/>
      <c r="AW713" s="665"/>
      <c r="AX713" s="666"/>
    </row>
    <row r="714" spans="1:50" ht="61.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714</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43.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714</v>
      </c>
      <c r="AE715" s="668"/>
      <c r="AF715" s="774"/>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64.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714</v>
      </c>
      <c r="AE716" s="756"/>
      <c r="AF716" s="756"/>
      <c r="AG716" s="664" t="s">
        <v>750</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714</v>
      </c>
      <c r="AE717" s="185"/>
      <c r="AF717" s="185"/>
      <c r="AG717" s="664" t="s">
        <v>751</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714</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753</v>
      </c>
      <c r="AE719" s="668"/>
      <c r="AF719" s="668"/>
      <c r="AG719" s="190" t="s">
        <v>787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777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779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780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783</v>
      </c>
      <c r="B733" s="616"/>
      <c r="C733" s="616"/>
      <c r="D733" s="616"/>
      <c r="E733" s="617"/>
      <c r="F733" s="763" t="s">
        <v>784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t="s">
        <v>786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676</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761</v>
      </c>
      <c r="F746" s="113"/>
      <c r="G746" s="113"/>
      <c r="H746" s="100" t="str">
        <f>IF(E746="","","-")</f>
        <v>-</v>
      </c>
      <c r="I746" s="113"/>
      <c r="J746" s="113"/>
      <c r="K746" s="100" t="str">
        <f>IF(I746="","","-")</f>
        <v/>
      </c>
      <c r="L746" s="104">
        <v>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761</v>
      </c>
      <c r="F747" s="113"/>
      <c r="G747" s="113"/>
      <c r="H747" s="100" t="str">
        <f>IF(E747="","","-")</f>
        <v>-</v>
      </c>
      <c r="I747" s="113"/>
      <c r="J747" s="113"/>
      <c r="K747" s="100" t="str">
        <f>IF(I747="","","-")</f>
        <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6" t="s">
        <v>362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47.25" customHeight="1" x14ac:dyDescent="0.15">
      <c r="A789" s="553"/>
      <c r="B789" s="760"/>
      <c r="C789" s="760"/>
      <c r="D789" s="760"/>
      <c r="E789" s="760"/>
      <c r="F789" s="761"/>
      <c r="G789" s="446" t="s">
        <v>762</v>
      </c>
      <c r="H789" s="447"/>
      <c r="I789" s="447"/>
      <c r="J789" s="447"/>
      <c r="K789" s="448"/>
      <c r="L789" s="449" t="s">
        <v>769</v>
      </c>
      <c r="M789" s="450"/>
      <c r="N789" s="450"/>
      <c r="O789" s="450"/>
      <c r="P789" s="450"/>
      <c r="Q789" s="450"/>
      <c r="R789" s="450"/>
      <c r="S789" s="450"/>
      <c r="T789" s="450"/>
      <c r="U789" s="450"/>
      <c r="V789" s="450"/>
      <c r="W789" s="450"/>
      <c r="X789" s="451"/>
      <c r="Y789" s="452">
        <v>29</v>
      </c>
      <c r="Z789" s="453"/>
      <c r="AA789" s="453"/>
      <c r="AB789" s="554"/>
      <c r="AC789" s="446" t="s">
        <v>792</v>
      </c>
      <c r="AD789" s="447"/>
      <c r="AE789" s="447"/>
      <c r="AF789" s="447"/>
      <c r="AG789" s="448"/>
      <c r="AH789" s="449" t="s">
        <v>793</v>
      </c>
      <c r="AI789" s="450"/>
      <c r="AJ789" s="450"/>
      <c r="AK789" s="450"/>
      <c r="AL789" s="450"/>
      <c r="AM789" s="450"/>
      <c r="AN789" s="450"/>
      <c r="AO789" s="450"/>
      <c r="AP789" s="450"/>
      <c r="AQ789" s="450"/>
      <c r="AR789" s="450"/>
      <c r="AS789" s="450"/>
      <c r="AT789" s="451"/>
      <c r="AU789" s="452" t="s">
        <v>792</v>
      </c>
      <c r="AV789" s="453"/>
      <c r="AW789" s="453"/>
      <c r="AX789" s="454"/>
    </row>
    <row r="790" spans="1:51" ht="24.75" customHeight="1" x14ac:dyDescent="0.15">
      <c r="A790" s="553"/>
      <c r="B790" s="760"/>
      <c r="C790" s="760"/>
      <c r="D790" s="760"/>
      <c r="E790" s="760"/>
      <c r="F790" s="761"/>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0"/>
      <c r="C791" s="760"/>
      <c r="D791" s="760"/>
      <c r="E791" s="760"/>
      <c r="F791" s="761"/>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29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3"/>
      <c r="AP844" s="424" t="s">
        <v>298</v>
      </c>
      <c r="AQ844" s="424"/>
      <c r="AR844" s="424"/>
      <c r="AS844" s="424"/>
      <c r="AT844" s="424"/>
      <c r="AU844" s="424"/>
      <c r="AV844" s="424"/>
      <c r="AW844" s="424"/>
      <c r="AX844" s="424"/>
    </row>
    <row r="845" spans="1:51" ht="69" customHeight="1" x14ac:dyDescent="0.15">
      <c r="A845" s="402">
        <v>1</v>
      </c>
      <c r="B845" s="402">
        <v>1</v>
      </c>
      <c r="C845" s="416" t="s">
        <v>763</v>
      </c>
      <c r="D845" s="416"/>
      <c r="E845" s="416"/>
      <c r="F845" s="416"/>
      <c r="G845" s="416"/>
      <c r="H845" s="416"/>
      <c r="I845" s="416"/>
      <c r="J845" s="417" t="s">
        <v>764</v>
      </c>
      <c r="K845" s="418"/>
      <c r="L845" s="418"/>
      <c r="M845" s="418"/>
      <c r="N845" s="418"/>
      <c r="O845" s="418"/>
      <c r="P845" s="317" t="s">
        <v>765</v>
      </c>
      <c r="Q845" s="317"/>
      <c r="R845" s="317"/>
      <c r="S845" s="317"/>
      <c r="T845" s="317"/>
      <c r="U845" s="317"/>
      <c r="V845" s="317"/>
      <c r="W845" s="317"/>
      <c r="X845" s="317"/>
      <c r="Y845" s="318">
        <v>29</v>
      </c>
      <c r="Z845" s="319"/>
      <c r="AA845" s="319"/>
      <c r="AB845" s="320"/>
      <c r="AC845" s="322" t="s">
        <v>80</v>
      </c>
      <c r="AD845" s="323"/>
      <c r="AE845" s="323"/>
      <c r="AF845" s="323"/>
      <c r="AG845" s="323"/>
      <c r="AH845" s="419" t="s">
        <v>725</v>
      </c>
      <c r="AI845" s="420"/>
      <c r="AJ845" s="420"/>
      <c r="AK845" s="420"/>
      <c r="AL845" s="326" t="s">
        <v>726</v>
      </c>
      <c r="AM845" s="327"/>
      <c r="AN845" s="327"/>
      <c r="AO845" s="328"/>
      <c r="AP845" s="321" t="s">
        <v>725</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t="s">
        <v>725</v>
      </c>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4" t="s">
        <v>330</v>
      </c>
      <c r="AQ1109" s="424"/>
      <c r="AR1109" s="424"/>
      <c r="AS1109" s="424"/>
      <c r="AT1109" s="424"/>
      <c r="AU1109" s="424"/>
      <c r="AV1109" s="424"/>
      <c r="AW1109" s="424"/>
      <c r="AX1109" s="424"/>
    </row>
    <row r="1110" spans="1:51" ht="30" hidden="1" customHeight="1" x14ac:dyDescent="0.15">
      <c r="A1110" s="402">
        <v>1</v>
      </c>
      <c r="B1110" s="402">
        <v>1</v>
      </c>
      <c r="C1110" s="888"/>
      <c r="D1110" s="888"/>
      <c r="E1110" s="887"/>
      <c r="F1110" s="887"/>
      <c r="G1110" s="887"/>
      <c r="H1110" s="887"/>
      <c r="I1110" s="887"/>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0">
    <cfRule type="expression" dxfId="2791" priority="13883">
      <formula>IF(RIGHT(TEXT(Y790,"0.#"),1)=".",FALSE,TRUE)</formula>
    </cfRule>
    <cfRule type="expression" dxfId="2790" priority="13884">
      <formula>IF(RIGHT(TEXT(Y790,"0.#"),1)=".",TRUE,FALSE)</formula>
    </cfRule>
  </conditionalFormatting>
  <conditionalFormatting sqref="Y799">
    <cfRule type="expression" dxfId="2789" priority="13879">
      <formula>IF(RIGHT(TEXT(Y799,"0.#"),1)=".",FALSE,TRUE)</formula>
    </cfRule>
    <cfRule type="expression" dxfId="2788" priority="13880">
      <formula>IF(RIGHT(TEXT(Y799,"0.#"),1)=".",TRUE,FALSE)</formula>
    </cfRule>
  </conditionalFormatting>
  <conditionalFormatting sqref="Y830:Y837 Y828 Y817:Y824 Y815 Y804:Y811 Y802">
    <cfRule type="expression" dxfId="2787" priority="13661">
      <formula>IF(RIGHT(TEXT(Y802,"0.#"),1)=".",FALSE,TRUE)</formula>
    </cfRule>
    <cfRule type="expression" dxfId="2786" priority="13662">
      <formula>IF(RIGHT(TEXT(Y802,"0.#"),1)=".",TRUE,FALSE)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91:Y798 Y789">
    <cfRule type="expression" dxfId="2779" priority="13685">
      <formula>IF(RIGHT(TEXT(Y789,"0.#"),1)=".",FALSE,TRUE)</formula>
    </cfRule>
    <cfRule type="expression" dxfId="2778" priority="13686">
      <formula>IF(RIGHT(TEXT(Y789,"0.#"),1)=".",TRUE,FALSE)</formula>
    </cfRule>
  </conditionalFormatting>
  <conditionalFormatting sqref="AU790">
    <cfRule type="expression" dxfId="2777" priority="13683">
      <formula>IF(RIGHT(TEXT(AU790,"0.#"),1)=".",FALSE,TRUE)</formula>
    </cfRule>
    <cfRule type="expression" dxfId="2776" priority="13684">
      <formula>IF(RIGHT(TEXT(AU790,"0.#"),1)=".",TRUE,FALSE)</formula>
    </cfRule>
  </conditionalFormatting>
  <conditionalFormatting sqref="AU799">
    <cfRule type="expression" dxfId="2775" priority="13681">
      <formula>IF(RIGHT(TEXT(AU799,"0.#"),1)=".",FALSE,TRUE)</formula>
    </cfRule>
    <cfRule type="expression" dxfId="2774" priority="13682">
      <formula>IF(RIGHT(TEXT(AU799,"0.#"),1)=".",TRUE,FALSE)</formula>
    </cfRule>
  </conditionalFormatting>
  <conditionalFormatting sqref="AU791:AU798 AU789">
    <cfRule type="expression" dxfId="2773" priority="13679">
      <formula>IF(RIGHT(TEXT(AU789,"0.#"),1)=".",FALSE,TRUE)</formula>
    </cfRule>
    <cfRule type="expression" dxfId="2772" priority="13680">
      <formula>IF(RIGHT(TEXT(AU789,"0.#"),1)=".",TRUE,FALSE)</formula>
    </cfRule>
  </conditionalFormatting>
  <conditionalFormatting sqref="Y829 Y816 Y803">
    <cfRule type="expression" dxfId="2771" priority="13665">
      <formula>IF(RIGHT(TEXT(Y803,"0.#"),1)=".",FALSE,TRUE)</formula>
    </cfRule>
    <cfRule type="expression" dxfId="2770" priority="13666">
      <formula>IF(RIGHT(TEXT(Y803,"0.#"),1)=".",TRUE,FALSE)</formula>
    </cfRule>
  </conditionalFormatting>
  <conditionalFormatting sqref="Y838 Y825 Y812">
    <cfRule type="expression" dxfId="2769" priority="13663">
      <formula>IF(RIGHT(TEXT(Y812,"0.#"),1)=".",FALSE,TRUE)</formula>
    </cfRule>
    <cfRule type="expression" dxfId="2768" priority="13664">
      <formula>IF(RIGHT(TEXT(Y812,"0.#"),1)=".",TRUE,FALSE)</formula>
    </cfRule>
  </conditionalFormatting>
  <conditionalFormatting sqref="AU829 AU816 AU803">
    <cfRule type="expression" dxfId="2767" priority="13659">
      <formula>IF(RIGHT(TEXT(AU803,"0.#"),1)=".",FALSE,TRUE)</formula>
    </cfRule>
    <cfRule type="expression" dxfId="2766" priority="13660">
      <formula>IF(RIGHT(TEXT(AU803,"0.#"),1)=".",TRUE,FALSE)</formula>
    </cfRule>
  </conditionalFormatting>
  <conditionalFormatting sqref="AU838 AU825 AU812">
    <cfRule type="expression" dxfId="2765" priority="13657">
      <formula>IF(RIGHT(TEXT(AU812,"0.#"),1)=".",FALSE,TRUE)</formula>
    </cfRule>
    <cfRule type="expression" dxfId="2764" priority="13658">
      <formula>IF(RIGHT(TEXT(AU812,"0.#"),1)=".",TRUE,FALSE)</formula>
    </cfRule>
  </conditionalFormatting>
  <conditionalFormatting sqref="AU830:AU837 AU828 AU817:AU824 AU815 AU804:AU811 AU802">
    <cfRule type="expression" dxfId="2763" priority="13655">
      <formula>IF(RIGHT(TEXT(AU802,"0.#"),1)=".",FALSE,TRUE)</formula>
    </cfRule>
    <cfRule type="expression" dxfId="2762" priority="13656">
      <formula>IF(RIGHT(TEXT(AU802,"0.#"),1)=".",TRUE,FALSE)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E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M88:AM89">
    <cfRule type="expression" dxfId="705" priority="7">
      <formula>IF(RIGHT(TEXT(AM88,"0.#"),1)=".",FALSE,TRUE)</formula>
    </cfRule>
    <cfRule type="expression" dxfId="704" priority="8">
      <formula>IF(RIGHT(TEXT(AM88,"0.#"),1)=".",TRUE,FALSE)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845" sqref="P845:X84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714</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845" sqref="P845:X84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392</v>
      </c>
      <c r="AF2" s="991"/>
      <c r="AG2" s="991"/>
      <c r="AH2" s="991"/>
      <c r="AI2" s="991" t="s">
        <v>414</v>
      </c>
      <c r="AJ2" s="991"/>
      <c r="AK2" s="991"/>
      <c r="AL2" s="455"/>
      <c r="AM2" s="991" t="s">
        <v>511</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392</v>
      </c>
      <c r="AF9" s="991"/>
      <c r="AG9" s="991"/>
      <c r="AH9" s="991"/>
      <c r="AI9" s="991" t="s">
        <v>414</v>
      </c>
      <c r="AJ9" s="991"/>
      <c r="AK9" s="991"/>
      <c r="AL9" s="455"/>
      <c r="AM9" s="991" t="s">
        <v>511</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392</v>
      </c>
      <c r="AF16" s="991"/>
      <c r="AG16" s="991"/>
      <c r="AH16" s="991"/>
      <c r="AI16" s="991" t="s">
        <v>414</v>
      </c>
      <c r="AJ16" s="991"/>
      <c r="AK16" s="991"/>
      <c r="AL16" s="455"/>
      <c r="AM16" s="991" t="s">
        <v>511</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392</v>
      </c>
      <c r="AF23" s="991"/>
      <c r="AG23" s="991"/>
      <c r="AH23" s="991"/>
      <c r="AI23" s="991" t="s">
        <v>414</v>
      </c>
      <c r="AJ23" s="991"/>
      <c r="AK23" s="991"/>
      <c r="AL23" s="455"/>
      <c r="AM23" s="991" t="s">
        <v>511</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392</v>
      </c>
      <c r="AF30" s="991"/>
      <c r="AG30" s="991"/>
      <c r="AH30" s="991"/>
      <c r="AI30" s="991" t="s">
        <v>414</v>
      </c>
      <c r="AJ30" s="991"/>
      <c r="AK30" s="991"/>
      <c r="AL30" s="455"/>
      <c r="AM30" s="991" t="s">
        <v>511</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392</v>
      </c>
      <c r="AF37" s="991"/>
      <c r="AG37" s="991"/>
      <c r="AH37" s="991"/>
      <c r="AI37" s="991" t="s">
        <v>414</v>
      </c>
      <c r="AJ37" s="991"/>
      <c r="AK37" s="991"/>
      <c r="AL37" s="455"/>
      <c r="AM37" s="991" t="s">
        <v>511</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392</v>
      </c>
      <c r="AF44" s="991"/>
      <c r="AG44" s="991"/>
      <c r="AH44" s="991"/>
      <c r="AI44" s="991" t="s">
        <v>414</v>
      </c>
      <c r="AJ44" s="991"/>
      <c r="AK44" s="991"/>
      <c r="AL44" s="455"/>
      <c r="AM44" s="991" t="s">
        <v>511</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392</v>
      </c>
      <c r="AF51" s="991"/>
      <c r="AG51" s="991"/>
      <c r="AH51" s="991"/>
      <c r="AI51" s="991" t="s">
        <v>414</v>
      </c>
      <c r="AJ51" s="991"/>
      <c r="AK51" s="991"/>
      <c r="AL51" s="455"/>
      <c r="AM51" s="991" t="s">
        <v>511</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392</v>
      </c>
      <c r="AF58" s="991"/>
      <c r="AG58" s="991"/>
      <c r="AH58" s="991"/>
      <c r="AI58" s="991" t="s">
        <v>414</v>
      </c>
      <c r="AJ58" s="991"/>
      <c r="AK58" s="991"/>
      <c r="AL58" s="455"/>
      <c r="AM58" s="991" t="s">
        <v>511</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392</v>
      </c>
      <c r="AF65" s="991"/>
      <c r="AG65" s="991"/>
      <c r="AH65" s="991"/>
      <c r="AI65" s="991" t="s">
        <v>414</v>
      </c>
      <c r="AJ65" s="991"/>
      <c r="AK65" s="991"/>
      <c r="AL65" s="455"/>
      <c r="AM65" s="991" t="s">
        <v>511</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845" sqref="P845:X84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845" sqref="P845:X8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2021-08-16T05:42:37Z</cp:lastPrinted>
  <dcterms:created xsi:type="dcterms:W3CDTF">2012-03-13T00:50:25Z</dcterms:created>
  <dcterms:modified xsi:type="dcterms:W3CDTF">2021-08-30T10:49:53Z</dcterms:modified>
</cp:coreProperties>
</file>