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50_航空機モニタリング運用技術の確立等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55" i="3"/>
  <c r="AY36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<sst xmlns="http://schemas.openxmlformats.org/spreadsheetml/2006/main" count="3082" uniqueCount="825">
  <si>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</si>
  <si>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</si>
  <si>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</si>
  <si>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</si>
  <si>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</si>
  <si>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</si>
  <si>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</si>
  <si>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</si>
  <si>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</si>
  <si>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</si>
  <si>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</si>
  <si>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</si>
  <si>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</si>
  <si>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</si>
  <si>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</si>
  <si>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</si>
  <si>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</si>
  <si>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</si>
  <si>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</si>
  <si>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</si>
  <si>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</si>
  <si>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</si>
  <si>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</si>
  <si>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</si>
  <si>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</si>
  <si>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</si>
  <si>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</si>
  <si>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</si>
  <si>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</si>
  <si>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</si>
  <si>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</si>
  <si>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</si>
  <si>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</si>
  <si>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</si>
  <si>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</si>
  <si>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</si>
  <si>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</si>
  <si>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</si>
  <si>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</si>
  <si>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</si>
  <si>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</si>
  <si>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</si>
  <si>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</si>
  <si>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</si>
  <si>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</si>
  <si>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</si>
  <si>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</si>
  <si>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</si>
  <si>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</si>
  <si>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</si>
  <si>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</si>
  <si>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</si>
  <si>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</si>
  <si>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</si>
  <si>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</si>
  <si>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</si>
  <si>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</si>
  <si>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</si>
  <si>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</si>
  <si>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</si>
  <si>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</si>
  <si>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</si>
  <si>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</si>
  <si>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</si>
  <si>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</si>
  <si>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</si>
  <si>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</si>
  <si>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</si>
  <si>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</si>
  <si>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</si>
  <si>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</si>
  <si>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</si>
  <si>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</si>
  <si>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</si>
  <si>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</si>
  <si>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</si>
  <si>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</si>
  <si>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</si>
  <si>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</si>
  <si>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</si>
  <si>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</si>
  <si>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</si>
  <si>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</si>
  <si>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</si>
  <si>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</si>
  <si>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</si>
  <si>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</si>
  <si>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</si>
  <si>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</si>
  <si>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</si>
  <si>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</si>
  <si>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</si>
  <si>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</si>
  <si>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</si>
  <si>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</si>
  <si>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</si>
  <si>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</si>
  <si>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</si>
  <si>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</si>
  <si>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</si>
  <si>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</si>
  <si>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</si>
  <si>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</si>
  <si>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</si>
  <si>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</si>
  <si>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</si>
  <si>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</si>
  <si>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</si>
  <si>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</si>
  <si>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</si>
  <si>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</si>
  <si>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</si>
  <si>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</si>
  <si>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</si>
  <si>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</si>
  <si>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</si>
  <si>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</si>
  <si>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</si>
  <si>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</si>
  <si>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</si>
  <si>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</si>
  <si>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</si>
  <si>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</si>
  <si>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</si>
  <si>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</si>
  <si>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</si>
  <si>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</si>
  <si>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</si>
  <si>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</si>
  <si>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</si>
  <si>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</si>
  <si>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</si>
  <si>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</si>
  <si>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</si>
  <si>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</si>
  <si>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</si>
  <si>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</si>
  <si>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</si>
  <si>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</si>
  <si>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</si>
  <si>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</si>
  <si>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</si>
  <si>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</si>
  <si>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</si>
  <si>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</si>
  <si>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</si>
  <si>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</si>
  <si>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</si>
  <si>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</si>
  <si>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</si>
  <si>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</si>
  <si>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</si>
  <si>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</si>
  <si>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</si>
  <si>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</si>
  <si>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</si>
  <si>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</si>
  <si>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</si>
  <si>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</si>
  <si>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</si>
  <si>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</si>
  <si>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</si>
  <si>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</si>
  <si>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</si>
  <si>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</si>
  <si>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</si>
  <si>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</si>
  <si>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</si>
  <si>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</si>
  <si>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</si>
  <si>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</si>
  <si>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</si>
  <si>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</si>
  <si>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</si>
  <si>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</si>
  <si>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</si>
  <si>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</si>
  <si>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</si>
  <si>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</si>
  <si>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</si>
  <si>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</si>
  <si>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</si>
  <si>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</si>
  <si>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</si>
  <si>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</si>
  <si>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</si>
  <si>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</si>
  <si>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</si>
  <si>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</si>
  <si>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</si>
  <si>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</si>
  <si>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</si>
  <si>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</si>
  <si>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</si>
  <si>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</si>
  <si>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</si>
  <si>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</si>
  <si>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</si>
  <si>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</si>
  <si>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</si>
  <si>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</si>
  <si>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</si>
  <si>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</si>
  <si>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</si>
  <si>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</si>
  <si>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</si>
  <si>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</si>
  <si>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</si>
  <si>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</si>
  <si>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</si>
  <si>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</si>
  <si>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</si>
  <si>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</si>
  <si>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</si>
  <si>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</si>
  <si>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</si>
  <si>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</si>
  <si>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</si>
  <si>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</si>
  <si>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</si>
  <si>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</si>
  <si>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</si>
  <si>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</si>
  <si>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</si>
  <si>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</si>
  <si>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</si>
  <si>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</si>
  <si>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</si>
  <si>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</si>
  <si>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</si>
  <si>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</si>
  <si>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</si>
  <si>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</si>
  <si>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</si>
  <si>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</si>
  <si>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</si>
  <si>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</si>
  <si>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</si>
  <si>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</si>
  <si>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</si>
  <si>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</si>
  <si>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</si>
  <si>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</si>
  <si>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</si>
  <si>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</si>
  <si>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</si>
  <si>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</si>
  <si>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</si>
  <si>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</si>
  <si>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</si>
  <si>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</si>
  <si>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</si>
  <si>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</si>
  <si>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</si>
  <si>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</si>
  <si>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</si>
  <si>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</si>
  <si>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</si>
  <si>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</si>
  <si>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</si>
  <si>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</si>
  <si>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</si>
  <si>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</si>
  <si>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</si>
  <si>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</si>
  <si>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</si>
  <si>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</si>
  <si>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</si>
  <si>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</si>
  <si>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</si>
  <si>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</si>
  <si>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</si>
  <si>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</si>
  <si>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</si>
  <si>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</si>
  <si>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</si>
  <si>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</si>
  <si>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</si>
  <si>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</si>
  <si>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</si>
  <si>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</si>
  <si>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</si>
  <si>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</si>
  <si>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</si>
  <si>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</si>
  <si>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</si>
  <si>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</si>
  <si>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</si>
  <si>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</si>
  <si>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</si>
  <si>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</si>
  <si>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</si>
  <si>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</si>
  <si>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</si>
  <si>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</si>
  <si>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</si>
  <si>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</si>
  <si>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</si>
  <si>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</si>
  <si>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</si>
  <si>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</si>
  <si>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</si>
  <si>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</si>
  <si>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</si>
  <si>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</si>
  <si>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</si>
  <si>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</si>
  <si>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</si>
  <si>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</si>
  <si>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</si>
  <si>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</si>
  <si>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</si>
  <si>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</si>
  <si>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</si>
  <si>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</si>
  <si>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</si>
  <si>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</si>
  <si>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</si>
  <si>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</si>
  <si>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</si>
  <si>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</si>
  <si>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</si>
  <si>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</si>
  <si>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</si>
  <si>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</si>
  <si>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</si>
  <si>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</si>
  <si>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</si>
  <si>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</si>
  <si>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</si>
  <si>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</si>
  <si>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</si>
  <si>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</si>
  <si>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</si>
  <si>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</si>
  <si>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</si>
  <si>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</si>
  <si>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</si>
  <si>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</si>
  <si>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</si>
  <si>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</si>
  <si>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</si>
  <si>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</si>
  <si>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</si>
  <si>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</si>
  <si>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</si>
  <si>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</si>
  <si>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</si>
  <si>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</si>
  <si>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</si>
  <si>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</si>
  <si>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</si>
  <si>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</si>
  <si>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</si>
  <si>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</si>
  <si>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</si>
  <si>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</si>
  <si>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</si>
  <si>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</si>
  <si>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</si>
  <si>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</si>
  <si>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</si>
  <si>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</si>
  <si>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</si>
  <si>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</si>
  <si>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</si>
  <si>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</si>
  <si>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</si>
  <si>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</si>
  <si>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</si>
  <si>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</si>
  <si>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</si>
  <si>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</si>
  <si>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</si>
  <si>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</si>
  <si>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</si>
  <si>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</si>
  <si>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</si>
  <si>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</si>
  <si>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</si>
  <si>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</si>
  <si>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</si>
  <si>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</si>
  <si>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</si>
  <si>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</si>
  <si>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</si>
  <si>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</si>
  <si>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</si>
  <si>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</si>
  <si>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</si>
  <si>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</si>
  <si>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</si>
  <si>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</si>
  <si>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</si>
  <si>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</si>
  <si>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</si>
  <si>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</si>
  <si>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</si>
  <si>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</si>
  <si>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</si>
  <si>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</si>
  <si>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</si>
  <si>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</si>
  <si>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</si>
  <si>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</si>
  <si>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</si>
  <si>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</si>
  <si>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</si>
  <si>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</si>
  <si>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</si>
  <si>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</si>
  <si>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</si>
  <si>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</si>
  <si>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</si>
  <si>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</si>
  <si>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</si>
  <si>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</si>
  <si>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</si>
  <si>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</si>
  <si>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</si>
  <si>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</si>
  <si>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</si>
  <si>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</si>
  <si>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</si>
  <si>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</si>
  <si>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</si>
  <si>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</si>
  <si>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</si>
  <si>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</si>
  <si>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</si>
  <si>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</si>
  <si>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</si>
  <si>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</si>
  <si>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</si>
  <si>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</si>
  <si>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</si>
  <si>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</si>
  <si>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</si>
  <si>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</si>
  <si>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</si>
  <si>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</si>
  <si>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</si>
  <si>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</si>
  <si>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</si>
  <si>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</si>
  <si>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</si>
  <si>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</si>
  <si>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</si>
  <si>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</si>
  <si>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</si>
  <si>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</si>
  <si>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</si>
  <si>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</si>
  <si>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</si>
  <si>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</si>
  <si>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</si>
  <si>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</si>
  <si>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</si>
  <si>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</si>
  <si>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</si>
  <si>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</si>
  <si>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</si>
  <si>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</si>
  <si>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</si>
  <si>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</si>
  <si>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</si>
  <si>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</si>
  <si>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</si>
  <si>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</si>
  <si>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</si>
  <si>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</si>
  <si>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</si>
  <si>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</si>
  <si>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</si>
  <si>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</si>
  <si>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</si>
  <si>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</si>
  <si>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</si>
  <si>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</si>
  <si>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</si>
  <si>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</si>
  <si>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</si>
  <si>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</si>
  <si>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</si>
  <si>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</si>
  <si>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</si>
  <si>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</si>
  <si>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</si>
  <si>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</si>
  <si>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</si>
  <si>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</si>
  <si>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</si>
  <si>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</si>
  <si>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</si>
  <si>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</si>
  <si>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</si>
  <si>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</si>
  <si>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</si>
  <si>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</si>
  <si>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</si>
  <si>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</si>
  <si>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</si>
  <si>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</si>
  <si>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</si>
  <si>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</si>
  <si>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</si>
  <si>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</si>
  <si>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</si>
  <si>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</si>
  <si>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</si>
  <si>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</si>
  <si>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</si>
  <si>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</si>
  <si>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</si>
  <si>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</si>
  <si>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</si>
  <si>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</si>
  <si>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</si>
  <si>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</si>
  <si>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</si>
  <si>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</si>
  <si>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</si>
  <si>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</si>
  <si>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</si>
  <si>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</si>
  <si>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</si>
  <si>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</si>
  <si>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</si>
  <si>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</si>
  <si>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</si>
  <si>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</si>
  <si>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</si>
  <si>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</si>
  <si>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</si>
  <si>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</si>
  <si>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</si>
  <si>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</si>
  <si>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</si>
  <si>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</si>
  <si>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</si>
  <si>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</si>
  <si>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</si>
  <si>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</si>
  <si>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</si>
  <si>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</si>
  <si>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</si>
  <si>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</si>
  <si>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</si>
  <si>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</si>
  <si>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</si>
  <si>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</si>
  <si>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</si>
  <si>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</si>
  <si>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</si>
  <si>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</si>
  <si>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</si>
  <si>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</si>
  <si>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</si>
  <si>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</si>
  <si>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</si>
  <si>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</si>
  <si>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</si>
  <si>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</si>
  <si>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</si>
  <si>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</si>
  <si>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</si>
  <si>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</si>
  <si>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</si>
  <si>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</si>
  <si>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</si>
  <si>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</si>
  <si>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</si>
  <si>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</si>
  <si>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</si>
  <si>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</si>
  <si>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</si>
  <si>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</si>
  <si>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</si>
  <si>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</si>
  <si>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</si>
  <si>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</si>
  <si>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</si>
  <si>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</si>
  <si>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</si>
  <si>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</si>
  <si>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</si>
  <si>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</si>
  <si>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</si>
  <si>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</si>
  <si>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</si>
  <si>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</si>
  <si>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</si>
  <si>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</si>
  <si>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</si>
  <si>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</si>
  <si>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</si>
  <si>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</si>
  <si>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</si>
  <si>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</si>
  <si>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</si>
  <si>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</si>
  <si>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</si>
  <si>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</si>
  <si>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</si>
  <si>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</si>
  <si>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</si>
  <si>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</si>
  <si>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</si>
  <si>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</si>
  <si>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</si>
  <si>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</si>
  <si>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</si>
  <si>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</si>
  <si>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</si>
  <si>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</si>
  <si>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</si>
  <si>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</si>
  <si>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</si>
  <si>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</si>
  <si>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</si>
  <si>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</si>
  <si>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</si>
  <si>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</si>
  <si>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</si>
  <si>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</si>
  <si>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</si>
  <si>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</si>
  <si>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</si>
  <si>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</si>
  <si>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</si>
  <si>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</si>
  <si>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</si>
  <si>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</si>
  <si>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</si>
  <si>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</si>
  <si>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</si>
  <si>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</si>
  <si>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</si>
  <si>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</si>
  <si>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</si>
  <si>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</si>
  <si>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</si>
  <si>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</si>
  <si>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</si>
  <si>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</si>
  <si>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</si>
  <si>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</si>
  <si>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</si>
  <si>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</si>
  <si>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</si>
  <si>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</si>
  <si>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</si>
  <si>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</si>
  <si>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</si>
  <si>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</si>
  <si>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</si>
  <si>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</si>
  <si>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</si>
  <si>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</si>
  <si>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</si>
  <si>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</si>
  <si>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</si>
  <si>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</si>
  <si>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</si>
  <si>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</si>
  <si>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</si>
  <si>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</si>
  <si>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</si>
  <si>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</si>
  <si>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</si>
  <si>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</si>
  <si>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</si>
  <si>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</si>
  <si>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</si>
  <si>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</si>
  <si>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</si>
  <si>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</si>
  <si>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</si>
  <si>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</si>
  <si>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</si>
  <si>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</si>
  <si>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</si>
  <si>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</si>
  <si>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</si>
  <si>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</si>
  <si>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</si>
  <si>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</si>
  <si>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</si>
  <si>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</si>
  <si>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</si>
  <si>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</si>
  <si>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</si>
  <si>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</si>
  <si>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</si>
  <si>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</si>
  <si>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</si>
  <si>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</si>
  <si>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</si>
  <si>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</si>
  <si>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</si>
  <si>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</si>
  <si>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</si>
  <si>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</si>
  <si>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</si>
  <si>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</si>
  <si>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</si>
  <si>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原子力規制庁</t>
    <rPh sb="0" eb="6">
      <t>ゲンシリョクキセイチョウ</t>
    </rPh>
    <phoneticPr fontId="5"/>
  </si>
  <si>
    <t>監視情報課長
村山　綾介</t>
    <rPh sb="0" eb="6">
      <t>カンシジョウホウカチョウ</t>
    </rPh>
    <rPh sb="7" eb="9">
      <t>ムラヤマ</t>
    </rPh>
    <rPh sb="10" eb="12">
      <t>リョウスケ</t>
    </rPh>
    <phoneticPr fontId="5"/>
  </si>
  <si>
    <t>長官官房放射線防護グループ
監視情報課</t>
    <rPh sb="0" eb="4">
      <t>チョウカンカンボウ</t>
    </rPh>
    <rPh sb="4" eb="9">
      <t>ホウシャセンボウゴ</t>
    </rPh>
    <rPh sb="14" eb="19">
      <t>カンシジョウホウカ</t>
    </rPh>
    <phoneticPr fontId="5"/>
  </si>
  <si>
    <t>○</t>
  </si>
  <si>
    <t>原規</t>
  </si>
  <si>
    <t>航空機モニタリング運用技術の確立等事業</t>
    <phoneticPr fontId="5"/>
  </si>
  <si>
    <t>特別会計に関する法律第85条第6項
特別会計に関する法律施行令第51条第7項第11号、13号</t>
  </si>
  <si>
    <t>原子力災害対策指針（平成24年10月制定）</t>
  </si>
  <si>
    <t>-</t>
  </si>
  <si>
    <t>-</t>
    <phoneticPr fontId="5"/>
  </si>
  <si>
    <t>-</t>
    <phoneticPr fontId="5"/>
  </si>
  <si>
    <t>-</t>
    <phoneticPr fontId="5"/>
  </si>
  <si>
    <t>航空機モニタリング対策等</t>
  </si>
  <si>
    <t>件</t>
    <rPh sb="0" eb="1">
      <t>ケン</t>
    </rPh>
    <phoneticPr fontId="5"/>
  </si>
  <si>
    <t>令和２年度の航空機モニタリング運用技術確立等事業の報告書</t>
    <phoneticPr fontId="5"/>
  </si>
  <si>
    <t>件</t>
    <rPh sb="0" eb="1">
      <t>ケン</t>
    </rPh>
    <phoneticPr fontId="5"/>
  </si>
  <si>
    <t>１．航空機モニタリングによるバックグラウンド調査の実施
原子力施設周辺領域において本手法によるバックグラウンドレベルを把握するために地方空港と連携してフライトを実施した地区数</t>
    <rPh sb="22" eb="24">
      <t>チョウサ</t>
    </rPh>
    <rPh sb="25" eb="27">
      <t>ジッシ</t>
    </rPh>
    <rPh sb="41" eb="42">
      <t>ホン</t>
    </rPh>
    <rPh sb="42" eb="44">
      <t>シュホウ</t>
    </rPh>
    <rPh sb="66" eb="68">
      <t>チホウ</t>
    </rPh>
    <rPh sb="68" eb="70">
      <t>クウコウ</t>
    </rPh>
    <rPh sb="71" eb="73">
      <t>レンケイ</t>
    </rPh>
    <rPh sb="80" eb="82">
      <t>ジッシ</t>
    </rPh>
    <rPh sb="84" eb="86">
      <t>チク</t>
    </rPh>
    <rPh sb="86" eb="87">
      <t>スウ</t>
    </rPh>
    <phoneticPr fontId="5"/>
  </si>
  <si>
    <t>２．航空機モニタリングデータの妥当性確認
１．の実施において上空で得られた測定値から換算した地上高１ｍの線量率と地上で測定したデータと比較し妥当性を確認した件数</t>
    <rPh sb="2" eb="5">
      <t>コウクウキ</t>
    </rPh>
    <rPh sb="15" eb="18">
      <t>ダトウセイ</t>
    </rPh>
    <rPh sb="18" eb="20">
      <t>カクニン</t>
    </rPh>
    <rPh sb="24" eb="26">
      <t>ジッシ</t>
    </rPh>
    <rPh sb="30" eb="32">
      <t>ジョウクウ</t>
    </rPh>
    <rPh sb="33" eb="34">
      <t>エ</t>
    </rPh>
    <rPh sb="37" eb="40">
      <t>ソクテイチ</t>
    </rPh>
    <rPh sb="42" eb="44">
      <t>カンサン</t>
    </rPh>
    <rPh sb="46" eb="49">
      <t>チジョウコウ</t>
    </rPh>
    <rPh sb="52" eb="55">
      <t>センリョウリツ</t>
    </rPh>
    <rPh sb="56" eb="58">
      <t>チジョウ</t>
    </rPh>
    <rPh sb="59" eb="61">
      <t>ソクテイ</t>
    </rPh>
    <rPh sb="67" eb="69">
      <t>ヒカク</t>
    </rPh>
    <rPh sb="70" eb="73">
      <t>ダトウセイ</t>
    </rPh>
    <rPh sb="74" eb="76">
      <t>カクニン</t>
    </rPh>
    <rPh sb="78" eb="80">
      <t>ケンスウ</t>
    </rPh>
    <phoneticPr fontId="5"/>
  </si>
  <si>
    <t>３．防衛省（自衛隊）との連携訓練
緊急時に備え航空機モニタリングを実施する三者（防衛省、ＪＡＥＡ、規制庁）による連携した訓練の実施</t>
  </si>
  <si>
    <t>回</t>
    <rPh sb="0" eb="1">
      <t>カイ</t>
    </rPh>
    <phoneticPr fontId="5"/>
  </si>
  <si>
    <t>執行額／バックグラウンド調査のためのフライト測定実施地区数　　　　　　　　　　　　　　　　　　　　　　　　</t>
    <rPh sb="22" eb="24">
      <t>ソクテイ</t>
    </rPh>
    <rPh sb="26" eb="28">
      <t>チク</t>
    </rPh>
    <rPh sb="28" eb="29">
      <t>スウ</t>
    </rPh>
    <phoneticPr fontId="5"/>
  </si>
  <si>
    <t>百万円</t>
    <rPh sb="0" eb="1">
      <t>ヒャク</t>
    </rPh>
    <rPh sb="1" eb="3">
      <t>マンエン</t>
    </rPh>
    <phoneticPr fontId="5"/>
  </si>
  <si>
    <t>百万円/件数</t>
    <rPh sb="0" eb="1">
      <t>ヒャク</t>
    </rPh>
    <rPh sb="1" eb="3">
      <t>マンエン</t>
    </rPh>
    <rPh sb="4" eb="6">
      <t>ケンスウ</t>
    </rPh>
    <phoneticPr fontId="5"/>
  </si>
  <si>
    <t>261/2</t>
  </si>
  <si>
    <t>245/3</t>
  </si>
  <si>
    <t>256/4</t>
    <phoneticPr fontId="5"/>
  </si>
  <si>
    <t>229/2</t>
    <phoneticPr fontId="5"/>
  </si>
  <si>
    <t>執行額／　航空機モニタリングデータの妥当性確認</t>
  </si>
  <si>
    <t>執行額／　防衛省（自衛隊）との連携訓練　　　　　　　　　　　　　</t>
  </si>
  <si>
    <t>執行額／　放射性プルーム計測技術のための検出器最適化　　　　　　　　　　　　　</t>
  </si>
  <si>
    <t>261/60</t>
  </si>
  <si>
    <t>245/80</t>
  </si>
  <si>
    <t>百万円/回数</t>
    <rPh sb="0" eb="1">
      <t>ヒャク</t>
    </rPh>
    <rPh sb="1" eb="3">
      <t>マンエン</t>
    </rPh>
    <rPh sb="4" eb="6">
      <t>カイスウ</t>
    </rPh>
    <phoneticPr fontId="5"/>
  </si>
  <si>
    <t>256/0</t>
    <phoneticPr fontId="5"/>
  </si>
  <si>
    <t>245/1</t>
  </si>
  <si>
    <t>53/3</t>
  </si>
  <si>
    <t>-</t>
    <phoneticPr fontId="5"/>
  </si>
  <si>
    <t>百万円/件数</t>
  </si>
  <si>
    <t>原子力に対する確かな規制を通じて、人と環境を守ること</t>
  </si>
  <si>
    <t>放射線防護対策及び危機管理体制の充実・強化</t>
  </si>
  <si>
    <t>東京電力福島第一原子力発電所事故以降、我が国における原子力防災体制の強化については、社会的にも国が率先して行うことが求められており、国民や社会のニーズを的確に反映している。</t>
  </si>
  <si>
    <t>△</t>
  </si>
  <si>
    <t>有</t>
  </si>
  <si>
    <t>‐</t>
  </si>
  <si>
    <t>国が一元的に実施すべき緊急時モニタリングに係る事業であり、我が国における原子力防災体制の強化について社会的にも国が率先して行うことが求められていることから、国が全額負担することは妥当である。</t>
  </si>
  <si>
    <t>中間段階での支出において、経済性・競争性が確保されていることなど、合理的なものとなっているかについて指導・確認している。</t>
  </si>
  <si>
    <t>緊急時に備えた体制の検討に活用されている。</t>
  </si>
  <si>
    <t>本事業は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については、対象業務が特殊性の高いものであったため、競争性のない随意契約となったが、支出先が示した実績、実施体制及び実施計画から妥当と判断し契約を行っている。</t>
  </si>
  <si>
    <t>今後も引き続き、効率的な執行を行っていく。また、実施すべき調査項目等の精査を十分に行い、予算要求に向けた検討を行っていく。</t>
  </si>
  <si>
    <t>新28-0003</t>
    <phoneticPr fontId="5"/>
  </si>
  <si>
    <t>0056</t>
    <phoneticPr fontId="5"/>
  </si>
  <si>
    <t>A.国立研究開発法人　日本原子力研究開発機構</t>
    <phoneticPr fontId="5"/>
  </si>
  <si>
    <t>B.朝日航洋株式会社</t>
    <phoneticPr fontId="5"/>
  </si>
  <si>
    <t>役務費</t>
    <rPh sb="0" eb="3">
      <t>エキムヒ</t>
    </rPh>
    <phoneticPr fontId="5"/>
  </si>
  <si>
    <t>人件費</t>
    <rPh sb="0" eb="3">
      <t>ジンケンヒ</t>
    </rPh>
    <phoneticPr fontId="5"/>
  </si>
  <si>
    <t>その他</t>
  </si>
  <si>
    <t>旅費</t>
    <rPh sb="0" eb="2">
      <t>リョヒ</t>
    </rPh>
    <phoneticPr fontId="5"/>
  </si>
  <si>
    <t>外注費</t>
    <rPh sb="0" eb="3">
      <t>ガイチュウヒ</t>
    </rPh>
    <phoneticPr fontId="5"/>
  </si>
  <si>
    <t>各種調整・測定・解析等の業務に係る経費</t>
    <rPh sb="0" eb="2">
      <t>カクシュ</t>
    </rPh>
    <rPh sb="2" eb="4">
      <t>チョウセイ</t>
    </rPh>
    <rPh sb="5" eb="7">
      <t>ソクテイ</t>
    </rPh>
    <rPh sb="8" eb="10">
      <t>カイセキ</t>
    </rPh>
    <rPh sb="10" eb="11">
      <t>ナド</t>
    </rPh>
    <rPh sb="12" eb="14">
      <t>ギョウム</t>
    </rPh>
    <rPh sb="15" eb="16">
      <t>カカ</t>
    </rPh>
    <rPh sb="17" eb="19">
      <t>ケイヒ</t>
    </rPh>
    <phoneticPr fontId="5"/>
  </si>
  <si>
    <t>一般管理費</t>
  </si>
  <si>
    <t>機器保守維持費</t>
  </si>
  <si>
    <t>事業費</t>
    <rPh sb="0" eb="3">
      <t>ジギョウヒ</t>
    </rPh>
    <phoneticPr fontId="5"/>
  </si>
  <si>
    <t>人件費、旅費、機体使用料他</t>
    <rPh sb="0" eb="2">
      <t>ジンケン</t>
    </rPh>
    <rPh sb="2" eb="3">
      <t>ヒ</t>
    </rPh>
    <rPh sb="4" eb="6">
      <t>リョヒ</t>
    </rPh>
    <rPh sb="7" eb="9">
      <t>キタイ</t>
    </rPh>
    <rPh sb="9" eb="11">
      <t>シヨウ</t>
    </rPh>
    <rPh sb="11" eb="12">
      <t>リョウ</t>
    </rPh>
    <rPh sb="12" eb="13">
      <t>ホカ</t>
    </rPh>
    <phoneticPr fontId="5"/>
  </si>
  <si>
    <t>一般管理費</t>
    <rPh sb="0" eb="2">
      <t>イッパン</t>
    </rPh>
    <rPh sb="2" eb="5">
      <t>カンリヒ</t>
    </rPh>
    <phoneticPr fontId="5"/>
  </si>
  <si>
    <t>人件費等</t>
    <rPh sb="0" eb="2">
      <t>ジンケン</t>
    </rPh>
    <rPh sb="2" eb="3">
      <t>ヒ</t>
    </rPh>
    <rPh sb="3" eb="4">
      <t>ナド</t>
    </rPh>
    <phoneticPr fontId="5"/>
  </si>
  <si>
    <t>国立研究開発法人日本原子力研究開発機構</t>
  </si>
  <si>
    <t>航空機モニタリング運用技術確立等</t>
    <rPh sb="0" eb="3">
      <t>コウクウキ</t>
    </rPh>
    <rPh sb="9" eb="11">
      <t>ウンヨウ</t>
    </rPh>
    <rPh sb="11" eb="13">
      <t>ギジュツ</t>
    </rPh>
    <rPh sb="13" eb="15">
      <t>カクリツ</t>
    </rPh>
    <rPh sb="15" eb="16">
      <t>ナド</t>
    </rPh>
    <phoneticPr fontId="5"/>
  </si>
  <si>
    <t>朝日航洋株式会社</t>
    <rPh sb="0" eb="2">
      <t>アサヒ</t>
    </rPh>
    <rPh sb="2" eb="4">
      <t>コウヨウ</t>
    </rPh>
    <rPh sb="4" eb="8">
      <t>カブシキガイシャ</t>
    </rPh>
    <phoneticPr fontId="5"/>
  </si>
  <si>
    <t>長時間飛行用基礎性能試験データ取得業務</t>
    <rPh sb="0" eb="3">
      <t>チョウジカン</t>
    </rPh>
    <rPh sb="3" eb="6">
      <t>ヒコウヨウ</t>
    </rPh>
    <rPh sb="6" eb="8">
      <t>キソ</t>
    </rPh>
    <rPh sb="8" eb="10">
      <t>セイノウ</t>
    </rPh>
    <rPh sb="10" eb="12">
      <t>シケン</t>
    </rPh>
    <rPh sb="15" eb="17">
      <t>シュトク</t>
    </rPh>
    <rPh sb="17" eb="19">
      <t>ギョウム</t>
    </rPh>
    <phoneticPr fontId="5"/>
  </si>
  <si>
    <t>測定調査業務</t>
    <rPh sb="0" eb="2">
      <t>ソクテイ</t>
    </rPh>
    <rPh sb="2" eb="4">
      <t>チョウサ</t>
    </rPh>
    <rPh sb="4" eb="6">
      <t>ギョウム</t>
    </rPh>
    <phoneticPr fontId="5"/>
  </si>
  <si>
    <t>航空機運航業務</t>
    <rPh sb="0" eb="3">
      <t>コウクウキ</t>
    </rPh>
    <rPh sb="3" eb="5">
      <t>ウンコウ</t>
    </rPh>
    <rPh sb="5" eb="7">
      <t>ギョウム</t>
    </rPh>
    <phoneticPr fontId="5"/>
  </si>
  <si>
    <t>C.株式会社静環検査センター</t>
    <rPh sb="6" eb="7">
      <t>セイ</t>
    </rPh>
    <rPh sb="7" eb="8">
      <t>ワ</t>
    </rPh>
    <rPh sb="8" eb="10">
      <t>ケンサ</t>
    </rPh>
    <phoneticPr fontId="5"/>
  </si>
  <si>
    <t>諸経費</t>
    <rPh sb="0" eb="3">
      <t>ショケイヒ</t>
    </rPh>
    <phoneticPr fontId="5"/>
  </si>
  <si>
    <t>人件費等</t>
    <rPh sb="0" eb="2">
      <t>ジンケン</t>
    </rPh>
    <rPh sb="2" eb="3">
      <t>ヒ</t>
    </rPh>
    <rPh sb="3" eb="4">
      <t>トウ</t>
    </rPh>
    <phoneticPr fontId="5"/>
  </si>
  <si>
    <t>D.株式会社JDRONE</t>
    <phoneticPr fontId="5"/>
  </si>
  <si>
    <t>株式会社JDRONE</t>
    <phoneticPr fontId="5"/>
  </si>
  <si>
    <t>株式会社静環検査センター</t>
    <phoneticPr fontId="5"/>
  </si>
  <si>
    <t>-</t>
    <phoneticPr fontId="5"/>
  </si>
  <si>
    <t>-</t>
    <phoneticPr fontId="5"/>
  </si>
  <si>
    <t>-</t>
    <phoneticPr fontId="5"/>
  </si>
  <si>
    <t>256/70</t>
    <phoneticPr fontId="5"/>
  </si>
  <si>
    <t>229/1</t>
    <phoneticPr fontId="5"/>
  </si>
  <si>
    <t>-</t>
    <phoneticPr fontId="5"/>
  </si>
  <si>
    <t>-</t>
    <phoneticPr fontId="5"/>
  </si>
  <si>
    <t xml:space="preserve">緊急時における航空機モニタリングの運用方法を整理した地区の数
</t>
    <phoneticPr fontId="5"/>
  </si>
  <si>
    <t>229/50</t>
    <phoneticPr fontId="5"/>
  </si>
  <si>
    <t>-</t>
    <phoneticPr fontId="5"/>
  </si>
  <si>
    <t>-</t>
    <phoneticPr fontId="5"/>
  </si>
  <si>
    <t>-</t>
    <phoneticPr fontId="5"/>
  </si>
  <si>
    <t>-</t>
    <phoneticPr fontId="5"/>
  </si>
  <si>
    <t>-</t>
    <phoneticPr fontId="5"/>
  </si>
  <si>
    <t>-</t>
    <phoneticPr fontId="5"/>
  </si>
  <si>
    <t>令和2年度においては、4地区を対象に緊急時における迅速な航空機モニタリング実施に向けた運用の整理等に係る検証を行い、測定指標である「原子力施設立地地域における緊急時モニタリング体制の充実」に寄与した。</t>
    <rPh sb="0" eb="2">
      <t>レイワ</t>
    </rPh>
    <rPh sb="52" eb="54">
      <t>ケンショウ</t>
    </rPh>
    <rPh sb="55" eb="56">
      <t>オコナ</t>
    </rPh>
    <phoneticPr fontId="5"/>
  </si>
  <si>
    <t>執行額／次世代航空機モニタリング技術の検討</t>
    <rPh sb="0" eb="2">
      <t>シッコウ</t>
    </rPh>
    <rPh sb="2" eb="3">
      <t>ガク</t>
    </rPh>
    <rPh sb="4" eb="7">
      <t>ジセダイ</t>
    </rPh>
    <rPh sb="7" eb="10">
      <t>コウクウキ</t>
    </rPh>
    <rPh sb="16" eb="18">
      <t>ギジュツ</t>
    </rPh>
    <rPh sb="19" eb="21">
      <t>ケントウ</t>
    </rPh>
    <phoneticPr fontId="5"/>
  </si>
  <si>
    <t>12/1</t>
    <phoneticPr fontId="5"/>
  </si>
  <si>
    <t>55/1</t>
    <phoneticPr fontId="5"/>
  </si>
  <si>
    <t>55/1</t>
    <phoneticPr fontId="5"/>
  </si>
  <si>
    <t>次世代の航空機モニタリングに係る技術を検討・研究し、緊急時モニタリングに資する知見を蓄積すること</t>
    <rPh sb="0" eb="3">
      <t>ジセダイ</t>
    </rPh>
    <rPh sb="14" eb="15">
      <t>カカ</t>
    </rPh>
    <phoneticPr fontId="5"/>
  </si>
  <si>
    <t>５．次世代航空機モニタリング技術の検討
有人ヘリコプターに代わる次世代の航空機モニタリング技術について検討を行った件数</t>
    <rPh sb="2" eb="5">
      <t>ジセダイ</t>
    </rPh>
    <rPh sb="5" eb="8">
      <t>コウクウキ</t>
    </rPh>
    <rPh sb="14" eb="16">
      <t>ギジュツ</t>
    </rPh>
    <rPh sb="17" eb="19">
      <t>ケントウ</t>
    </rPh>
    <rPh sb="20" eb="22">
      <t>ユウジン</t>
    </rPh>
    <rPh sb="29" eb="30">
      <t>カ</t>
    </rPh>
    <rPh sb="32" eb="35">
      <t>ジセダイ</t>
    </rPh>
    <rPh sb="36" eb="39">
      <t>コウクウキ</t>
    </rPh>
    <rPh sb="45" eb="47">
      <t>ギジュツ</t>
    </rPh>
    <rPh sb="51" eb="53">
      <t>ケントウ</t>
    </rPh>
    <rPh sb="54" eb="55">
      <t>オコナ</t>
    </rPh>
    <rPh sb="57" eb="59">
      <t>ケンスウ</t>
    </rPh>
    <phoneticPr fontId="5"/>
  </si>
  <si>
    <t>発災後に効率的かつ広範囲にモニタリングを実施できる確立した手段は他に存在しない。航空機モニタリングよりも狭い範囲を対象とする他のモニタリングと合わせて実施することにより、より有効的なモニタリングを実施することができる。このため、本事業について他の手段・方法等を採ることは考え難い。</t>
    <rPh sb="25" eb="27">
      <t>カクリツ</t>
    </rPh>
    <phoneticPr fontId="5"/>
  </si>
  <si>
    <t>対象業務が特殊性の高いものであったため、競争性のない随意契約となった。支出先が示した実績、実施体制及び実施計画や事業の特性から妥当と判断した。</t>
    <phoneticPr fontId="5"/>
  </si>
  <si>
    <t>次世代の航空機モニタリング（モニタリングに使用する機体やデータ解析手法など）に係る技術を検討した件数</t>
    <rPh sb="0" eb="3">
      <t>ジセダイ</t>
    </rPh>
    <rPh sb="4" eb="7">
      <t>コウクウキ</t>
    </rPh>
    <rPh sb="21" eb="23">
      <t>シヨウ</t>
    </rPh>
    <rPh sb="25" eb="27">
      <t>キタイ</t>
    </rPh>
    <rPh sb="31" eb="33">
      <t>カイセキ</t>
    </rPh>
    <rPh sb="33" eb="35">
      <t>シュホウ</t>
    </rPh>
    <rPh sb="39" eb="40">
      <t>カカ</t>
    </rPh>
    <rPh sb="41" eb="43">
      <t>ギジュツ</t>
    </rPh>
    <rPh sb="44" eb="46">
      <t>ケントウ</t>
    </rPh>
    <rPh sb="48" eb="50">
      <t>ケンスウ</t>
    </rPh>
    <phoneticPr fontId="5"/>
  </si>
  <si>
    <t>１．航空機モニタリングの運用
　①原子力施設周辺領域における空間放射線量率のバックグラウンドレベルの状況把握及びデータ更新並びに航空機の運航に支障となる箇所の把握及び最適な飛行ルートの検討。
　②緊急時に備えた航空機モニタリング資機材及び技術の維持。
  ③防衛省と連携した訓練を実施することによる航空機モニタリング技術の実効性の確認｡
　④航空機モニタリング運用の最適化。</t>
    <rPh sb="54" eb="55">
      <t>オヨ</t>
    </rPh>
    <rPh sb="59" eb="61">
      <t>コウシン</t>
    </rPh>
    <rPh sb="61" eb="62">
      <t>ナラ</t>
    </rPh>
    <rPh sb="81" eb="82">
      <t>オヨ</t>
    </rPh>
    <rPh sb="129" eb="132">
      <t>ボウエイショウ</t>
    </rPh>
    <phoneticPr fontId="5"/>
  </si>
  <si>
    <t>原子力施設ごとの周辺領域における空間放射線量率のバックグラウンドレベルを状況把握し、併せて航空機の運航に支障となる箇所を把握することにより、緊急時における航空機モニタリングの運用に不可欠な情報の収集、飛行ルートの確認及び検証を行う。
また、航空機モニタリング技術に係る課題の抽出及び検討することにより、航空機モニタリング実施体制の強化を図る。
さらに、原子力総合防災訓練等において防衛省と連携した実動訓練を実施することにより、緊急時のフレームワークの構築と維持を遂行する。</t>
    <rPh sb="90" eb="93">
      <t>フカケツ</t>
    </rPh>
    <rPh sb="106" eb="108">
      <t>カクニン</t>
    </rPh>
    <rPh sb="108" eb="109">
      <t>オヨ</t>
    </rPh>
    <rPh sb="110" eb="112">
      <t>ケンショウ</t>
    </rPh>
    <rPh sb="120" eb="123">
      <t>コウクウキ</t>
    </rPh>
    <rPh sb="129" eb="131">
      <t>ギジュツ</t>
    </rPh>
    <rPh sb="132" eb="133">
      <t>カカ</t>
    </rPh>
    <rPh sb="134" eb="136">
      <t>カダイ</t>
    </rPh>
    <rPh sb="137" eb="139">
      <t>チュウシュツ</t>
    </rPh>
    <rPh sb="139" eb="140">
      <t>オヨ</t>
    </rPh>
    <rPh sb="141" eb="143">
      <t>ケントウ</t>
    </rPh>
    <rPh sb="151" eb="154">
      <t>コウクウキ</t>
    </rPh>
    <rPh sb="160" eb="162">
      <t>ジッシ</t>
    </rPh>
    <rPh sb="162" eb="164">
      <t>タイセイ</t>
    </rPh>
    <rPh sb="165" eb="167">
      <t>キョウカ</t>
    </rPh>
    <rPh sb="168" eb="169">
      <t>ハカ</t>
    </rPh>
    <phoneticPr fontId="5"/>
  </si>
  <si>
    <t>４．放射性プルーム計測技術のための検出器最適化
放射性プルームを上空で計測するために、シミュレーション計算により適切な条件を検討することで最適化した検出器を試作し、各種実証試験を実施した課題数</t>
    <rPh sb="2" eb="5">
      <t>ホウシャセイ</t>
    </rPh>
    <rPh sb="9" eb="11">
      <t>ケイソク</t>
    </rPh>
    <rPh sb="11" eb="13">
      <t>ギジュツ</t>
    </rPh>
    <rPh sb="17" eb="20">
      <t>ケンシュツキ</t>
    </rPh>
    <rPh sb="20" eb="23">
      <t>サイテキカ</t>
    </rPh>
    <rPh sb="24" eb="27">
      <t>ホウシャセイ</t>
    </rPh>
    <rPh sb="32" eb="34">
      <t>ジョウクウ</t>
    </rPh>
    <rPh sb="35" eb="37">
      <t>ケイソク</t>
    </rPh>
    <rPh sb="51" eb="53">
      <t>ケイサン</t>
    </rPh>
    <rPh sb="56" eb="58">
      <t>テキセツ</t>
    </rPh>
    <rPh sb="59" eb="61">
      <t>ジョウケン</t>
    </rPh>
    <rPh sb="62" eb="64">
      <t>ケントウ</t>
    </rPh>
    <rPh sb="69" eb="72">
      <t>サイテキカ</t>
    </rPh>
    <rPh sb="74" eb="77">
      <t>ケンシュツキ</t>
    </rPh>
    <rPh sb="78" eb="80">
      <t>シサク</t>
    </rPh>
    <rPh sb="82" eb="84">
      <t>カクシュ</t>
    </rPh>
    <rPh sb="84" eb="86">
      <t>ジッショウ</t>
    </rPh>
    <rPh sb="86" eb="88">
      <t>シケン</t>
    </rPh>
    <rPh sb="89" eb="91">
      <t>ジッシ</t>
    </rPh>
    <rPh sb="93" eb="95">
      <t>カダイ</t>
    </rPh>
    <rPh sb="95" eb="96">
      <t>スウ</t>
    </rPh>
    <phoneticPr fontId="5"/>
  </si>
  <si>
    <t>本事業で実施する航空機モニタリングは、広範囲に渡って複数の自治体をまたぐ必要のある事業であり、国が一元的に実施する必要がある。また、発災直後から代表的なモニタリングデータのひとつとして活用されるものであり、国が率先して確実に実施すべき事業である。</t>
    <rPh sb="109" eb="111">
      <t>カクジツ</t>
    </rPh>
    <phoneticPr fontId="5"/>
  </si>
  <si>
    <t>東京電力福島第一原子力発電所事故以降、福島地域でのモニタリングを実施することにより精度及び技術力を高めているところである。他の地域への汎用性や、精度及び効率性をより高めるなどの課題に取り組む必要がある。</t>
    <rPh sb="43" eb="44">
      <t>オヨ</t>
    </rPh>
    <rPh sb="74" eb="75">
      <t>オヨ</t>
    </rPh>
    <rPh sb="76" eb="79">
      <t>コウリツセイ</t>
    </rPh>
    <rPh sb="91" eb="92">
      <t>ト</t>
    </rPh>
    <rPh sb="93" eb="94">
      <t>ク</t>
    </rPh>
    <phoneticPr fontId="5"/>
  </si>
  <si>
    <t>おおむね成果目標に見合ったものとなっている。</t>
    <phoneticPr fontId="5"/>
  </si>
  <si>
    <t>おおむね当初の見込みに見合ったものとなっている。</t>
    <phoneticPr fontId="5"/>
  </si>
  <si>
    <t>必要な活動内容に絞って仕様書を作成しており、また、事業終了後においては、当該仕様書に基づく支出内容であったか、額の確定を実施し、費目・使途が事業目的に即していることを確認している。</t>
    <phoneticPr fontId="5"/>
  </si>
  <si>
    <t>本事業の実施にあたり、事業間の役割分担を明確にするなど、合理的な支出を行っており、また、過去の執行実績も踏まえ事業の経費を精査しているため、単位当たりコスト等の水準は妥当である。</t>
    <phoneticPr fontId="5"/>
  </si>
  <si>
    <t>規制庁及び委託先で行った競争入札等が、当初予定より低額の落札額であったため。</t>
    <phoneticPr fontId="5"/>
  </si>
  <si>
    <t>前年度の実績に応じて適切な調査規模を精査し、効率的な執行に努めている。</t>
    <rPh sb="0" eb="3">
      <t>ゼンネンド</t>
    </rPh>
    <rPh sb="4" eb="6">
      <t>ジッセキ</t>
    </rPh>
    <rPh sb="7" eb="8">
      <t>オウ</t>
    </rPh>
    <rPh sb="10" eb="12">
      <t>テキセツ</t>
    </rPh>
    <rPh sb="13" eb="15">
      <t>チョウサ</t>
    </rPh>
    <rPh sb="15" eb="17">
      <t>キボ</t>
    </rPh>
    <rPh sb="18" eb="20">
      <t>セイサ</t>
    </rPh>
    <rPh sb="22" eb="24">
      <t>コウリツ</t>
    </rPh>
    <rPh sb="24" eb="25">
      <t>テキ</t>
    </rPh>
    <rPh sb="26" eb="28">
      <t>シッコウ</t>
    </rPh>
    <rPh sb="29" eb="30">
      <t>ツト</t>
    </rPh>
    <phoneticPr fontId="5"/>
  </si>
  <si>
    <t>放射線モニタリングの実施</t>
    <rPh sb="0" eb="3">
      <t>ホウシャセン</t>
    </rPh>
    <rPh sb="10" eb="12">
      <t>ジッシ</t>
    </rPh>
    <phoneticPr fontId="5"/>
  </si>
  <si>
    <t>令和２年度 航空機モニタリング運用技術確立等事業の成果報告書</t>
    <rPh sb="25" eb="27">
      <t>セイカ</t>
    </rPh>
    <phoneticPr fontId="5"/>
  </si>
  <si>
    <t>緊急時モニタリングの実効性向上のため必要な研修・訓練の実施、原子力規制庁及び地方公共団体におけるモニタリング資機材の整備等を通じて緊急時モニタリング体制の強化を図る。</t>
    <phoneticPr fontId="5"/>
  </si>
  <si>
    <t>・緊急時における放射線モニタリング体制については、緊急時モニタリングセンター（以下「EMC」と言う。）及びERC原子力規制庁緊急時対応センター（以下「ERC」という。）に所属する参集要員に対してモニタリング実務研修、緊急時モニタリングセンターに係る訓練及び机上訓練等の研修を実施することで要員の能力向上を図るとともに、体制の強化や必要に応じた見直しを行った。また、各地方の運営について、体制や役割を明確化した。</t>
    <phoneticPr fontId="5"/>
  </si>
  <si>
    <t>本事業で得られたデータや知見等を基に各地区の緊急時における航空機モニタリングの運用方法を整理すること</t>
    <phoneticPr fontId="5"/>
  </si>
  <si>
    <t>令和3年度</t>
    <rPh sb="0" eb="2">
      <t>レイワ</t>
    </rPh>
    <rPh sb="3" eb="4">
      <t>ネン</t>
    </rPh>
    <rPh sb="4" eb="5">
      <t>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</si>
</sst>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74081</xdr:colOff>
      <xdr:row>748</xdr:row>
      <xdr:rowOff>169328</xdr:rowOff>
    </xdr:from>
    <xdr:to>
      <xdr:col>44</xdr:col>
      <xdr:colOff>132156</xdr:colOff>
      <xdr:row>767</xdr:row>
      <xdr:rowOff>286718</xdr:rowOff>
    </xdr:to>
    <xdr:grpSp>
      <xdr:nvGrpSpPr>
        <xdr:cNvPr id="62" name="グループ化 61"/>
        <xdr:cNvGrpSpPr/>
      </xdr:nvGrpSpPr>
      <xdr:grpSpPr>
        <a:xfrm>
          <a:off x="2285998" y="56335078"/>
          <a:ext cx="6693825" cy="7705640"/>
          <a:chOff x="2526177" y="58428462"/>
          <a:chExt cx="6693825" cy="7705640"/>
        </a:xfrm>
      </xdr:grpSpPr>
      <xdr:sp macro="" textlink="">
        <xdr:nvSpPr>
          <xdr:cNvPr id="63" name="テキスト ボックス 62">
            <a:extLst>
              <a:ext uri="{FF2B5EF4-FFF2-40B4-BE49-F238E27FC236}">
                <a16:creationId xmlns:a16="http://schemas.microsoft.com/office/drawing/2014/main" xmlns="" id="{00000000-0008-0000-0000-000003000000}"/>
              </a:ext>
            </a:extLst>
          </xdr:cNvPr>
          <xdr:cNvSpPr txBox="1"/>
        </xdr:nvSpPr>
        <xdr:spPr>
          <a:xfrm>
            <a:off x="4281739" y="58428462"/>
            <a:ext cx="3114722" cy="603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ja-JP" altLang="en-US" sz="1100">
                <a:solidFill>
                  <a:sysClr val="windowText" lastClr="000000"/>
                </a:solidFill>
              </a:rPr>
              <a:t>２５６百万円</a:t>
            </a:r>
          </a:p>
        </xdr:txBody>
      </xdr:sp>
      <xdr:sp macro="" textlink="">
        <xdr:nvSpPr>
          <xdr:cNvPr id="64" name="テキスト ボックス 63">
            <a:extLst>
              <a:ext uri="{FF2B5EF4-FFF2-40B4-BE49-F238E27FC236}">
                <a16:creationId xmlns:a16="http://schemas.microsoft.com/office/drawing/2014/main" xmlns="" id="{00000000-0008-0000-0000-000004000000}"/>
              </a:ext>
            </a:extLst>
          </xdr:cNvPr>
          <xdr:cNvSpPr txBox="1"/>
        </xdr:nvSpPr>
        <xdr:spPr>
          <a:xfrm>
            <a:off x="4227386" y="60528074"/>
            <a:ext cx="3144436" cy="11166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国立研究開発法人日本原子力研究開発機構</a:t>
            </a:r>
            <a:endParaRPr lang="ja-JP" altLang="ja-JP">
              <a:effectLst/>
            </a:endParaRPr>
          </a:p>
          <a:p>
            <a:pPr algn="ctr" eaLnBrk="1" fontAlgn="auto" latinLnBrk="0" hangingPunct="1"/>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航空機モニタリング運用技術の確立等</a:t>
            </a:r>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ysClr val="windowText" lastClr="000000"/>
                </a:solidFill>
                <a:effectLst/>
                <a:latin typeface="+mn-lt"/>
                <a:ea typeface="+mn-ea"/>
                <a:cs typeface="+mn-cs"/>
              </a:rPr>
              <a:t>２５６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65" name="大かっこ 64">
            <a:extLst>
              <a:ext uri="{FF2B5EF4-FFF2-40B4-BE49-F238E27FC236}">
                <a16:creationId xmlns:a16="http://schemas.microsoft.com/office/drawing/2014/main" xmlns="" id="{00000000-0008-0000-0000-000005000000}"/>
              </a:ext>
            </a:extLst>
          </xdr:cNvPr>
          <xdr:cNvSpPr/>
        </xdr:nvSpPr>
        <xdr:spPr>
          <a:xfrm>
            <a:off x="4328736" y="61756341"/>
            <a:ext cx="2944243" cy="86467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原子力施設周辺領域における空間放射線量率のバックグラウンドレベルを把握し、緊急時における迅速な航空機モニタリング実施に向けた運用の整理等について検討を行う。</a:t>
            </a:r>
          </a:p>
        </xdr:txBody>
      </xdr:sp>
      <xdr:sp macro="" textlink="">
        <xdr:nvSpPr>
          <xdr:cNvPr id="66" name="テキスト ボックス 65">
            <a:extLst>
              <a:ext uri="{FF2B5EF4-FFF2-40B4-BE49-F238E27FC236}">
                <a16:creationId xmlns:a16="http://schemas.microsoft.com/office/drawing/2014/main" xmlns="" id="{00000000-0008-0000-0000-000008000000}"/>
              </a:ext>
            </a:extLst>
          </xdr:cNvPr>
          <xdr:cNvSpPr txBox="1"/>
        </xdr:nvSpPr>
        <xdr:spPr>
          <a:xfrm>
            <a:off x="4251182" y="60235832"/>
            <a:ext cx="3121324" cy="262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7" name="大かっこ 66">
            <a:extLst>
              <a:ext uri="{FF2B5EF4-FFF2-40B4-BE49-F238E27FC236}">
                <a16:creationId xmlns:a16="http://schemas.microsoft.com/office/drawing/2014/main" xmlns="" id="{00000000-0008-0000-0000-00000B000000}"/>
              </a:ext>
            </a:extLst>
          </xdr:cNvPr>
          <xdr:cNvSpPr/>
        </xdr:nvSpPr>
        <xdr:spPr>
          <a:xfrm>
            <a:off x="4382637" y="59155208"/>
            <a:ext cx="3038672" cy="52518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a:solidFill>
                  <a:schemeClr val="tx1"/>
                </a:solidFill>
                <a:effectLst/>
                <a:latin typeface="+mn-lt"/>
                <a:ea typeface="+mn-ea"/>
                <a:cs typeface="+mn-cs"/>
              </a:rPr>
              <a:t>航空機モニタリング運用技術の確立等事業</a:t>
            </a:r>
            <a:endParaRPr lang="ja-JP" altLang="ja-JP">
              <a:effectLst/>
            </a:endParaRPr>
          </a:p>
        </xdr:txBody>
      </xdr:sp>
      <xdr:sp macro="" textlink="">
        <xdr:nvSpPr>
          <xdr:cNvPr id="68" name="正方形/長方形 1">
            <a:extLst>
              <a:ext uri="{FF2B5EF4-FFF2-40B4-BE49-F238E27FC236}">
                <a16:creationId xmlns:a16="http://schemas.microsoft.com/office/drawing/2014/main" xmlns="" id="{00000000-0008-0000-0000-00000C000000}"/>
              </a:ext>
            </a:extLst>
          </xdr:cNvPr>
          <xdr:cNvSpPr>
            <a:spLocks noChangeArrowheads="1"/>
          </xdr:cNvSpPr>
        </xdr:nvSpPr>
        <xdr:spPr bwMode="auto">
          <a:xfrm>
            <a:off x="2531221" y="63633523"/>
            <a:ext cx="1906739" cy="544932"/>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航空機運航業務</a:t>
            </a:r>
          </a:p>
        </xdr:txBody>
      </xdr:sp>
      <xdr:sp macro="" textlink="">
        <xdr:nvSpPr>
          <xdr:cNvPr id="69" name="正方形/長方形 1">
            <a:extLst>
              <a:ext uri="{FF2B5EF4-FFF2-40B4-BE49-F238E27FC236}">
                <a16:creationId xmlns:a16="http://schemas.microsoft.com/office/drawing/2014/main" xmlns="" id="{00000000-0008-0000-0000-00000D000000}"/>
              </a:ext>
            </a:extLst>
          </xdr:cNvPr>
          <xdr:cNvSpPr>
            <a:spLocks noChangeArrowheads="1"/>
          </xdr:cNvSpPr>
        </xdr:nvSpPr>
        <xdr:spPr bwMode="auto">
          <a:xfrm>
            <a:off x="2550778" y="64233881"/>
            <a:ext cx="1831271" cy="733019"/>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Ｂ．朝日航洋</a:t>
            </a:r>
            <a:r>
              <a:rPr lang="ja-JP" altLang="en-US" sz="1100" b="0" i="0" u="none" strike="noStrike" baseline="0">
                <a:solidFill>
                  <a:srgbClr val="000000"/>
                </a:solidFill>
                <a:latin typeface="ＭＳ Ｐゴシック"/>
                <a:ea typeface="+mn-ea"/>
              </a:rPr>
              <a:t>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７８百万円</a:t>
            </a:r>
          </a:p>
        </xdr:txBody>
      </xdr:sp>
      <xdr:sp macro="" textlink="">
        <xdr:nvSpPr>
          <xdr:cNvPr id="70" name="大かっこ 69">
            <a:extLst>
              <a:ext uri="{FF2B5EF4-FFF2-40B4-BE49-F238E27FC236}">
                <a16:creationId xmlns:a16="http://schemas.microsoft.com/office/drawing/2014/main" xmlns="" id="{00000000-0008-0000-0000-00000E000000}"/>
              </a:ext>
            </a:extLst>
          </xdr:cNvPr>
          <xdr:cNvSpPr/>
        </xdr:nvSpPr>
        <xdr:spPr>
          <a:xfrm>
            <a:off x="2526177" y="65089521"/>
            <a:ext cx="1911039" cy="1031711"/>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上空での測定のための航空機運航業務。</a:t>
            </a:r>
            <a:endParaRPr lang="ja-JP" altLang="ja-JP">
              <a:effectLst/>
            </a:endParaRPr>
          </a:p>
        </xdr:txBody>
      </xdr:sp>
      <xdr:cxnSp macro="">
        <xdr:nvCxnSpPr>
          <xdr:cNvPr id="71" name="直線矢印コネクタ 70">
            <a:extLst>
              <a:ext uri="{FF2B5EF4-FFF2-40B4-BE49-F238E27FC236}">
                <a16:creationId xmlns:a16="http://schemas.microsoft.com/office/drawing/2014/main" xmlns="" id="{00000000-0008-0000-0000-00001C000000}"/>
              </a:ext>
            </a:extLst>
          </xdr:cNvPr>
          <xdr:cNvCxnSpPr/>
        </xdr:nvCxnSpPr>
        <xdr:spPr>
          <a:xfrm flipH="1">
            <a:off x="5844290" y="62711103"/>
            <a:ext cx="6" cy="580941"/>
          </a:xfrm>
          <a:prstGeom prst="straightConnector1">
            <a:avLst/>
          </a:prstGeom>
          <a:ln w="571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72" name="テキスト ボックス 71">
            <a:extLst>
              <a:ext uri="{FF2B5EF4-FFF2-40B4-BE49-F238E27FC236}">
                <a16:creationId xmlns:a16="http://schemas.microsoft.com/office/drawing/2014/main" xmlns="" id="{00000000-0008-0000-0000-00001D000000}"/>
              </a:ext>
            </a:extLst>
          </xdr:cNvPr>
          <xdr:cNvSpPr txBox="1"/>
        </xdr:nvSpPr>
        <xdr:spPr>
          <a:xfrm>
            <a:off x="2550222" y="6331701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xnSp macro="">
        <xdr:nvCxnSpPr>
          <xdr:cNvPr id="73" name="直線矢印コネクタ 72">
            <a:extLst>
              <a:ext uri="{FF2B5EF4-FFF2-40B4-BE49-F238E27FC236}">
                <a16:creationId xmlns:a16="http://schemas.microsoft.com/office/drawing/2014/main" xmlns="" id="{00000000-0008-0000-0000-000021000000}"/>
              </a:ext>
            </a:extLst>
          </xdr:cNvPr>
          <xdr:cNvCxnSpPr/>
        </xdr:nvCxnSpPr>
        <xdr:spPr>
          <a:xfrm>
            <a:off x="5831417" y="59788392"/>
            <a:ext cx="0" cy="400736"/>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sp macro="" textlink="">
        <xdr:nvSpPr>
          <xdr:cNvPr id="74" name="正方形/長方形 1">
            <a:extLst>
              <a:ext uri="{FF2B5EF4-FFF2-40B4-BE49-F238E27FC236}">
                <a16:creationId xmlns:a16="http://schemas.microsoft.com/office/drawing/2014/main" xmlns="" id="{00000000-0008-0000-0000-000022000000}"/>
              </a:ext>
            </a:extLst>
          </xdr:cNvPr>
          <xdr:cNvSpPr>
            <a:spLocks noChangeArrowheads="1"/>
          </xdr:cNvSpPr>
        </xdr:nvSpPr>
        <xdr:spPr bwMode="auto">
          <a:xfrm>
            <a:off x="4922845" y="63634299"/>
            <a:ext cx="1911603" cy="544932"/>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測定調査業務</a:t>
            </a:r>
          </a:p>
        </xdr:txBody>
      </xdr:sp>
      <xdr:sp macro="" textlink="">
        <xdr:nvSpPr>
          <xdr:cNvPr id="75" name="正方形/長方形 1">
            <a:extLst>
              <a:ext uri="{FF2B5EF4-FFF2-40B4-BE49-F238E27FC236}">
                <a16:creationId xmlns:a16="http://schemas.microsoft.com/office/drawing/2014/main" xmlns="" id="{00000000-0008-0000-0000-000023000000}"/>
              </a:ext>
            </a:extLst>
          </xdr:cNvPr>
          <xdr:cNvSpPr>
            <a:spLocks noChangeArrowheads="1"/>
          </xdr:cNvSpPr>
        </xdr:nvSpPr>
        <xdr:spPr bwMode="auto">
          <a:xfrm>
            <a:off x="4942402" y="64234657"/>
            <a:ext cx="1831272" cy="733019"/>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Ｃ．株式会社静環検査センター</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２０百万円</a:t>
            </a:r>
          </a:p>
        </xdr:txBody>
      </xdr:sp>
      <xdr:sp macro="" textlink="">
        <xdr:nvSpPr>
          <xdr:cNvPr id="76" name="大かっこ 75">
            <a:extLst>
              <a:ext uri="{FF2B5EF4-FFF2-40B4-BE49-F238E27FC236}">
                <a16:creationId xmlns:a16="http://schemas.microsoft.com/office/drawing/2014/main" xmlns="" id="{00000000-0008-0000-0000-000024000000}"/>
              </a:ext>
            </a:extLst>
          </xdr:cNvPr>
          <xdr:cNvSpPr/>
        </xdr:nvSpPr>
        <xdr:spPr>
          <a:xfrm>
            <a:off x="4917801" y="65090296"/>
            <a:ext cx="1915903" cy="1043806"/>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上空及び地上での各種測定データの取得及び機器の運搬業務。</a:t>
            </a:r>
            <a:endParaRPr lang="ja-JP" altLang="ja-JP">
              <a:effectLst/>
            </a:endParaRPr>
          </a:p>
        </xdr:txBody>
      </xdr:sp>
      <xdr:sp macro="" textlink="">
        <xdr:nvSpPr>
          <xdr:cNvPr id="77" name="テキスト ボックス 76">
            <a:extLst>
              <a:ext uri="{FF2B5EF4-FFF2-40B4-BE49-F238E27FC236}">
                <a16:creationId xmlns:a16="http://schemas.microsoft.com/office/drawing/2014/main" xmlns="" id="{00000000-0008-0000-0000-000025000000}"/>
              </a:ext>
            </a:extLst>
          </xdr:cNvPr>
          <xdr:cNvSpPr txBox="1"/>
        </xdr:nvSpPr>
        <xdr:spPr>
          <a:xfrm>
            <a:off x="4932321" y="6331778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sp macro="" textlink="">
        <xdr:nvSpPr>
          <xdr:cNvPr id="78" name="正方形/長方形 1">
            <a:extLst>
              <a:ext uri="{FF2B5EF4-FFF2-40B4-BE49-F238E27FC236}">
                <a16:creationId xmlns:a16="http://schemas.microsoft.com/office/drawing/2014/main" xmlns="" id="{00000000-0008-0000-0000-000030000000}"/>
              </a:ext>
            </a:extLst>
          </xdr:cNvPr>
          <xdr:cNvSpPr>
            <a:spLocks noChangeArrowheads="1"/>
          </xdr:cNvSpPr>
        </xdr:nvSpPr>
        <xdr:spPr bwMode="auto">
          <a:xfrm>
            <a:off x="7308400" y="63634311"/>
            <a:ext cx="1911602" cy="544932"/>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長時間飛行用基礎性能試験データ取得業務</a:t>
            </a:r>
          </a:p>
        </xdr:txBody>
      </xdr:sp>
      <xdr:sp macro="" textlink="">
        <xdr:nvSpPr>
          <xdr:cNvPr id="79" name="正方形/長方形 1">
            <a:extLst>
              <a:ext uri="{FF2B5EF4-FFF2-40B4-BE49-F238E27FC236}">
                <a16:creationId xmlns:a16="http://schemas.microsoft.com/office/drawing/2014/main" xmlns="" id="{00000000-0008-0000-0000-000031000000}"/>
              </a:ext>
            </a:extLst>
          </xdr:cNvPr>
          <xdr:cNvSpPr>
            <a:spLocks noChangeArrowheads="1"/>
          </xdr:cNvSpPr>
        </xdr:nvSpPr>
        <xdr:spPr bwMode="auto">
          <a:xfrm>
            <a:off x="7318432" y="64234669"/>
            <a:ext cx="1840796" cy="733019"/>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Ｄ．株式会社</a:t>
            </a:r>
            <a:r>
              <a:rPr lang="en-US" altLang="ja-JP" sz="1100" b="0" i="0" u="none" strike="noStrike" baseline="0">
                <a:solidFill>
                  <a:srgbClr val="000000"/>
                </a:solidFill>
                <a:latin typeface="ＭＳ Ｐゴシック"/>
                <a:ea typeface="ＭＳ Ｐゴシック"/>
              </a:rPr>
              <a:t>JDRONE</a:t>
            </a: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５５百万円</a:t>
            </a:r>
          </a:p>
        </xdr:txBody>
      </xdr:sp>
      <xdr:sp macro="" textlink="">
        <xdr:nvSpPr>
          <xdr:cNvPr id="80" name="大かっこ 79">
            <a:extLst>
              <a:ext uri="{FF2B5EF4-FFF2-40B4-BE49-F238E27FC236}">
                <a16:creationId xmlns:a16="http://schemas.microsoft.com/office/drawing/2014/main" xmlns="" id="{00000000-0008-0000-0000-000032000000}"/>
              </a:ext>
            </a:extLst>
          </xdr:cNvPr>
          <xdr:cNvSpPr/>
        </xdr:nvSpPr>
        <xdr:spPr>
          <a:xfrm>
            <a:off x="7293831" y="65090309"/>
            <a:ext cx="1925427" cy="1031711"/>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航空機モニタリングに資するための基礎性能試験データ取得業務。</a:t>
            </a:r>
            <a:endParaRPr lang="ja-JP" altLang="ja-JP">
              <a:effectLst/>
            </a:endParaRPr>
          </a:p>
        </xdr:txBody>
      </xdr:sp>
      <xdr:sp macro="" textlink="">
        <xdr:nvSpPr>
          <xdr:cNvPr id="81" name="テキスト ボックス 80">
            <a:extLst>
              <a:ext uri="{FF2B5EF4-FFF2-40B4-BE49-F238E27FC236}">
                <a16:creationId xmlns:a16="http://schemas.microsoft.com/office/drawing/2014/main" xmlns="" id="{00000000-0008-0000-0000-000033000000}"/>
              </a:ext>
            </a:extLst>
          </xdr:cNvPr>
          <xdr:cNvSpPr txBox="1"/>
        </xdr:nvSpPr>
        <xdr:spPr>
          <a:xfrm>
            <a:off x="7327401" y="6331779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401</v>
      </c>
      <c r="AJ2" s="940" t="s">
        <v>710</v>
      </c>
      <c r="AK2" s="940"/>
      <c r="AL2" s="940"/>
      <c r="AM2" s="940"/>
      <c r="AN2" s="98" t="s">
        <v>401</v>
      </c>
      <c r="AO2" s="940">
        <v>20</v>
      </c>
      <c r="AP2" s="940"/>
      <c r="AQ2" s="940"/>
      <c r="AR2" s="99" t="s">
        <v>704</v>
      </c>
      <c r="AS2" s="946">
        <v>50</v>
      </c>
      <c r="AT2" s="946"/>
      <c r="AU2" s="946"/>
      <c r="AV2" s="98" t="str">
        <f>IF(AW2="","","-")</f>
        <v/>
      </c>
      <c r="AW2" s="906"/>
      <c r="AX2" s="906"/>
    </row>
    <row r="3" spans="1:50" ht="21" customHeight="1" thickBot="1" x14ac:dyDescent="0.2">
      <c r="A3" s="862" t="s">
        <v>697</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501</v>
      </c>
      <c r="H5" s="835"/>
      <c r="I5" s="835"/>
      <c r="J5" s="835"/>
      <c r="K5" s="835"/>
      <c r="L5" s="835"/>
      <c r="M5" s="836" t="s">
        <v>66</v>
      </c>
      <c r="N5" s="837"/>
      <c r="O5" s="837"/>
      <c r="P5" s="837"/>
      <c r="Q5" s="837"/>
      <c r="R5" s="838"/>
      <c r="S5" s="839" t="s">
        <v>511</v>
      </c>
      <c r="T5" s="835"/>
      <c r="U5" s="835"/>
      <c r="V5" s="835"/>
      <c r="W5" s="835"/>
      <c r="X5" s="840"/>
      <c r="Y5" s="696" t="s">
        <v>3</v>
      </c>
      <c r="Z5" s="542"/>
      <c r="AA5" s="542"/>
      <c r="AB5" s="542"/>
      <c r="AC5" s="542"/>
      <c r="AD5" s="543"/>
      <c r="AE5" s="697" t="s">
        <v>708</v>
      </c>
      <c r="AF5" s="697"/>
      <c r="AG5" s="697"/>
      <c r="AH5" s="697"/>
      <c r="AI5" s="697"/>
      <c r="AJ5" s="697"/>
      <c r="AK5" s="697"/>
      <c r="AL5" s="697"/>
      <c r="AM5" s="697"/>
      <c r="AN5" s="697"/>
      <c r="AO5" s="697"/>
      <c r="AP5" s="698"/>
      <c r="AQ5" s="699" t="s">
        <v>707</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712</v>
      </c>
      <c r="H7" s="498"/>
      <c r="I7" s="498"/>
      <c r="J7" s="498"/>
      <c r="K7" s="498"/>
      <c r="L7" s="498"/>
      <c r="M7" s="498"/>
      <c r="N7" s="498"/>
      <c r="O7" s="498"/>
      <c r="P7" s="498"/>
      <c r="Q7" s="498"/>
      <c r="R7" s="498"/>
      <c r="S7" s="498"/>
      <c r="T7" s="498"/>
      <c r="U7" s="498"/>
      <c r="V7" s="498"/>
      <c r="W7" s="498"/>
      <c r="X7" s="499"/>
      <c r="Y7" s="918" t="s">
        <v>384</v>
      </c>
      <c r="Z7" s="439"/>
      <c r="AA7" s="439"/>
      <c r="AB7" s="439"/>
      <c r="AC7" s="439"/>
      <c r="AD7" s="919"/>
      <c r="AE7" s="907" t="s">
        <v>713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809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808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385</v>
      </c>
      <c r="Q12" s="441"/>
      <c r="R12" s="441"/>
      <c r="S12" s="441"/>
      <c r="T12" s="441"/>
      <c r="U12" s="441"/>
      <c r="V12" s="442"/>
      <c r="W12" s="446" t="s">
        <v>407</v>
      </c>
      <c r="X12" s="441"/>
      <c r="Y12" s="441"/>
      <c r="Z12" s="441"/>
      <c r="AA12" s="441"/>
      <c r="AB12" s="441"/>
      <c r="AC12" s="442"/>
      <c r="AD12" s="446" t="s">
        <v>694</v>
      </c>
      <c r="AE12" s="441"/>
      <c r="AF12" s="441"/>
      <c r="AG12" s="441"/>
      <c r="AH12" s="441"/>
      <c r="AI12" s="441"/>
      <c r="AJ12" s="442"/>
      <c r="AK12" s="446" t="s">
        <v>698</v>
      </c>
      <c r="AL12" s="441"/>
      <c r="AM12" s="441"/>
      <c r="AN12" s="441"/>
      <c r="AO12" s="441"/>
      <c r="AP12" s="441"/>
      <c r="AQ12" s="442"/>
      <c r="AR12" s="446" t="s">
        <v>699</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318</v>
      </c>
      <c r="Q13" s="656"/>
      <c r="R13" s="656"/>
      <c r="S13" s="656"/>
      <c r="T13" s="656"/>
      <c r="U13" s="656"/>
      <c r="V13" s="657"/>
      <c r="W13" s="655">
        <v>277</v>
      </c>
      <c r="X13" s="656"/>
      <c r="Y13" s="656"/>
      <c r="Z13" s="656"/>
      <c r="AA13" s="656"/>
      <c r="AB13" s="656"/>
      <c r="AC13" s="657"/>
      <c r="AD13" s="655">
        <v>280</v>
      </c>
      <c r="AE13" s="656"/>
      <c r="AF13" s="656"/>
      <c r="AG13" s="656"/>
      <c r="AH13" s="656"/>
      <c r="AI13" s="656"/>
      <c r="AJ13" s="657"/>
      <c r="AK13" s="655">
        <v>234</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714</v>
      </c>
      <c r="Q14" s="656"/>
      <c r="R14" s="656"/>
      <c r="S14" s="656"/>
      <c r="T14" s="656"/>
      <c r="U14" s="656"/>
      <c r="V14" s="657"/>
      <c r="W14" s="655" t="s">
        <v>714</v>
      </c>
      <c r="X14" s="656"/>
      <c r="Y14" s="656"/>
      <c r="Z14" s="656"/>
      <c r="AA14" s="656"/>
      <c r="AB14" s="656"/>
      <c r="AC14" s="657"/>
      <c r="AD14" s="655" t="s">
        <v>714</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714</v>
      </c>
      <c r="AE15" s="656"/>
      <c r="AF15" s="656"/>
      <c r="AG15" s="656"/>
      <c r="AH15" s="656"/>
      <c r="AI15" s="656"/>
      <c r="AJ15" s="657"/>
      <c r="AK15" s="655" t="s">
        <v>717</v>
      </c>
      <c r="AL15" s="656"/>
      <c r="AM15" s="656"/>
      <c r="AN15" s="656"/>
      <c r="AO15" s="656"/>
      <c r="AP15" s="656"/>
      <c r="AQ15" s="657"/>
      <c r="AR15" s="655" t="s">
        <v>792</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714</v>
      </c>
      <c r="Q16" s="656"/>
      <c r="R16" s="656"/>
      <c r="S16" s="656"/>
      <c r="T16" s="656"/>
      <c r="U16" s="656"/>
      <c r="V16" s="657"/>
      <c r="W16" s="655" t="s">
        <v>714</v>
      </c>
      <c r="X16" s="656"/>
      <c r="Y16" s="656"/>
      <c r="Z16" s="656"/>
      <c r="AA16" s="656"/>
      <c r="AB16" s="656"/>
      <c r="AC16" s="657"/>
      <c r="AD16" s="655" t="s">
        <v>714</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716</v>
      </c>
      <c r="AE17" s="656"/>
      <c r="AF17" s="656"/>
      <c r="AG17" s="656"/>
      <c r="AH17" s="656"/>
      <c r="AI17" s="656"/>
      <c r="AJ17" s="657"/>
      <c r="AK17" s="655" t="s">
        <v>717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318</v>
      </c>
      <c r="Q18" s="874"/>
      <c r="R18" s="874"/>
      <c r="S18" s="874"/>
      <c r="T18" s="874"/>
      <c r="U18" s="874"/>
      <c r="V18" s="875"/>
      <c r="W18" s="873">
        <f>SUM(W13:AC17)</f>
        <v>277</v>
      </c>
      <c r="X18" s="874"/>
      <c r="Y18" s="874"/>
      <c r="Z18" s="874"/>
      <c r="AA18" s="874"/>
      <c r="AB18" s="874"/>
      <c r="AC18" s="875"/>
      <c r="AD18" s="873">
        <f>SUM(AD13:AJ17)</f>
        <v>280</v>
      </c>
      <c r="AE18" s="874"/>
      <c r="AF18" s="874"/>
      <c r="AG18" s="874"/>
      <c r="AH18" s="874"/>
      <c r="AI18" s="874"/>
      <c r="AJ18" s="875"/>
      <c r="AK18" s="873">
        <f>SUM(AK13:AQ17)</f>
        <v>234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314</v>
      </c>
      <c r="Q19" s="656"/>
      <c r="R19" s="656"/>
      <c r="S19" s="656"/>
      <c r="T19" s="656"/>
      <c r="U19" s="656"/>
      <c r="V19" s="657"/>
      <c r="W19" s="655">
        <v>245</v>
      </c>
      <c r="X19" s="656"/>
      <c r="Y19" s="656"/>
      <c r="Z19" s="656"/>
      <c r="AA19" s="656"/>
      <c r="AB19" s="656"/>
      <c r="AC19" s="657"/>
      <c r="AD19" s="655">
        <v>256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0.98742138364779874</v>
      </c>
      <c r="Q20" s="316"/>
      <c r="R20" s="316"/>
      <c r="S20" s="316"/>
      <c r="T20" s="316"/>
      <c r="U20" s="316"/>
      <c r="V20" s="316"/>
      <c r="W20" s="316">
        <f t="shared" ref="W20" si="0">IF(W18=0, "-", SUM(W19)/W18)</f>
        <v>0.8844765342960289</v>
      </c>
      <c r="X20" s="316"/>
      <c r="Y20" s="316"/>
      <c r="Z20" s="316"/>
      <c r="AA20" s="316"/>
      <c r="AB20" s="316"/>
      <c r="AC20" s="316"/>
      <c r="AD20" s="316">
        <f t="shared" ref="AD20" si="1">IF(AD18=0, "-", SUM(AD19)/AD18)</f>
        <v>0.91428571428571426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0.98742138364779874</v>
      </c>
      <c r="Q21" s="316"/>
      <c r="R21" s="316"/>
      <c r="S21" s="316"/>
      <c r="T21" s="316"/>
      <c r="U21" s="316"/>
      <c r="V21" s="316"/>
      <c r="W21" s="316">
        <f t="shared" ref="W21" si="2">IF(W19=0, "-", SUM(W19)/SUM(W13,W14))</f>
        <v>0.8844765342960289</v>
      </c>
      <c r="X21" s="316"/>
      <c r="Y21" s="316"/>
      <c r="Z21" s="316"/>
      <c r="AA21" s="316"/>
      <c r="AB21" s="316"/>
      <c r="AC21" s="316"/>
      <c r="AD21" s="316">
        <f t="shared" ref="AD21" si="3">IF(AD19=0, "-", SUM(AD19)/SUM(AD13,AD14))</f>
        <v>0.91428571428571426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702</v>
      </c>
      <c r="B22" s="969"/>
      <c r="C22" s="969"/>
      <c r="D22" s="969"/>
      <c r="E22" s="969"/>
      <c r="F22" s="970"/>
      <c r="G22" s="964" t="s">
        <v>331</v>
      </c>
      <c r="H22" s="222"/>
      <c r="I22" s="222"/>
      <c r="J22" s="222"/>
      <c r="K22" s="222"/>
      <c r="L22" s="222"/>
      <c r="M22" s="222"/>
      <c r="N22" s="222"/>
      <c r="O22" s="223"/>
      <c r="P22" s="929" t="s">
        <v>700</v>
      </c>
      <c r="Q22" s="222"/>
      <c r="R22" s="222"/>
      <c r="S22" s="222"/>
      <c r="T22" s="222"/>
      <c r="U22" s="222"/>
      <c r="V22" s="223"/>
      <c r="W22" s="929" t="s">
        <v>701</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234</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5">
        <f>AK13</f>
        <v>234</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385</v>
      </c>
      <c r="AF30" s="854"/>
      <c r="AG30" s="854"/>
      <c r="AH30" s="855"/>
      <c r="AI30" s="910" t="s">
        <v>407</v>
      </c>
      <c r="AJ30" s="910"/>
      <c r="AK30" s="910"/>
      <c r="AL30" s="853"/>
      <c r="AM30" s="910" t="s">
        <v>504</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717</v>
      </c>
      <c r="AV31" s="200"/>
      <c r="AW31" s="392" t="s">
        <v>179</v>
      </c>
      <c r="AX31" s="393"/>
    </row>
    <row r="32" spans="1:50" ht="23.25" customHeight="1" x14ac:dyDescent="0.15">
      <c r="A32" s="397"/>
      <c r="B32" s="395"/>
      <c r="C32" s="395"/>
      <c r="D32" s="395"/>
      <c r="E32" s="395"/>
      <c r="F32" s="396"/>
      <c r="G32" s="563" t="s">
        <v>823</v>
      </c>
      <c r="H32" s="564"/>
      <c r="I32" s="564"/>
      <c r="J32" s="564"/>
      <c r="K32" s="564"/>
      <c r="L32" s="564"/>
      <c r="M32" s="564"/>
      <c r="N32" s="564"/>
      <c r="O32" s="565"/>
      <c r="P32" s="108" t="s">
        <v>790</v>
      </c>
      <c r="Q32" s="108"/>
      <c r="R32" s="108"/>
      <c r="S32" s="108"/>
      <c r="T32" s="108"/>
      <c r="U32" s="108"/>
      <c r="V32" s="108"/>
      <c r="W32" s="108"/>
      <c r="X32" s="109"/>
      <c r="Y32" s="470" t="s">
        <v>12</v>
      </c>
      <c r="Z32" s="530"/>
      <c r="AA32" s="531"/>
      <c r="AB32" s="460" t="s">
        <v>719</v>
      </c>
      <c r="AC32" s="460"/>
      <c r="AD32" s="460"/>
      <c r="AE32" s="218">
        <v>2</v>
      </c>
      <c r="AF32" s="219"/>
      <c r="AG32" s="219"/>
      <c r="AH32" s="219"/>
      <c r="AI32" s="218">
        <v>3</v>
      </c>
      <c r="AJ32" s="219"/>
      <c r="AK32" s="219"/>
      <c r="AL32" s="219"/>
      <c r="AM32" s="218">
        <v>4</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v>2</v>
      </c>
      <c r="AF33" s="219"/>
      <c r="AG33" s="219"/>
      <c r="AH33" s="219"/>
      <c r="AI33" s="218">
        <v>3</v>
      </c>
      <c r="AJ33" s="219"/>
      <c r="AK33" s="219"/>
      <c r="AL33" s="219"/>
      <c r="AM33" s="218">
        <v>4</v>
      </c>
      <c r="AN33" s="219"/>
      <c r="AO33" s="219"/>
      <c r="AP33" s="219"/>
      <c r="AQ33" s="336">
        <v>2</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375</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385</v>
      </c>
      <c r="AF37" s="247"/>
      <c r="AG37" s="247"/>
      <c r="AH37" s="247"/>
      <c r="AI37" s="247" t="s">
        <v>407</v>
      </c>
      <c r="AJ37" s="247"/>
      <c r="AK37" s="247"/>
      <c r="AL37" s="247"/>
      <c r="AM37" s="247" t="s">
        <v>504</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797</v>
      </c>
      <c r="AV38" s="200"/>
      <c r="AW38" s="392" t="s">
        <v>179</v>
      </c>
      <c r="AX38" s="393"/>
      <c r="AY38">
        <f>$AY$37</f>
        <v>1</v>
      </c>
    </row>
    <row r="39" spans="1:51" ht="23.25" customHeight="1" x14ac:dyDescent="0.15">
      <c r="A39" s="397"/>
      <c r="B39" s="395"/>
      <c r="C39" s="395"/>
      <c r="D39" s="395"/>
      <c r="E39" s="395"/>
      <c r="F39" s="396"/>
      <c r="G39" s="563" t="s">
        <v>803</v>
      </c>
      <c r="H39" s="564"/>
      <c r="I39" s="564"/>
      <c r="J39" s="564"/>
      <c r="K39" s="564"/>
      <c r="L39" s="564"/>
      <c r="M39" s="564"/>
      <c r="N39" s="564"/>
      <c r="O39" s="565"/>
      <c r="P39" s="108" t="s">
        <v>807</v>
      </c>
      <c r="Q39" s="108"/>
      <c r="R39" s="108"/>
      <c r="S39" s="108"/>
      <c r="T39" s="108"/>
      <c r="U39" s="108"/>
      <c r="V39" s="108"/>
      <c r="W39" s="108"/>
      <c r="X39" s="109"/>
      <c r="Y39" s="470" t="s">
        <v>12</v>
      </c>
      <c r="Z39" s="530"/>
      <c r="AA39" s="531"/>
      <c r="AB39" s="460" t="s">
        <v>721</v>
      </c>
      <c r="AC39" s="460"/>
      <c r="AD39" s="460"/>
      <c r="AE39" s="218" t="s">
        <v>794</v>
      </c>
      <c r="AF39" s="219"/>
      <c r="AG39" s="219"/>
      <c r="AH39" s="219"/>
      <c r="AI39" s="218">
        <v>1</v>
      </c>
      <c r="AJ39" s="219"/>
      <c r="AK39" s="219"/>
      <c r="AL39" s="219"/>
      <c r="AM39" s="218">
        <v>1</v>
      </c>
      <c r="AN39" s="219"/>
      <c r="AO39" s="219"/>
      <c r="AP39" s="219"/>
      <c r="AQ39" s="336" t="s">
        <v>794</v>
      </c>
      <c r="AR39" s="208"/>
      <c r="AS39" s="208"/>
      <c r="AT39" s="337"/>
      <c r="AU39" s="219" t="s">
        <v>794</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721</v>
      </c>
      <c r="AC40" s="522"/>
      <c r="AD40" s="522"/>
      <c r="AE40" s="218" t="s">
        <v>794</v>
      </c>
      <c r="AF40" s="219"/>
      <c r="AG40" s="219"/>
      <c r="AH40" s="219"/>
      <c r="AI40" s="218">
        <v>1</v>
      </c>
      <c r="AJ40" s="219"/>
      <c r="AK40" s="219"/>
      <c r="AL40" s="219"/>
      <c r="AM40" s="218">
        <v>1</v>
      </c>
      <c r="AN40" s="219"/>
      <c r="AO40" s="219"/>
      <c r="AP40" s="219"/>
      <c r="AQ40" s="336">
        <v>1</v>
      </c>
      <c r="AR40" s="208"/>
      <c r="AS40" s="208"/>
      <c r="AT40" s="337"/>
      <c r="AU40" s="219" t="s">
        <v>795</v>
      </c>
      <c r="AV40" s="219"/>
      <c r="AW40" s="219"/>
      <c r="AX40" s="221"/>
      <c r="AY40">
        <f t="shared" si="4"/>
        <v>1</v>
      </c>
    </row>
    <row r="41" spans="1:51" ht="90"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794</v>
      </c>
      <c r="AF41" s="219"/>
      <c r="AG41" s="219"/>
      <c r="AH41" s="219"/>
      <c r="AI41" s="218">
        <v>100</v>
      </c>
      <c r="AJ41" s="219"/>
      <c r="AK41" s="219"/>
      <c r="AL41" s="219"/>
      <c r="AM41" s="218">
        <v>100</v>
      </c>
      <c r="AN41" s="219"/>
      <c r="AO41" s="219"/>
      <c r="AP41" s="219"/>
      <c r="AQ41" s="336" t="s">
        <v>794</v>
      </c>
      <c r="AR41" s="208"/>
      <c r="AS41" s="208"/>
      <c r="AT41" s="337"/>
      <c r="AU41" s="219" t="s">
        <v>794</v>
      </c>
      <c r="AV41" s="219"/>
      <c r="AW41" s="219"/>
      <c r="AX41" s="221"/>
      <c r="AY41">
        <f t="shared" si="4"/>
        <v>1</v>
      </c>
    </row>
    <row r="42" spans="1:51" ht="23.25" customHeight="1" x14ac:dyDescent="0.15">
      <c r="A42" s="228" t="s">
        <v>375</v>
      </c>
      <c r="B42" s="229"/>
      <c r="C42" s="229"/>
      <c r="D42" s="229"/>
      <c r="E42" s="229"/>
      <c r="F42" s="230"/>
      <c r="G42" s="234" t="s">
        <v>820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385</v>
      </c>
      <c r="AF44" s="247"/>
      <c r="AG44" s="247"/>
      <c r="AH44" s="247"/>
      <c r="AI44" s="247" t="s">
        <v>407</v>
      </c>
      <c r="AJ44" s="247"/>
      <c r="AK44" s="247"/>
      <c r="AL44" s="247"/>
      <c r="AM44" s="247" t="s">
        <v>504</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385</v>
      </c>
      <c r="AF51" s="247"/>
      <c r="AG51" s="247"/>
      <c r="AH51" s="247"/>
      <c r="AI51" s="247" t="s">
        <v>407</v>
      </c>
      <c r="AJ51" s="247"/>
      <c r="AK51" s="247"/>
      <c r="AL51" s="247"/>
      <c r="AM51" s="247" t="s">
        <v>504</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385</v>
      </c>
      <c r="AF58" s="247"/>
      <c r="AG58" s="247"/>
      <c r="AH58" s="247"/>
      <c r="AI58" s="247" t="s">
        <v>407</v>
      </c>
      <c r="AJ58" s="247"/>
      <c r="AK58" s="247"/>
      <c r="AL58" s="247"/>
      <c r="AM58" s="247" t="s">
        <v>504</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378</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63"/>
      <c r="AY79">
        <f>COUNTIF($AR$79,"☑")</f>
        <v>0</v>
      </c>
    </row>
    <row r="80" spans="1:51" ht="18.75" hidden="1"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385</v>
      </c>
      <c r="AF85" s="247"/>
      <c r="AG85" s="247"/>
      <c r="AH85" s="247"/>
      <c r="AI85" s="247" t="s">
        <v>407</v>
      </c>
      <c r="AJ85" s="247"/>
      <c r="AK85" s="247"/>
      <c r="AL85" s="247"/>
      <c r="AM85" s="247" t="s">
        <v>504</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385</v>
      </c>
      <c r="AF90" s="247"/>
      <c r="AG90" s="247"/>
      <c r="AH90" s="247"/>
      <c r="AI90" s="247" t="s">
        <v>407</v>
      </c>
      <c r="AJ90" s="247"/>
      <c r="AK90" s="247"/>
      <c r="AL90" s="247"/>
      <c r="AM90" s="247" t="s">
        <v>504</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385</v>
      </c>
      <c r="AF95" s="247"/>
      <c r="AG95" s="247"/>
      <c r="AH95" s="247"/>
      <c r="AI95" s="247" t="s">
        <v>407</v>
      </c>
      <c r="AJ95" s="247"/>
      <c r="AK95" s="247"/>
      <c r="AL95" s="247"/>
      <c r="AM95" s="247" t="s">
        <v>504</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385</v>
      </c>
      <c r="AF100" s="539"/>
      <c r="AG100" s="539"/>
      <c r="AH100" s="540"/>
      <c r="AI100" s="538" t="s">
        <v>407</v>
      </c>
      <c r="AJ100" s="539"/>
      <c r="AK100" s="539"/>
      <c r="AL100" s="540"/>
      <c r="AM100" s="538" t="s">
        <v>504</v>
      </c>
      <c r="AN100" s="539"/>
      <c r="AO100" s="539"/>
      <c r="AP100" s="540"/>
      <c r="AQ100" s="317" t="s">
        <v>412</v>
      </c>
      <c r="AR100" s="318"/>
      <c r="AS100" s="318"/>
      <c r="AT100" s="319"/>
      <c r="AU100" s="317" t="s">
        <v>536</v>
      </c>
      <c r="AV100" s="318"/>
      <c r="AW100" s="318"/>
      <c r="AX100" s="320"/>
    </row>
    <row r="101" spans="1:60" ht="30"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2</v>
      </c>
      <c r="AF101" s="282"/>
      <c r="AG101" s="282"/>
      <c r="AH101" s="282"/>
      <c r="AI101" s="282">
        <v>3</v>
      </c>
      <c r="AJ101" s="282"/>
      <c r="AK101" s="282"/>
      <c r="AL101" s="282"/>
      <c r="AM101" s="282">
        <v>4</v>
      </c>
      <c r="AN101" s="282"/>
      <c r="AO101" s="282"/>
      <c r="AP101" s="282"/>
      <c r="AQ101" s="282" t="s">
        <v>717</v>
      </c>
      <c r="AR101" s="282"/>
      <c r="AS101" s="282"/>
      <c r="AT101" s="282"/>
      <c r="AU101" s="218" t="s">
        <v>783</v>
      </c>
      <c r="AV101" s="219"/>
      <c r="AW101" s="219"/>
      <c r="AX101" s="221"/>
    </row>
    <row r="102" spans="1:60" ht="39"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2</v>
      </c>
      <c r="AF102" s="282"/>
      <c r="AG102" s="282"/>
      <c r="AH102" s="282"/>
      <c r="AI102" s="282">
        <v>3</v>
      </c>
      <c r="AJ102" s="282"/>
      <c r="AK102" s="282"/>
      <c r="AL102" s="282"/>
      <c r="AM102" s="282">
        <v>4</v>
      </c>
      <c r="AN102" s="282"/>
      <c r="AO102" s="282"/>
      <c r="AP102" s="282"/>
      <c r="AQ102" s="282">
        <v>2</v>
      </c>
      <c r="AR102" s="282"/>
      <c r="AS102" s="282"/>
      <c r="AT102" s="282"/>
      <c r="AU102" s="225">
        <v>3</v>
      </c>
      <c r="AV102" s="226"/>
      <c r="AW102" s="226"/>
      <c r="AX102" s="321"/>
    </row>
    <row r="103" spans="1:60" ht="31.5"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30" customHeight="1" x14ac:dyDescent="0.15">
      <c r="A104" s="418"/>
      <c r="B104" s="419"/>
      <c r="C104" s="419"/>
      <c r="D104" s="419"/>
      <c r="E104" s="419"/>
      <c r="F104" s="420"/>
      <c r="G104" s="108" t="s">
        <v>723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721</v>
      </c>
      <c r="AC104" s="545"/>
      <c r="AD104" s="546"/>
      <c r="AE104" s="282">
        <v>60</v>
      </c>
      <c r="AF104" s="282"/>
      <c r="AG104" s="282"/>
      <c r="AH104" s="282"/>
      <c r="AI104" s="282">
        <v>80</v>
      </c>
      <c r="AJ104" s="282"/>
      <c r="AK104" s="282"/>
      <c r="AL104" s="282"/>
      <c r="AM104" s="282">
        <v>70</v>
      </c>
      <c r="AN104" s="282"/>
      <c r="AO104" s="282"/>
      <c r="AP104" s="282"/>
      <c r="AQ104" s="282" t="s">
        <v>783</v>
      </c>
      <c r="AR104" s="282"/>
      <c r="AS104" s="282"/>
      <c r="AT104" s="282"/>
      <c r="AU104" s="282" t="s">
        <v>783</v>
      </c>
      <c r="AV104" s="282"/>
      <c r="AW104" s="282"/>
      <c r="AX104" s="283"/>
      <c r="AY104">
        <f>$AY$103</f>
        <v>1</v>
      </c>
    </row>
    <row r="105" spans="1:60" ht="30"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721</v>
      </c>
      <c r="AC105" s="468"/>
      <c r="AD105" s="469"/>
      <c r="AE105" s="282">
        <v>60</v>
      </c>
      <c r="AF105" s="282"/>
      <c r="AG105" s="282"/>
      <c r="AH105" s="282"/>
      <c r="AI105" s="282">
        <v>80</v>
      </c>
      <c r="AJ105" s="282"/>
      <c r="AK105" s="282"/>
      <c r="AL105" s="282"/>
      <c r="AM105" s="282">
        <v>70</v>
      </c>
      <c r="AN105" s="282"/>
      <c r="AO105" s="282"/>
      <c r="AP105" s="282"/>
      <c r="AQ105" s="282">
        <v>50</v>
      </c>
      <c r="AR105" s="282"/>
      <c r="AS105" s="282"/>
      <c r="AT105" s="282"/>
      <c r="AU105" s="282">
        <v>80</v>
      </c>
      <c r="AV105" s="282"/>
      <c r="AW105" s="282"/>
      <c r="AX105" s="283"/>
      <c r="AY105">
        <f>$AY$103</f>
        <v>1</v>
      </c>
    </row>
    <row r="106" spans="1:60" ht="31.5"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1</v>
      </c>
    </row>
    <row r="107" spans="1:60" ht="30" customHeight="1" x14ac:dyDescent="0.15">
      <c r="A107" s="418"/>
      <c r="B107" s="419"/>
      <c r="C107" s="419"/>
      <c r="D107" s="419"/>
      <c r="E107" s="419"/>
      <c r="F107" s="420"/>
      <c r="G107" s="108" t="s">
        <v>724</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725</v>
      </c>
      <c r="AC107" s="545"/>
      <c r="AD107" s="546"/>
      <c r="AE107" s="282">
        <v>2</v>
      </c>
      <c r="AF107" s="282"/>
      <c r="AG107" s="282"/>
      <c r="AH107" s="282"/>
      <c r="AI107" s="282">
        <v>1</v>
      </c>
      <c r="AJ107" s="282"/>
      <c r="AK107" s="282"/>
      <c r="AL107" s="282"/>
      <c r="AM107" s="282">
        <v>0</v>
      </c>
      <c r="AN107" s="282"/>
      <c r="AO107" s="282"/>
      <c r="AP107" s="282"/>
      <c r="AQ107" s="282" t="s">
        <v>715</v>
      </c>
      <c r="AR107" s="282"/>
      <c r="AS107" s="282"/>
      <c r="AT107" s="282"/>
      <c r="AU107" s="282" t="s">
        <v>793</v>
      </c>
      <c r="AV107" s="282"/>
      <c r="AW107" s="282"/>
      <c r="AX107" s="283"/>
      <c r="AY107">
        <f>$AY$106</f>
        <v>1</v>
      </c>
    </row>
    <row r="108" spans="1:60" ht="30"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725</v>
      </c>
      <c r="AC108" s="468"/>
      <c r="AD108" s="469"/>
      <c r="AE108" s="282">
        <v>2</v>
      </c>
      <c r="AF108" s="282"/>
      <c r="AG108" s="282"/>
      <c r="AH108" s="282"/>
      <c r="AI108" s="282">
        <v>2</v>
      </c>
      <c r="AJ108" s="282"/>
      <c r="AK108" s="282"/>
      <c r="AL108" s="282"/>
      <c r="AM108" s="282">
        <v>1</v>
      </c>
      <c r="AN108" s="282"/>
      <c r="AO108" s="282"/>
      <c r="AP108" s="282"/>
      <c r="AQ108" s="282">
        <v>1</v>
      </c>
      <c r="AR108" s="282"/>
      <c r="AS108" s="282"/>
      <c r="AT108" s="282"/>
      <c r="AU108" s="282">
        <v>1</v>
      </c>
      <c r="AV108" s="282"/>
      <c r="AW108" s="282"/>
      <c r="AX108" s="283"/>
      <c r="AY108">
        <f>$AY$106</f>
        <v>1</v>
      </c>
    </row>
    <row r="109" spans="1:60" ht="31.5"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1</v>
      </c>
    </row>
    <row r="110" spans="1:60" ht="30" customHeight="1" x14ac:dyDescent="0.15">
      <c r="A110" s="418"/>
      <c r="B110" s="419"/>
      <c r="C110" s="419"/>
      <c r="D110" s="419"/>
      <c r="E110" s="419"/>
      <c r="F110" s="420"/>
      <c r="G110" s="108" t="s">
        <v>810</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721</v>
      </c>
      <c r="AC110" s="545"/>
      <c r="AD110" s="546"/>
      <c r="AE110" s="282">
        <v>3</v>
      </c>
      <c r="AF110" s="282"/>
      <c r="AG110" s="282"/>
      <c r="AH110" s="282"/>
      <c r="AI110" s="282" t="s">
        <v>714</v>
      </c>
      <c r="AJ110" s="282"/>
      <c r="AK110" s="282"/>
      <c r="AL110" s="282"/>
      <c r="AM110" s="282" t="s">
        <v>783</v>
      </c>
      <c r="AN110" s="282"/>
      <c r="AO110" s="282"/>
      <c r="AP110" s="282"/>
      <c r="AQ110" s="282" t="s">
        <v>784</v>
      </c>
      <c r="AR110" s="282"/>
      <c r="AS110" s="282"/>
      <c r="AT110" s="282"/>
      <c r="AU110" s="282" t="s">
        <v>783</v>
      </c>
      <c r="AV110" s="282"/>
      <c r="AW110" s="282"/>
      <c r="AX110" s="283"/>
      <c r="AY110">
        <f>$AY$109</f>
        <v>1</v>
      </c>
    </row>
    <row r="111" spans="1:60" ht="30"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721</v>
      </c>
      <c r="AC111" s="468"/>
      <c r="AD111" s="469"/>
      <c r="AE111" s="282">
        <v>3</v>
      </c>
      <c r="AF111" s="282"/>
      <c r="AG111" s="282"/>
      <c r="AH111" s="282"/>
      <c r="AI111" s="282" t="s">
        <v>714</v>
      </c>
      <c r="AJ111" s="282"/>
      <c r="AK111" s="282"/>
      <c r="AL111" s="282"/>
      <c r="AM111" s="282" t="s">
        <v>714</v>
      </c>
      <c r="AN111" s="282"/>
      <c r="AO111" s="282"/>
      <c r="AP111" s="282"/>
      <c r="AQ111" s="282" t="s">
        <v>783</v>
      </c>
      <c r="AR111" s="282"/>
      <c r="AS111" s="282"/>
      <c r="AT111" s="282"/>
      <c r="AU111" s="282" t="s">
        <v>785</v>
      </c>
      <c r="AV111" s="282"/>
      <c r="AW111" s="282"/>
      <c r="AX111" s="283"/>
      <c r="AY111">
        <f>$AY$109</f>
        <v>1</v>
      </c>
    </row>
    <row r="112" spans="1:60" ht="31.5"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1</v>
      </c>
    </row>
    <row r="113" spans="1:51" ht="30" customHeight="1" x14ac:dyDescent="0.15">
      <c r="A113" s="418"/>
      <c r="B113" s="419"/>
      <c r="C113" s="419"/>
      <c r="D113" s="419"/>
      <c r="E113" s="419"/>
      <c r="F113" s="420"/>
      <c r="G113" s="108" t="s">
        <v>804</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719</v>
      </c>
      <c r="AC113" s="545"/>
      <c r="AD113" s="546"/>
      <c r="AE113" s="282" t="s">
        <v>795</v>
      </c>
      <c r="AF113" s="282"/>
      <c r="AG113" s="282"/>
      <c r="AH113" s="282"/>
      <c r="AI113" s="282">
        <v>1</v>
      </c>
      <c r="AJ113" s="282"/>
      <c r="AK113" s="282"/>
      <c r="AL113" s="282"/>
      <c r="AM113" s="282">
        <v>1</v>
      </c>
      <c r="AN113" s="282"/>
      <c r="AO113" s="282"/>
      <c r="AP113" s="282"/>
      <c r="AQ113" s="218" t="s">
        <v>783</v>
      </c>
      <c r="AR113" s="219"/>
      <c r="AS113" s="219"/>
      <c r="AT113" s="220"/>
      <c r="AU113" s="282" t="s">
        <v>784</v>
      </c>
      <c r="AV113" s="282"/>
      <c r="AW113" s="282"/>
      <c r="AX113" s="283"/>
      <c r="AY113">
        <f>$AY$112</f>
        <v>1</v>
      </c>
    </row>
    <row r="114" spans="1:51" ht="30"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719</v>
      </c>
      <c r="AC114" s="468"/>
      <c r="AD114" s="469"/>
      <c r="AE114" s="549" t="s">
        <v>796</v>
      </c>
      <c r="AF114" s="549"/>
      <c r="AG114" s="549"/>
      <c r="AH114" s="549"/>
      <c r="AI114" s="549">
        <v>1</v>
      </c>
      <c r="AJ114" s="549"/>
      <c r="AK114" s="549"/>
      <c r="AL114" s="549"/>
      <c r="AM114" s="549">
        <v>1</v>
      </c>
      <c r="AN114" s="549"/>
      <c r="AO114" s="549"/>
      <c r="AP114" s="549"/>
      <c r="AQ114" s="218">
        <v>1</v>
      </c>
      <c r="AR114" s="219"/>
      <c r="AS114" s="219"/>
      <c r="AT114" s="220"/>
      <c r="AU114" s="218">
        <v>1</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385</v>
      </c>
      <c r="AF115" s="247"/>
      <c r="AG115" s="247"/>
      <c r="AH115" s="247"/>
      <c r="AI115" s="247" t="s">
        <v>407</v>
      </c>
      <c r="AJ115" s="247"/>
      <c r="AK115" s="247"/>
      <c r="AL115" s="247"/>
      <c r="AM115" s="247" t="s">
        <v>504</v>
      </c>
      <c r="AN115" s="247"/>
      <c r="AO115" s="247"/>
      <c r="AP115" s="247"/>
      <c r="AQ115" s="589" t="s">
        <v>537</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131</v>
      </c>
      <c r="AF116" s="282"/>
      <c r="AG116" s="282"/>
      <c r="AH116" s="282"/>
      <c r="AI116" s="282">
        <v>82</v>
      </c>
      <c r="AJ116" s="282"/>
      <c r="AK116" s="282"/>
      <c r="AL116" s="282"/>
      <c r="AM116" s="282">
        <v>64</v>
      </c>
      <c r="AN116" s="282"/>
      <c r="AO116" s="282"/>
      <c r="AP116" s="282"/>
      <c r="AQ116" s="218">
        <v>115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731</v>
      </c>
      <c r="AN117" s="550"/>
      <c r="AO117" s="550"/>
      <c r="AP117" s="550"/>
      <c r="AQ117" s="550" t="s">
        <v>732</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385</v>
      </c>
      <c r="AF118" s="247"/>
      <c r="AG118" s="247"/>
      <c r="AH118" s="247"/>
      <c r="AI118" s="247" t="s">
        <v>407</v>
      </c>
      <c r="AJ118" s="247"/>
      <c r="AK118" s="247"/>
      <c r="AL118" s="247"/>
      <c r="AM118" s="247" t="s">
        <v>504</v>
      </c>
      <c r="AN118" s="247"/>
      <c r="AO118" s="247"/>
      <c r="AP118" s="247"/>
      <c r="AQ118" s="589" t="s">
        <v>537</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v>4</v>
      </c>
      <c r="AF119" s="282"/>
      <c r="AG119" s="282"/>
      <c r="AH119" s="282"/>
      <c r="AI119" s="282">
        <v>3</v>
      </c>
      <c r="AJ119" s="282"/>
      <c r="AK119" s="282"/>
      <c r="AL119" s="282"/>
      <c r="AM119" s="282">
        <v>4</v>
      </c>
      <c r="AN119" s="282"/>
      <c r="AO119" s="282"/>
      <c r="AP119" s="282"/>
      <c r="AQ119" s="282">
        <v>5</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t="s">
        <v>736</v>
      </c>
      <c r="AF120" s="550"/>
      <c r="AG120" s="550"/>
      <c r="AH120" s="550"/>
      <c r="AI120" s="550" t="s">
        <v>737</v>
      </c>
      <c r="AJ120" s="550"/>
      <c r="AK120" s="550"/>
      <c r="AL120" s="550"/>
      <c r="AM120" s="550" t="s">
        <v>786</v>
      </c>
      <c r="AN120" s="550"/>
      <c r="AO120" s="550"/>
      <c r="AP120" s="550"/>
      <c r="AQ120" s="550" t="s">
        <v>791</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385</v>
      </c>
      <c r="AF121" s="247"/>
      <c r="AG121" s="247"/>
      <c r="AH121" s="247"/>
      <c r="AI121" s="247" t="s">
        <v>407</v>
      </c>
      <c r="AJ121" s="247"/>
      <c r="AK121" s="247"/>
      <c r="AL121" s="247"/>
      <c r="AM121" s="247" t="s">
        <v>504</v>
      </c>
      <c r="AN121" s="247"/>
      <c r="AO121" s="247"/>
      <c r="AP121" s="247"/>
      <c r="AQ121" s="589" t="s">
        <v>537</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727</v>
      </c>
      <c r="AC122" s="462"/>
      <c r="AD122" s="463"/>
      <c r="AE122" s="282">
        <v>131</v>
      </c>
      <c r="AF122" s="282"/>
      <c r="AG122" s="282"/>
      <c r="AH122" s="282"/>
      <c r="AI122" s="282">
        <v>245</v>
      </c>
      <c r="AJ122" s="282"/>
      <c r="AK122" s="282"/>
      <c r="AL122" s="282"/>
      <c r="AM122" s="282" t="s">
        <v>715</v>
      </c>
      <c r="AN122" s="282"/>
      <c r="AO122" s="282"/>
      <c r="AP122" s="282"/>
      <c r="AQ122" s="282">
        <v>229</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738</v>
      </c>
      <c r="AC123" s="472"/>
      <c r="AD123" s="473"/>
      <c r="AE123" s="550" t="s">
        <v>729</v>
      </c>
      <c r="AF123" s="550"/>
      <c r="AG123" s="550"/>
      <c r="AH123" s="550"/>
      <c r="AI123" s="550" t="s">
        <v>740</v>
      </c>
      <c r="AJ123" s="550"/>
      <c r="AK123" s="550"/>
      <c r="AL123" s="550"/>
      <c r="AM123" s="550" t="s">
        <v>739</v>
      </c>
      <c r="AN123" s="550"/>
      <c r="AO123" s="550"/>
      <c r="AP123" s="550"/>
      <c r="AQ123" s="550" t="s">
        <v>787</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385</v>
      </c>
      <c r="AF124" s="247"/>
      <c r="AG124" s="247"/>
      <c r="AH124" s="247"/>
      <c r="AI124" s="247" t="s">
        <v>407</v>
      </c>
      <c r="AJ124" s="247"/>
      <c r="AK124" s="247"/>
      <c r="AL124" s="247"/>
      <c r="AM124" s="247" t="s">
        <v>504</v>
      </c>
      <c r="AN124" s="247"/>
      <c r="AO124" s="247"/>
      <c r="AP124" s="247"/>
      <c r="AQ124" s="589" t="s">
        <v>537</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735</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t="s">
        <v>727</v>
      </c>
      <c r="AC125" s="462"/>
      <c r="AD125" s="463"/>
      <c r="AE125" s="282">
        <v>18</v>
      </c>
      <c r="AF125" s="282"/>
      <c r="AG125" s="282"/>
      <c r="AH125" s="282"/>
      <c r="AI125" s="282" t="s">
        <v>714</v>
      </c>
      <c r="AJ125" s="282"/>
      <c r="AK125" s="282"/>
      <c r="AL125" s="282"/>
      <c r="AM125" s="282" t="s">
        <v>717</v>
      </c>
      <c r="AN125" s="282"/>
      <c r="AO125" s="282"/>
      <c r="AP125" s="282"/>
      <c r="AQ125" s="282" t="s">
        <v>789</v>
      </c>
      <c r="AR125" s="282"/>
      <c r="AS125" s="282"/>
      <c r="AT125" s="282"/>
      <c r="AU125" s="282"/>
      <c r="AV125" s="282"/>
      <c r="AW125" s="282"/>
      <c r="AX125" s="283"/>
      <c r="AY125">
        <f>$AY$124</f>
        <v>1</v>
      </c>
    </row>
    <row r="126" spans="1:51" ht="46.5"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728</v>
      </c>
      <c r="AC126" s="472"/>
      <c r="AD126" s="473"/>
      <c r="AE126" s="550" t="s">
        <v>741</v>
      </c>
      <c r="AF126" s="550"/>
      <c r="AG126" s="550"/>
      <c r="AH126" s="550"/>
      <c r="AI126" s="550" t="s">
        <v>714</v>
      </c>
      <c r="AJ126" s="550"/>
      <c r="AK126" s="550"/>
      <c r="AL126" s="550"/>
      <c r="AM126" s="550" t="s">
        <v>742</v>
      </c>
      <c r="AN126" s="550"/>
      <c r="AO126" s="550"/>
      <c r="AP126" s="550"/>
      <c r="AQ126" s="550" t="s">
        <v>788</v>
      </c>
      <c r="AR126" s="550"/>
      <c r="AS126" s="550"/>
      <c r="AT126" s="550"/>
      <c r="AU126" s="550"/>
      <c r="AV126" s="550"/>
      <c r="AW126" s="550"/>
      <c r="AX126" s="551"/>
      <c r="AY126">
        <f>$AY$124</f>
        <v>1</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385</v>
      </c>
      <c r="AF127" s="247"/>
      <c r="AG127" s="247"/>
      <c r="AH127" s="247"/>
      <c r="AI127" s="247" t="s">
        <v>407</v>
      </c>
      <c r="AJ127" s="247"/>
      <c r="AK127" s="247"/>
      <c r="AL127" s="247"/>
      <c r="AM127" s="247" t="s">
        <v>504</v>
      </c>
      <c r="AN127" s="247"/>
      <c r="AO127" s="247"/>
      <c r="AP127" s="247"/>
      <c r="AQ127" s="589" t="s">
        <v>537</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799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727</v>
      </c>
      <c r="AC128" s="462"/>
      <c r="AD128" s="463"/>
      <c r="AE128" s="282" t="s">
        <v>794</v>
      </c>
      <c r="AF128" s="282"/>
      <c r="AG128" s="282"/>
      <c r="AH128" s="282"/>
      <c r="AI128" s="282">
        <v>12</v>
      </c>
      <c r="AJ128" s="282"/>
      <c r="AK128" s="282"/>
      <c r="AL128" s="282"/>
      <c r="AM128" s="282">
        <v>55</v>
      </c>
      <c r="AN128" s="282"/>
      <c r="AO128" s="282"/>
      <c r="AP128" s="282"/>
      <c r="AQ128" s="282">
        <v>55</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743</v>
      </c>
      <c r="AC129" s="472"/>
      <c r="AD129" s="473"/>
      <c r="AE129" s="550" t="s">
        <v>794</v>
      </c>
      <c r="AF129" s="550"/>
      <c r="AG129" s="550"/>
      <c r="AH129" s="550"/>
      <c r="AI129" s="550" t="s">
        <v>800</v>
      </c>
      <c r="AJ129" s="550"/>
      <c r="AK129" s="550"/>
      <c r="AL129" s="550"/>
      <c r="AM129" s="550" t="s">
        <v>801</v>
      </c>
      <c r="AN129" s="550"/>
      <c r="AO129" s="550"/>
      <c r="AP129" s="550"/>
      <c r="AQ129" s="550" t="s">
        <v>802</v>
      </c>
      <c r="AR129" s="550"/>
      <c r="AS129" s="550"/>
      <c r="AT129" s="550"/>
      <c r="AU129" s="550"/>
      <c r="AV129" s="550"/>
      <c r="AW129" s="550"/>
      <c r="AX129" s="551"/>
      <c r="AY129">
        <f>$AY$127</f>
        <v>1</v>
      </c>
    </row>
    <row r="130" spans="1:51" ht="45" customHeight="1" x14ac:dyDescent="0.15">
      <c r="A130" s="189" t="s">
        <v>400</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67.5" customHeight="1" x14ac:dyDescent="0.15">
      <c r="A154" s="190"/>
      <c r="B154" s="187"/>
      <c r="C154" s="181"/>
      <c r="D154" s="187"/>
      <c r="E154" s="181"/>
      <c r="F154" s="182"/>
      <c r="G154" s="107" t="s">
        <v>819</v>
      </c>
      <c r="H154" s="108"/>
      <c r="I154" s="108"/>
      <c r="J154" s="108"/>
      <c r="K154" s="108"/>
      <c r="L154" s="108"/>
      <c r="M154" s="108"/>
      <c r="N154" s="108"/>
      <c r="O154" s="108"/>
      <c r="P154" s="109"/>
      <c r="Q154" s="128" t="s">
        <v>821</v>
      </c>
      <c r="R154" s="108"/>
      <c r="S154" s="108"/>
      <c r="T154" s="108"/>
      <c r="U154" s="108"/>
      <c r="V154" s="108"/>
      <c r="W154" s="108"/>
      <c r="X154" s="108"/>
      <c r="Y154" s="108"/>
      <c r="Z154" s="108"/>
      <c r="AA154" s="290"/>
      <c r="AB154" s="144" t="s">
        <v>824</v>
      </c>
      <c r="AC154" s="145"/>
      <c r="AD154" s="145"/>
      <c r="AE154" s="150" t="s">
        <v>821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42"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1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822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79.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35.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798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666</v>
      </c>
      <c r="D430" s="927"/>
      <c r="E430" s="175" t="s">
        <v>394</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6.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709</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73.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709</v>
      </c>
      <c r="AE703" s="323"/>
      <c r="AF703" s="323"/>
      <c r="AG703" s="104" t="s">
        <v>811</v>
      </c>
      <c r="AH703" s="105"/>
      <c r="AI703" s="105"/>
      <c r="AJ703" s="105"/>
      <c r="AK703" s="105"/>
      <c r="AL703" s="105"/>
      <c r="AM703" s="105"/>
      <c r="AN703" s="105"/>
      <c r="AO703" s="105"/>
      <c r="AP703" s="105"/>
      <c r="AQ703" s="105"/>
      <c r="AR703" s="105"/>
      <c r="AS703" s="105"/>
      <c r="AT703" s="105"/>
      <c r="AU703" s="105"/>
      <c r="AV703" s="105"/>
      <c r="AW703" s="105"/>
      <c r="AX703" s="106"/>
    </row>
    <row r="704" spans="1:51" ht="6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709</v>
      </c>
      <c r="AE704" s="781"/>
      <c r="AF704" s="781"/>
      <c r="AG704" s="168" t="s">
        <v>812</v>
      </c>
      <c r="AH704" s="111"/>
      <c r="AI704" s="111"/>
      <c r="AJ704" s="111"/>
      <c r="AK704" s="111"/>
      <c r="AL704" s="111"/>
      <c r="AM704" s="111"/>
      <c r="AN704" s="111"/>
      <c r="AO704" s="111"/>
      <c r="AP704" s="111"/>
      <c r="AQ704" s="111"/>
      <c r="AR704" s="111"/>
      <c r="AS704" s="111"/>
      <c r="AT704" s="111"/>
      <c r="AU704" s="111"/>
      <c r="AV704" s="111"/>
      <c r="AW704" s="111"/>
      <c r="AX704" s="169"/>
    </row>
    <row r="705" spans="1:50" ht="19.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747</v>
      </c>
      <c r="AE705" s="713"/>
      <c r="AF705" s="713"/>
      <c r="AG705" s="128" t="s">
        <v>806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19.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79.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709</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57.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709</v>
      </c>
      <c r="AE709" s="323"/>
      <c r="AF709" s="323"/>
      <c r="AG709" s="104" t="s">
        <v>816</v>
      </c>
      <c r="AH709" s="105"/>
      <c r="AI709" s="105"/>
      <c r="AJ709" s="105"/>
      <c r="AK709" s="105"/>
      <c r="AL709" s="105"/>
      <c r="AM709" s="105"/>
      <c r="AN709" s="105"/>
      <c r="AO709" s="105"/>
      <c r="AP709" s="105"/>
      <c r="AQ709" s="105"/>
      <c r="AR709" s="105"/>
      <c r="AS709" s="105"/>
      <c r="AT709" s="105"/>
      <c r="AU709" s="105"/>
      <c r="AV709" s="105"/>
      <c r="AW709" s="105"/>
      <c r="AX709" s="106"/>
    </row>
    <row r="710" spans="1:50" ht="47.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709</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6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709</v>
      </c>
      <c r="AE711" s="323"/>
      <c r="AF711" s="323"/>
      <c r="AG711" s="104" t="s">
        <v>815</v>
      </c>
      <c r="AH711" s="105"/>
      <c r="AI711" s="105"/>
      <c r="AJ711" s="105"/>
      <c r="AK711" s="105"/>
      <c r="AL711" s="105"/>
      <c r="AM711" s="105"/>
      <c r="AN711" s="105"/>
      <c r="AO711" s="105"/>
      <c r="AP711" s="105"/>
      <c r="AQ711" s="105"/>
      <c r="AR711" s="105"/>
      <c r="AS711" s="105"/>
      <c r="AT711" s="105"/>
      <c r="AU711" s="105"/>
      <c r="AV711" s="105"/>
      <c r="AW711" s="105"/>
      <c r="AX711" s="106"/>
    </row>
    <row r="712" spans="1:50" ht="48.7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709</v>
      </c>
      <c r="AE712" s="781"/>
      <c r="AF712" s="781"/>
      <c r="AG712" s="805" t="s">
        <v>817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749</v>
      </c>
      <c r="AE713" s="323"/>
      <c r="AF713" s="661"/>
      <c r="AG713" s="104" t="s">
        <v>714</v>
      </c>
      <c r="AH713" s="105"/>
      <c r="AI713" s="105"/>
      <c r="AJ713" s="105"/>
      <c r="AK713" s="105"/>
      <c r="AL713" s="105"/>
      <c r="AM713" s="105"/>
      <c r="AN713" s="105"/>
      <c r="AO713" s="105"/>
      <c r="AP713" s="105"/>
      <c r="AQ713" s="105"/>
      <c r="AR713" s="105"/>
      <c r="AS713" s="105"/>
      <c r="AT713" s="105"/>
      <c r="AU713" s="105"/>
      <c r="AV713" s="105"/>
      <c r="AW713" s="105"/>
      <c r="AX713" s="106"/>
    </row>
    <row r="714" spans="1:50" ht="56.25"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709</v>
      </c>
      <c r="AE714" s="803"/>
      <c r="AF714" s="804"/>
      <c r="AG714" s="734" t="s">
        <v>818</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709</v>
      </c>
      <c r="AE715" s="603"/>
      <c r="AF715" s="654"/>
      <c r="AG715" s="740" t="s">
        <v>813</v>
      </c>
      <c r="AH715" s="741"/>
      <c r="AI715" s="741"/>
      <c r="AJ715" s="741"/>
      <c r="AK715" s="741"/>
      <c r="AL715" s="741"/>
      <c r="AM715" s="741"/>
      <c r="AN715" s="741"/>
      <c r="AO715" s="741"/>
      <c r="AP715" s="741"/>
      <c r="AQ715" s="741"/>
      <c r="AR715" s="741"/>
      <c r="AS715" s="741"/>
      <c r="AT715" s="741"/>
      <c r="AU715" s="741"/>
      <c r="AV715" s="741"/>
      <c r="AW715" s="741"/>
      <c r="AX715" s="742"/>
    </row>
    <row r="716" spans="1:50" ht="77.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709</v>
      </c>
      <c r="AE716" s="625"/>
      <c r="AF716" s="625"/>
      <c r="AG716" s="104" t="s">
        <v>805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709</v>
      </c>
      <c r="AE717" s="323"/>
      <c r="AF717" s="323"/>
      <c r="AG717" s="104" t="s">
        <v>814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709</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t="s">
        <v>717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667</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392</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391</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390</v>
      </c>
      <c r="B740" s="361"/>
      <c r="C740" s="361"/>
      <c r="D740" s="361"/>
      <c r="E740" s="950" t="s">
        <v>717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389</v>
      </c>
      <c r="B741" s="361"/>
      <c r="C741" s="361"/>
      <c r="D741" s="361"/>
      <c r="E741" s="950" t="s">
        <v>717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388</v>
      </c>
      <c r="B742" s="361"/>
      <c r="C742" s="361"/>
      <c r="D742" s="361"/>
      <c r="E742" s="950" t="s">
        <v>717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387</v>
      </c>
      <c r="B743" s="361"/>
      <c r="C743" s="361"/>
      <c r="D743" s="361"/>
      <c r="E743" s="950" t="s">
        <v>755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386</v>
      </c>
      <c r="B744" s="361"/>
      <c r="C744" s="361"/>
      <c r="D744" s="361"/>
      <c r="E744" s="950" t="s">
        <v>756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385</v>
      </c>
      <c r="B745" s="361"/>
      <c r="C745" s="361"/>
      <c r="D745" s="361"/>
      <c r="E745" s="987" t="s">
        <v>756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540</v>
      </c>
      <c r="B746" s="361"/>
      <c r="C746" s="361"/>
      <c r="D746" s="361"/>
      <c r="E746" s="956" t="s">
        <v>705</v>
      </c>
      <c r="F746" s="954"/>
      <c r="G746" s="954"/>
      <c r="H746" s="100" t="str">
        <f>IF(E746="","","-")</f>
        <v>-</v>
      </c>
      <c r="I746" s="954"/>
      <c r="J746" s="954"/>
      <c r="K746" s="100" t="str">
        <f>IF(I746="","","-")</f>
        <v/>
      </c>
      <c r="L746" s="955">
        <v>55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504</v>
      </c>
      <c r="B747" s="361"/>
      <c r="C747" s="361"/>
      <c r="D747" s="361"/>
      <c r="E747" s="956" t="s">
        <v>705</v>
      </c>
      <c r="F747" s="954"/>
      <c r="G747" s="954"/>
      <c r="H747" s="100" t="str">
        <f>IF(E747="","","-")</f>
        <v>-</v>
      </c>
      <c r="I747" s="954"/>
      <c r="J747" s="954"/>
      <c r="K747" s="100" t="str">
        <f>IF(I747="","","-")</f>
        <v/>
      </c>
      <c r="L747" s="955">
        <v>50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379</v>
      </c>
      <c r="B748" s="613"/>
      <c r="C748" s="613"/>
      <c r="D748" s="613"/>
      <c r="E748" s="613"/>
      <c r="F748" s="614"/>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381</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759</v>
      </c>
      <c r="H789" s="669"/>
      <c r="I789" s="669"/>
      <c r="J789" s="669"/>
      <c r="K789" s="670"/>
      <c r="L789" s="662" t="s">
        <v>763</v>
      </c>
      <c r="M789" s="663"/>
      <c r="N789" s="663"/>
      <c r="O789" s="663"/>
      <c r="P789" s="663"/>
      <c r="Q789" s="663"/>
      <c r="R789" s="663"/>
      <c r="S789" s="663"/>
      <c r="T789" s="663"/>
      <c r="U789" s="663"/>
      <c r="V789" s="663"/>
      <c r="W789" s="663"/>
      <c r="X789" s="664"/>
      <c r="Y789" s="382">
        <v>153</v>
      </c>
      <c r="Z789" s="383"/>
      <c r="AA789" s="383"/>
      <c r="AB789" s="800"/>
      <c r="AC789" s="668" t="s">
        <v>767</v>
      </c>
      <c r="AD789" s="669"/>
      <c r="AE789" s="669"/>
      <c r="AF789" s="669"/>
      <c r="AG789" s="670"/>
      <c r="AH789" s="662" t="s">
        <v>768</v>
      </c>
      <c r="AI789" s="663"/>
      <c r="AJ789" s="663"/>
      <c r="AK789" s="663"/>
      <c r="AL789" s="663"/>
      <c r="AM789" s="663"/>
      <c r="AN789" s="663"/>
      <c r="AO789" s="663"/>
      <c r="AP789" s="663"/>
      <c r="AQ789" s="663"/>
      <c r="AR789" s="663"/>
      <c r="AS789" s="663"/>
      <c r="AT789" s="664"/>
      <c r="AU789" s="382">
        <v>77</v>
      </c>
      <c r="AV789" s="383"/>
      <c r="AW789" s="383"/>
      <c r="AX789" s="384"/>
    </row>
    <row r="790" spans="1:51" ht="24.75" customHeight="1" x14ac:dyDescent="0.15">
      <c r="A790" s="629"/>
      <c r="B790" s="630"/>
      <c r="C790" s="630"/>
      <c r="D790" s="630"/>
      <c r="E790" s="630"/>
      <c r="F790" s="631"/>
      <c r="G790" s="604" t="s">
        <v>760</v>
      </c>
      <c r="H790" s="605"/>
      <c r="I790" s="605"/>
      <c r="J790" s="605"/>
      <c r="K790" s="606"/>
      <c r="L790" s="596" t="s">
        <v>764</v>
      </c>
      <c r="M790" s="597"/>
      <c r="N790" s="597"/>
      <c r="O790" s="597"/>
      <c r="P790" s="597"/>
      <c r="Q790" s="597"/>
      <c r="R790" s="597"/>
      <c r="S790" s="597"/>
      <c r="T790" s="597"/>
      <c r="U790" s="597"/>
      <c r="V790" s="597"/>
      <c r="W790" s="597"/>
      <c r="X790" s="598"/>
      <c r="Y790" s="599">
        <v>70</v>
      </c>
      <c r="Z790" s="600"/>
      <c r="AA790" s="600"/>
      <c r="AB790" s="610"/>
      <c r="AC790" s="604" t="s">
        <v>80</v>
      </c>
      <c r="AD790" s="605"/>
      <c r="AE790" s="605"/>
      <c r="AF790" s="605"/>
      <c r="AG790" s="606"/>
      <c r="AH790" s="596" t="s">
        <v>769</v>
      </c>
      <c r="AI790" s="597"/>
      <c r="AJ790" s="597"/>
      <c r="AK790" s="597"/>
      <c r="AL790" s="597"/>
      <c r="AM790" s="597"/>
      <c r="AN790" s="597"/>
      <c r="AO790" s="597"/>
      <c r="AP790" s="597"/>
      <c r="AQ790" s="597"/>
      <c r="AR790" s="597"/>
      <c r="AS790" s="597"/>
      <c r="AT790" s="598"/>
      <c r="AU790" s="599">
        <v>1</v>
      </c>
      <c r="AV790" s="600"/>
      <c r="AW790" s="600"/>
      <c r="AX790" s="601"/>
    </row>
    <row r="791" spans="1:51" ht="24.75" customHeight="1" x14ac:dyDescent="0.15">
      <c r="A791" s="629"/>
      <c r="B791" s="630"/>
      <c r="C791" s="630"/>
      <c r="D791" s="630"/>
      <c r="E791" s="630"/>
      <c r="F791" s="631"/>
      <c r="G791" s="604" t="s">
        <v>761</v>
      </c>
      <c r="H791" s="605"/>
      <c r="I791" s="605"/>
      <c r="J791" s="605"/>
      <c r="K791" s="606"/>
      <c r="L791" s="596" t="s">
        <v>765</v>
      </c>
      <c r="M791" s="597"/>
      <c r="N791" s="597"/>
      <c r="O791" s="597"/>
      <c r="P791" s="597"/>
      <c r="Q791" s="597"/>
      <c r="R791" s="597"/>
      <c r="S791" s="597"/>
      <c r="T791" s="597"/>
      <c r="U791" s="597"/>
      <c r="V791" s="597"/>
      <c r="W791" s="597"/>
      <c r="X791" s="598"/>
      <c r="Y791" s="599">
        <v>21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761</v>
      </c>
      <c r="H792" s="605"/>
      <c r="I792" s="605"/>
      <c r="J792" s="605"/>
      <c r="K792" s="606"/>
      <c r="L792" s="596" t="s">
        <v>766</v>
      </c>
      <c r="M792" s="597"/>
      <c r="N792" s="597"/>
      <c r="O792" s="597"/>
      <c r="P792" s="597"/>
      <c r="Q792" s="597"/>
      <c r="R792" s="597"/>
      <c r="S792" s="597"/>
      <c r="T792" s="597"/>
      <c r="U792" s="597"/>
      <c r="V792" s="597"/>
      <c r="W792" s="597"/>
      <c r="X792" s="598"/>
      <c r="Y792" s="599">
        <v>9</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762</v>
      </c>
      <c r="H793" s="605"/>
      <c r="I793" s="605"/>
      <c r="J793" s="605"/>
      <c r="K793" s="606"/>
      <c r="L793" s="596" t="s">
        <v>762</v>
      </c>
      <c r="M793" s="597"/>
      <c r="N793" s="597"/>
      <c r="O793" s="597"/>
      <c r="P793" s="597"/>
      <c r="Q793" s="597"/>
      <c r="R793" s="597"/>
      <c r="S793" s="597"/>
      <c r="T793" s="597"/>
      <c r="U793" s="597"/>
      <c r="V793" s="597"/>
      <c r="W793" s="597"/>
      <c r="X793" s="598"/>
      <c r="Y793" s="599">
        <v>3</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256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78</v>
      </c>
      <c r="AV799" s="827"/>
      <c r="AW799" s="827"/>
      <c r="AX799" s="829"/>
    </row>
    <row r="800" spans="1:51" ht="24.75" customHeight="1" x14ac:dyDescent="0.15">
      <c r="A800" s="629"/>
      <c r="B800" s="630"/>
      <c r="C800" s="630"/>
      <c r="D800" s="630"/>
      <c r="E800" s="630"/>
      <c r="F800" s="631"/>
      <c r="G800" s="593" t="s">
        <v>777</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767</v>
      </c>
      <c r="H802" s="669"/>
      <c r="I802" s="669"/>
      <c r="J802" s="669"/>
      <c r="K802" s="670"/>
      <c r="L802" s="662" t="s">
        <v>779</v>
      </c>
      <c r="M802" s="663"/>
      <c r="N802" s="663"/>
      <c r="O802" s="663"/>
      <c r="P802" s="663"/>
      <c r="Q802" s="663"/>
      <c r="R802" s="663"/>
      <c r="S802" s="663"/>
      <c r="T802" s="663"/>
      <c r="U802" s="663"/>
      <c r="V802" s="663"/>
      <c r="W802" s="663"/>
      <c r="X802" s="664"/>
      <c r="Y802" s="382">
        <v>19</v>
      </c>
      <c r="Z802" s="383"/>
      <c r="AA802" s="383"/>
      <c r="AB802" s="800"/>
      <c r="AC802" s="668" t="s">
        <v>767</v>
      </c>
      <c r="AD802" s="669"/>
      <c r="AE802" s="669"/>
      <c r="AF802" s="669"/>
      <c r="AG802" s="670"/>
      <c r="AH802" s="662" t="s">
        <v>770</v>
      </c>
      <c r="AI802" s="663"/>
      <c r="AJ802" s="663"/>
      <c r="AK802" s="663"/>
      <c r="AL802" s="663"/>
      <c r="AM802" s="663"/>
      <c r="AN802" s="663"/>
      <c r="AO802" s="663"/>
      <c r="AP802" s="663"/>
      <c r="AQ802" s="663"/>
      <c r="AR802" s="663"/>
      <c r="AS802" s="663"/>
      <c r="AT802" s="664"/>
      <c r="AU802" s="382">
        <v>45</v>
      </c>
      <c r="AV802" s="383"/>
      <c r="AW802" s="383"/>
      <c r="AX802" s="384"/>
      <c r="AY802">
        <f t="shared" ref="AY802:AY812" si="115">$AY$800</f>
        <v>2</v>
      </c>
    </row>
    <row r="803" spans="1:51" ht="24.75" customHeight="1" x14ac:dyDescent="0.15">
      <c r="A803" s="629"/>
      <c r="B803" s="630"/>
      <c r="C803" s="630"/>
      <c r="D803" s="630"/>
      <c r="E803" s="630"/>
      <c r="F803" s="631"/>
      <c r="G803" s="604" t="s">
        <v>80</v>
      </c>
      <c r="H803" s="605"/>
      <c r="I803" s="605"/>
      <c r="J803" s="605"/>
      <c r="K803" s="606"/>
      <c r="L803" s="596" t="s">
        <v>778</v>
      </c>
      <c r="M803" s="597"/>
      <c r="N803" s="597"/>
      <c r="O803" s="597"/>
      <c r="P803" s="597"/>
      <c r="Q803" s="597"/>
      <c r="R803" s="597"/>
      <c r="S803" s="597"/>
      <c r="T803" s="597"/>
      <c r="U803" s="597"/>
      <c r="V803" s="597"/>
      <c r="W803" s="597"/>
      <c r="X803" s="598"/>
      <c r="Y803" s="599">
        <v>1</v>
      </c>
      <c r="Z803" s="600"/>
      <c r="AA803" s="600"/>
      <c r="AB803" s="610"/>
      <c r="AC803" s="604" t="s">
        <v>80</v>
      </c>
      <c r="AD803" s="605"/>
      <c r="AE803" s="605"/>
      <c r="AF803" s="605"/>
      <c r="AG803" s="606"/>
      <c r="AH803" s="596" t="s">
        <v>769</v>
      </c>
      <c r="AI803" s="597"/>
      <c r="AJ803" s="597"/>
      <c r="AK803" s="597"/>
      <c r="AL803" s="597"/>
      <c r="AM803" s="597"/>
      <c r="AN803" s="597"/>
      <c r="AO803" s="597"/>
      <c r="AP803" s="597"/>
      <c r="AQ803" s="597"/>
      <c r="AR803" s="597"/>
      <c r="AS803" s="597"/>
      <c r="AT803" s="598"/>
      <c r="AU803" s="599">
        <v>10</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20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55</v>
      </c>
      <c r="AV812" s="827"/>
      <c r="AW812" s="827"/>
      <c r="AX812" s="829"/>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43" t="s">
        <v>771</v>
      </c>
      <c r="D845" s="343"/>
      <c r="E845" s="343"/>
      <c r="F845" s="343"/>
      <c r="G845" s="343"/>
      <c r="H845" s="343"/>
      <c r="I845" s="343"/>
      <c r="J845" s="344">
        <v>6050005002007</v>
      </c>
      <c r="K845" s="345"/>
      <c r="L845" s="345"/>
      <c r="M845" s="345"/>
      <c r="N845" s="345"/>
      <c r="O845" s="345"/>
      <c r="P845" s="346" t="s">
        <v>772</v>
      </c>
      <c r="Q845" s="346"/>
      <c r="R845" s="346"/>
      <c r="S845" s="346"/>
      <c r="T845" s="346"/>
      <c r="U845" s="346"/>
      <c r="V845" s="346"/>
      <c r="W845" s="346"/>
      <c r="X845" s="346"/>
      <c r="Y845" s="347">
        <v>256</v>
      </c>
      <c r="Z845" s="348"/>
      <c r="AA845" s="348"/>
      <c r="AB845" s="349"/>
      <c r="AC845" s="350" t="s">
        <v>374</v>
      </c>
      <c r="AD845" s="351"/>
      <c r="AE845" s="351"/>
      <c r="AF845" s="351"/>
      <c r="AG845" s="351"/>
      <c r="AH845" s="366" t="s">
        <v>714</v>
      </c>
      <c r="AI845" s="367"/>
      <c r="AJ845" s="367"/>
      <c r="AK845" s="367"/>
      <c r="AL845" s="354">
        <v>100</v>
      </c>
      <c r="AM845" s="355"/>
      <c r="AN845" s="355"/>
      <c r="AO845" s="356"/>
      <c r="AP845" s="357" t="s">
        <v>717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773</v>
      </c>
      <c r="D878" s="343"/>
      <c r="E878" s="343"/>
      <c r="F878" s="343"/>
      <c r="G878" s="343"/>
      <c r="H878" s="343"/>
      <c r="I878" s="343"/>
      <c r="J878" s="344">
        <v>7010601041419</v>
      </c>
      <c r="K878" s="345"/>
      <c r="L878" s="345"/>
      <c r="M878" s="345"/>
      <c r="N878" s="345"/>
      <c r="O878" s="345"/>
      <c r="P878" s="346" t="s">
        <v>776</v>
      </c>
      <c r="Q878" s="346"/>
      <c r="R878" s="346"/>
      <c r="S878" s="346"/>
      <c r="T878" s="346"/>
      <c r="U878" s="346"/>
      <c r="V878" s="346"/>
      <c r="W878" s="346"/>
      <c r="X878" s="346"/>
      <c r="Y878" s="347">
        <v>78</v>
      </c>
      <c r="Z878" s="348"/>
      <c r="AA878" s="348"/>
      <c r="AB878" s="349"/>
      <c r="AC878" s="350" t="s">
        <v>367</v>
      </c>
      <c r="AD878" s="351"/>
      <c r="AE878" s="351"/>
      <c r="AF878" s="351"/>
      <c r="AG878" s="351"/>
      <c r="AH878" s="366">
        <v>1</v>
      </c>
      <c r="AI878" s="367"/>
      <c r="AJ878" s="367"/>
      <c r="AK878" s="367"/>
      <c r="AL878" s="354">
        <v>98</v>
      </c>
      <c r="AM878" s="355"/>
      <c r="AN878" s="355"/>
      <c r="AO878" s="356"/>
      <c r="AP878" s="357" t="s">
        <v>717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782</v>
      </c>
      <c r="D911" s="343"/>
      <c r="E911" s="343"/>
      <c r="F911" s="343"/>
      <c r="G911" s="343"/>
      <c r="H911" s="343"/>
      <c r="I911" s="343"/>
      <c r="J911" s="344">
        <v>3080001016530</v>
      </c>
      <c r="K911" s="345"/>
      <c r="L911" s="345"/>
      <c r="M911" s="345"/>
      <c r="N911" s="345"/>
      <c r="O911" s="345"/>
      <c r="P911" s="346" t="s">
        <v>775</v>
      </c>
      <c r="Q911" s="346"/>
      <c r="R911" s="346"/>
      <c r="S911" s="346"/>
      <c r="T911" s="346"/>
      <c r="U911" s="346"/>
      <c r="V911" s="346"/>
      <c r="W911" s="346"/>
      <c r="X911" s="346"/>
      <c r="Y911" s="347">
        <v>20</v>
      </c>
      <c r="Z911" s="348"/>
      <c r="AA911" s="348"/>
      <c r="AB911" s="349"/>
      <c r="AC911" s="350" t="s">
        <v>367</v>
      </c>
      <c r="AD911" s="351"/>
      <c r="AE911" s="351"/>
      <c r="AF911" s="351"/>
      <c r="AG911" s="351"/>
      <c r="AH911" s="366">
        <v>2</v>
      </c>
      <c r="AI911" s="367"/>
      <c r="AJ911" s="367"/>
      <c r="AK911" s="367"/>
      <c r="AL911" s="354">
        <v>72</v>
      </c>
      <c r="AM911" s="355"/>
      <c r="AN911" s="355"/>
      <c r="AO911" s="356"/>
      <c r="AP911" s="357" t="s">
        <v>717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781</v>
      </c>
      <c r="D944" s="343"/>
      <c r="E944" s="343"/>
      <c r="F944" s="343"/>
      <c r="G944" s="343"/>
      <c r="H944" s="343"/>
      <c r="I944" s="343"/>
      <c r="J944" s="344">
        <v>8011101088255</v>
      </c>
      <c r="K944" s="345"/>
      <c r="L944" s="345"/>
      <c r="M944" s="345"/>
      <c r="N944" s="345"/>
      <c r="O944" s="345"/>
      <c r="P944" s="346" t="s">
        <v>774</v>
      </c>
      <c r="Q944" s="346"/>
      <c r="R944" s="346"/>
      <c r="S944" s="346"/>
      <c r="T944" s="346"/>
      <c r="U944" s="346"/>
      <c r="V944" s="346"/>
      <c r="W944" s="346"/>
      <c r="X944" s="346"/>
      <c r="Y944" s="347">
        <v>55</v>
      </c>
      <c r="Z944" s="348"/>
      <c r="AA944" s="348"/>
      <c r="AB944" s="349"/>
      <c r="AC944" s="350" t="s">
        <v>367</v>
      </c>
      <c r="AD944" s="351"/>
      <c r="AE944" s="351"/>
      <c r="AF944" s="351"/>
      <c r="AG944" s="351"/>
      <c r="AH944" s="366">
        <v>1</v>
      </c>
      <c r="AI944" s="367"/>
      <c r="AJ944" s="367"/>
      <c r="AK944" s="367"/>
      <c r="AL944" s="354">
        <v>100</v>
      </c>
      <c r="AM944" s="355"/>
      <c r="AN944" s="355"/>
      <c r="AO944" s="356"/>
      <c r="AP944" s="357" t="s">
        <v>717</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129" max="49" man="1"/>
    <brk id="189" max="49" man="1"/>
    <brk id="729"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187" sqref="E187:AX18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709</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t="s">
        <v>709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709</v>
      </c>
      <c r="M9" s="13" t="str">
        <f t="shared" si="2"/>
        <v>エネルギー対策</v>
      </c>
      <c r="N9" s="13" t="str">
        <f t="shared" si="6"/>
        <v>エネルギー対策</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419</v>
      </c>
      <c r="Z10" s="32" t="s">
        <v>550</v>
      </c>
      <c r="AA10" s="94" t="s">
        <v>513</v>
      </c>
      <c r="AB10" s="94" t="s">
        <v>644</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709</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E187" sqref="E187:AX18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385</v>
      </c>
      <c r="AF2" s="1026"/>
      <c r="AG2" s="1026"/>
      <c r="AH2" s="1026"/>
      <c r="AI2" s="1026" t="s">
        <v>407</v>
      </c>
      <c r="AJ2" s="1026"/>
      <c r="AK2" s="1026"/>
      <c r="AL2" s="556"/>
      <c r="AM2" s="1026" t="s">
        <v>504</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385</v>
      </c>
      <c r="AF9" s="1026"/>
      <c r="AG9" s="1026"/>
      <c r="AH9" s="1026"/>
      <c r="AI9" s="1026" t="s">
        <v>407</v>
      </c>
      <c r="AJ9" s="1026"/>
      <c r="AK9" s="1026"/>
      <c r="AL9" s="556"/>
      <c r="AM9" s="1026" t="s">
        <v>504</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385</v>
      </c>
      <c r="AF16" s="1026"/>
      <c r="AG16" s="1026"/>
      <c r="AH16" s="1026"/>
      <c r="AI16" s="1026" t="s">
        <v>407</v>
      </c>
      <c r="AJ16" s="1026"/>
      <c r="AK16" s="1026"/>
      <c r="AL16" s="556"/>
      <c r="AM16" s="1026" t="s">
        <v>504</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385</v>
      </c>
      <c r="AF23" s="1026"/>
      <c r="AG23" s="1026"/>
      <c r="AH23" s="1026"/>
      <c r="AI23" s="1026" t="s">
        <v>407</v>
      </c>
      <c r="AJ23" s="1026"/>
      <c r="AK23" s="1026"/>
      <c r="AL23" s="556"/>
      <c r="AM23" s="1026" t="s">
        <v>504</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385</v>
      </c>
      <c r="AF30" s="1026"/>
      <c r="AG30" s="1026"/>
      <c r="AH30" s="1026"/>
      <c r="AI30" s="1026" t="s">
        <v>407</v>
      </c>
      <c r="AJ30" s="1026"/>
      <c r="AK30" s="1026"/>
      <c r="AL30" s="556"/>
      <c r="AM30" s="1026" t="s">
        <v>504</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385</v>
      </c>
      <c r="AF37" s="1026"/>
      <c r="AG37" s="1026"/>
      <c r="AH37" s="1026"/>
      <c r="AI37" s="1026" t="s">
        <v>407</v>
      </c>
      <c r="AJ37" s="1026"/>
      <c r="AK37" s="1026"/>
      <c r="AL37" s="556"/>
      <c r="AM37" s="1026" t="s">
        <v>504</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385</v>
      </c>
      <c r="AF44" s="1026"/>
      <c r="AG44" s="1026"/>
      <c r="AH44" s="1026"/>
      <c r="AI44" s="1026" t="s">
        <v>407</v>
      </c>
      <c r="AJ44" s="1026"/>
      <c r="AK44" s="1026"/>
      <c r="AL44" s="556"/>
      <c r="AM44" s="1026" t="s">
        <v>504</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385</v>
      </c>
      <c r="AF51" s="1026"/>
      <c r="AG51" s="1026"/>
      <c r="AH51" s="1026"/>
      <c r="AI51" s="1026" t="s">
        <v>407</v>
      </c>
      <c r="AJ51" s="1026"/>
      <c r="AK51" s="1026"/>
      <c r="AL51" s="556"/>
      <c r="AM51" s="1026" t="s">
        <v>504</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385</v>
      </c>
      <c r="AF58" s="1026"/>
      <c r="AG58" s="1026"/>
      <c r="AH58" s="1026"/>
      <c r="AI58" s="1026" t="s">
        <v>407</v>
      </c>
      <c r="AJ58" s="1026"/>
      <c r="AK58" s="1026"/>
      <c r="AL58" s="556"/>
      <c r="AM58" s="1026" t="s">
        <v>504</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385</v>
      </c>
      <c r="AF65" s="1026"/>
      <c r="AG65" s="1026"/>
      <c r="AH65" s="1026"/>
      <c r="AI65" s="1026" t="s">
        <v>407</v>
      </c>
      <c r="AJ65" s="1026"/>
      <c r="AK65" s="1026"/>
      <c r="AL65" s="556"/>
      <c r="AM65" s="1026" t="s">
        <v>504</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E187" sqref="E187:AX18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361</v>
      </c>
      <c r="H2" s="594"/>
      <c r="I2" s="594"/>
      <c r="J2" s="594"/>
      <c r="K2" s="594"/>
      <c r="L2" s="594"/>
      <c r="M2" s="594"/>
      <c r="N2" s="594"/>
      <c r="O2" s="594"/>
      <c r="P2" s="594"/>
      <c r="Q2" s="594"/>
      <c r="R2" s="594"/>
      <c r="S2" s="594"/>
      <c r="T2" s="594"/>
      <c r="U2" s="594"/>
      <c r="V2" s="594"/>
      <c r="W2" s="594"/>
      <c r="X2" s="594"/>
      <c r="Y2" s="594"/>
      <c r="Z2" s="594"/>
      <c r="AA2" s="594"/>
      <c r="AB2" s="595"/>
      <c r="AC2" s="593" t="s">
        <v>363</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6" zoomScale="85" zoomScaleNormal="75" zoomScaleSheetLayoutView="85" zoomScalePageLayoutView="70" workbookViewId="0">
      <selection activeCell="E187" sqref="E187:AX18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2021-05-24T10:34:35Z</cp:lastPrinted>
  <dcterms:created xsi:type="dcterms:W3CDTF">2012-03-13T00:50:25Z</dcterms:created>
  <dcterms:modified xsi:type="dcterms:W3CDTF">2021-06-24T13:37:27Z</dcterms:modified>
</cp:coreProperties>
</file>