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3_放射線モニタリング等人材育成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94" i="3" l="1"/>
  <c r="AI94" i="3"/>
  <c r="AE94" i="3"/>
  <c r="AM8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22" i="3"/>
  <c r="AY820" i="3"/>
  <c r="AY819" i="3"/>
  <c r="AY814" i="3"/>
  <c r="AY813" i="3"/>
  <c r="AY818"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8" i="3"/>
  <c r="AY687" i="3"/>
  <c r="AY691" i="3" s="1"/>
  <c r="AY685" i="3"/>
  <c r="AY684" i="3"/>
  <c r="AY682" i="3"/>
  <c r="AY686" i="3" s="1"/>
  <c r="AY677" i="3"/>
  <c r="AY679" i="3" s="1"/>
  <c r="AY672" i="3"/>
  <c r="AY675" i="3" s="1"/>
  <c r="AY669" i="3"/>
  <c r="AY668" i="3"/>
  <c r="AY667" i="3"/>
  <c r="AY670" i="3" s="1"/>
  <c r="AY662" i="3"/>
  <c r="AY664" i="3" s="1"/>
  <c r="AY657" i="3"/>
  <c r="AY661" i="3" s="1"/>
  <c r="AY652" i="3"/>
  <c r="AY656" i="3" s="1"/>
  <c r="AY647" i="3"/>
  <c r="AY648" i="3" s="1"/>
  <c r="AY646" i="3"/>
  <c r="AY644" i="3"/>
  <c r="AY643" i="3"/>
  <c r="AY645" i="3" s="1"/>
  <c r="AY638" i="3"/>
  <c r="AY640" i="3" s="1"/>
  <c r="AY633" i="3"/>
  <c r="AY637" i="3" s="1"/>
  <c r="AY628" i="3"/>
  <c r="AY632" i="3" s="1"/>
  <c r="AY625" i="3"/>
  <c r="AY623" i="3"/>
  <c r="AY624" i="3" s="1"/>
  <c r="AY618" i="3"/>
  <c r="AY621" i="3" s="1"/>
  <c r="AY614" i="3"/>
  <c r="AY613" i="3"/>
  <c r="AY616" i="3" s="1"/>
  <c r="AY608" i="3"/>
  <c r="AY612" i="3" s="1"/>
  <c r="AY604" i="3"/>
  <c r="AY603" i="3"/>
  <c r="AY607" i="3" s="1"/>
  <c r="AY601" i="3"/>
  <c r="AY598" i="3"/>
  <c r="AY600" i="3" s="1"/>
  <c r="AY593" i="3"/>
  <c r="AY596" i="3" s="1"/>
  <c r="AY592" i="3"/>
  <c r="AY589" i="3"/>
  <c r="AY591" i="3" s="1"/>
  <c r="AY588" i="3"/>
  <c r="AY584" i="3"/>
  <c r="AY587" i="3" s="1"/>
  <c r="AY579" i="3"/>
  <c r="AY583" i="3" s="1"/>
  <c r="AY576" i="3"/>
  <c r="AY574" i="3"/>
  <c r="AY575" i="3" s="1"/>
  <c r="AY569" i="3"/>
  <c r="AY572" i="3" s="1"/>
  <c r="AY564" i="3"/>
  <c r="AY568" i="3" s="1"/>
  <c r="AY563" i="3"/>
  <c r="AY561" i="3"/>
  <c r="AY560" i="3"/>
  <c r="AY559" i="3"/>
  <c r="AY562" i="3" s="1"/>
  <c r="AY558" i="3"/>
  <c r="AY556" i="3"/>
  <c r="AY554" i="3"/>
  <c r="AY557" i="3" s="1"/>
  <c r="AY553" i="3"/>
  <c r="AY552" i="3"/>
  <c r="AY550" i="3"/>
  <c r="AY549" i="3"/>
  <c r="AY551" i="3" s="1"/>
  <c r="AY548" i="3"/>
  <c r="AY545" i="3"/>
  <c r="AY544" i="3"/>
  <c r="AY547" i="3" s="1"/>
  <c r="AY539" i="3"/>
  <c r="AY543" i="3" s="1"/>
  <c r="AY538" i="3"/>
  <c r="AY536" i="3"/>
  <c r="AY535" i="3"/>
  <c r="AY537" i="3" s="1"/>
  <c r="AY530" i="3"/>
  <c r="AY533" i="3" s="1"/>
  <c r="AY525" i="3"/>
  <c r="AY527" i="3" s="1"/>
  <c r="AY524" i="3"/>
  <c r="AY520" i="3"/>
  <c r="AY523" i="3" s="1"/>
  <c r="AY515" i="3"/>
  <c r="AY519" i="3" s="1"/>
  <c r="AY513" i="3"/>
  <c r="AY510" i="3"/>
  <c r="AY511" i="3" s="1"/>
  <c r="AY505" i="3"/>
  <c r="AY508" i="3" s="1"/>
  <c r="AY500" i="3"/>
  <c r="AY504" i="3" s="1"/>
  <c r="AY496" i="3"/>
  <c r="AY495" i="3"/>
  <c r="AY499" i="3" s="1"/>
  <c r="AY490" i="3"/>
  <c r="AY493" i="3" s="1"/>
  <c r="AY485" i="3"/>
  <c r="AY487" i="3" s="1"/>
  <c r="AY484" i="3"/>
  <c r="AY481" i="3"/>
  <c r="AY482" i="3" s="1"/>
  <c r="AY483" i="3" s="1"/>
  <c r="AY476" i="3"/>
  <c r="AY480" i="3" s="1"/>
  <c r="AY474" i="3"/>
  <c r="AY473" i="3"/>
  <c r="AY472" i="3"/>
  <c r="AY471" i="3"/>
  <c r="AY475" i="3" s="1"/>
  <c r="AY470" i="3"/>
  <c r="AY468" i="3"/>
  <c r="AY466" i="3"/>
  <c r="AY469" i="3" s="1"/>
  <c r="AY461" i="3"/>
  <c r="AY463" i="3" s="1"/>
  <c r="AY457" i="3"/>
  <c r="AY456" i="3"/>
  <c r="AY459" i="3" s="1"/>
  <c r="AY451" i="3"/>
  <c r="AY455" i="3" s="1"/>
  <c r="AY449" i="3"/>
  <c r="AY448" i="3"/>
  <c r="AY446" i="3"/>
  <c r="AY447" i="3" s="1"/>
  <c r="AY441" i="3"/>
  <c r="AY444" i="3" s="1"/>
  <c r="AY436" i="3"/>
  <c r="AY440" i="3" s="1"/>
  <c r="AY431" i="3"/>
  <c r="AY435" i="3" s="1"/>
  <c r="AY430" i="3"/>
  <c r="AY428" i="3"/>
  <c r="AY427" i="3"/>
  <c r="AY429" i="3" s="1"/>
  <c r="AY425" i="3"/>
  <c r="AY420" i="3"/>
  <c r="AY424" i="3" s="1"/>
  <c r="AY413" i="3"/>
  <c r="AY415" i="3" s="1"/>
  <c r="AY412" i="3"/>
  <c r="AY406" i="3"/>
  <c r="AY407" i="3" s="1"/>
  <c r="AY400" i="3"/>
  <c r="AY399" i="3"/>
  <c r="AY405" i="3" s="1"/>
  <c r="AY392" i="3"/>
  <c r="AY398" i="3" s="1"/>
  <c r="AY388" i="3"/>
  <c r="AY391" i="3" s="1"/>
  <c r="AY385" i="3"/>
  <c r="AY384" i="3"/>
  <c r="AY387" i="3" s="1"/>
  <c r="AY380" i="3"/>
  <c r="AY383" i="3" s="1"/>
  <c r="AY377" i="3"/>
  <c r="AY376" i="3"/>
  <c r="AY379" i="3" s="1"/>
  <c r="AY372" i="3"/>
  <c r="AY375" i="3" s="1"/>
  <c r="AY370" i="3"/>
  <c r="AY371" i="3" s="1"/>
  <c r="AY368" i="3"/>
  <c r="AY367" i="3"/>
  <c r="AY369" i="3" s="1"/>
  <c r="AY364" i="3"/>
  <c r="AY361" i="3"/>
  <c r="AY360" i="3"/>
  <c r="AY366" i="3" s="1"/>
  <c r="AY353" i="3"/>
  <c r="AY356" i="3" s="1"/>
  <c r="AY348" i="3"/>
  <c r="AY346" i="3"/>
  <c r="AY351" i="3" s="1"/>
  <c r="AY345" i="3"/>
  <c r="AY344" i="3"/>
  <c r="AY339" i="3"/>
  <c r="AY343" i="3" s="1"/>
  <c r="AY332" i="3"/>
  <c r="AY336" i="3" s="1"/>
  <c r="AY328" i="3"/>
  <c r="AY331" i="3" s="1"/>
  <c r="AY324" i="3"/>
  <c r="AY327" i="3" s="1"/>
  <c r="AY320" i="3"/>
  <c r="AY323" i="3" s="1"/>
  <c r="AY316" i="3"/>
  <c r="AY319" i="3" s="1"/>
  <c r="AY312" i="3"/>
  <c r="AY315" i="3" s="1"/>
  <c r="AY310" i="3"/>
  <c r="AY311" i="3" s="1"/>
  <c r="AY308" i="3"/>
  <c r="AY307" i="3"/>
  <c r="AY309" i="3" s="1"/>
  <c r="AY305" i="3"/>
  <c r="AY300" i="3"/>
  <c r="AY304" i="3" s="1"/>
  <c r="AY293" i="3"/>
  <c r="AY295" i="3" s="1"/>
  <c r="AY292" i="3"/>
  <c r="AY286" i="3"/>
  <c r="AY287" i="3" s="1"/>
  <c r="AY280" i="3"/>
  <c r="AY279" i="3"/>
  <c r="AY285" i="3" s="1"/>
  <c r="AY272" i="3"/>
  <c r="AY278" i="3" s="1"/>
  <c r="AY268" i="3"/>
  <c r="AY271" i="3" s="1"/>
  <c r="AY265" i="3"/>
  <c r="AY264" i="3"/>
  <c r="AY267" i="3" s="1"/>
  <c r="AY260" i="3"/>
  <c r="AY263" i="3" s="1"/>
  <c r="AY257" i="3"/>
  <c r="AY256" i="3"/>
  <c r="AY259" i="3" s="1"/>
  <c r="AY252" i="3"/>
  <c r="AY255" i="3" s="1"/>
  <c r="AY250" i="3"/>
  <c r="AY251" i="3" s="1"/>
  <c r="AY248" i="3"/>
  <c r="AY247" i="3"/>
  <c r="AY249" i="3" s="1"/>
  <c r="AY244" i="3"/>
  <c r="AY241" i="3"/>
  <c r="AY240" i="3"/>
  <c r="AY246" i="3" s="1"/>
  <c r="AY233" i="3"/>
  <c r="AY239" i="3" s="1"/>
  <c r="AY228" i="3"/>
  <c r="AY226" i="3"/>
  <c r="AY231" i="3" s="1"/>
  <c r="AY225" i="3"/>
  <c r="AY224" i="3"/>
  <c r="AY219" i="3"/>
  <c r="AY223" i="3" s="1"/>
  <c r="AY212" i="3"/>
  <c r="AY216" i="3" s="1"/>
  <c r="AY208" i="3"/>
  <c r="AY211" i="3" s="1"/>
  <c r="AY204" i="3"/>
  <c r="AY207" i="3" s="1"/>
  <c r="AY200" i="3"/>
  <c r="AY203" i="3" s="1"/>
  <c r="AY196" i="3"/>
  <c r="AY199" i="3" s="1"/>
  <c r="AY192" i="3"/>
  <c r="AY195" i="3" s="1"/>
  <c r="AY190" i="3"/>
  <c r="AY191" i="3" s="1"/>
  <c r="AY187" i="3"/>
  <c r="AY189" i="3" s="1"/>
  <c r="AY186" i="3"/>
  <c r="AY180" i="3"/>
  <c r="AY182" i="3" s="1"/>
  <c r="AY173" i="3"/>
  <c r="AY174" i="3" s="1"/>
  <c r="AY172" i="3"/>
  <c r="AY166" i="3"/>
  <c r="AY168" i="3" s="1"/>
  <c r="AY162" i="3"/>
  <c r="AY159" i="3"/>
  <c r="AY164" i="3" s="1"/>
  <c r="AY152" i="3"/>
  <c r="AY158" i="3" s="1"/>
  <c r="AY148" i="3"/>
  <c r="AY149" i="3" s="1"/>
  <c r="AY144" i="3"/>
  <c r="AY145" i="3" s="1"/>
  <c r="AY140" i="3"/>
  <c r="AY143" i="3" s="1"/>
  <c r="AY136" i="3"/>
  <c r="AY137" i="3" s="1"/>
  <c r="AY132" i="3"/>
  <c r="AY135" i="3" s="1"/>
  <c r="AY130" i="3"/>
  <c r="AY131" i="3" s="1"/>
  <c r="AY127" i="3"/>
  <c r="AY129" i="3" s="1"/>
  <c r="AY124" i="3"/>
  <c r="AY126" i="3" s="1"/>
  <c r="AY121" i="3"/>
  <c r="AY123" i="3" s="1"/>
  <c r="AY118" i="3"/>
  <c r="AY120" i="3" s="1"/>
  <c r="AY112" i="3"/>
  <c r="AY113" i="3" s="1"/>
  <c r="AY109" i="3"/>
  <c r="AY110" i="3" s="1"/>
  <c r="AY106" i="3"/>
  <c r="AY108" i="3" s="1"/>
  <c r="AY104" i="3"/>
  <c r="AY103" i="3"/>
  <c r="AY105" i="3" s="1"/>
  <c r="AY95" i="3"/>
  <c r="AY99" i="3" s="1"/>
  <c r="AY93" i="3"/>
  <c r="AY91" i="3"/>
  <c r="AY90" i="3"/>
  <c r="AY94" i="3" s="1"/>
  <c r="AI89" i="3"/>
  <c r="AE89" i="3"/>
  <c r="AY80" i="3"/>
  <c r="AY82" i="3" s="1"/>
  <c r="AY79" i="3"/>
  <c r="AY73" i="3"/>
  <c r="AY75" i="3" s="1"/>
  <c r="AY65" i="3"/>
  <c r="AY67" i="3" s="1"/>
  <c r="AY58" i="3"/>
  <c r="AY59" i="3" s="1"/>
  <c r="AY51" i="3"/>
  <c r="AY56" i="3" s="1"/>
  <c r="AY44" i="3"/>
  <c r="AY48" i="3" s="1"/>
  <c r="AY37" i="3"/>
  <c r="AY40" i="3" s="1"/>
  <c r="W29" i="3"/>
  <c r="W28" i="3" s="1"/>
  <c r="P29" i="3"/>
  <c r="P28" i="3" s="1"/>
  <c r="AD21" i="3"/>
  <c r="W21" i="3"/>
  <c r="P21" i="3"/>
  <c r="AD20" i="3"/>
  <c r="W20" i="3"/>
  <c r="AR18" i="3"/>
  <c r="AK18" i="3"/>
  <c r="AD18" i="3"/>
  <c r="W18" i="3"/>
  <c r="P18" i="3"/>
  <c r="P20" i="3" s="1"/>
  <c r="G11" i="3"/>
  <c r="AE8" i="3"/>
  <c r="G8" i="3"/>
  <c r="G6" i="3"/>
  <c r="AV2" i="3"/>
  <c r="AY92" i="3" l="1"/>
  <c r="AY88" i="3"/>
  <c r="AY89" i="3"/>
  <c r="AY83" i="3"/>
  <c r="AY84" i="3"/>
  <c r="AY147" i="3"/>
  <c r="AY163" i="3"/>
  <c r="AY175" i="3"/>
  <c r="AY209" i="3"/>
  <c r="AY281" i="3"/>
  <c r="AY294" i="3"/>
  <c r="AY329" i="3"/>
  <c r="AY401" i="3"/>
  <c r="AY414" i="3"/>
  <c r="AY460" i="3"/>
  <c r="AY486" i="3"/>
  <c r="AY497" i="3"/>
  <c r="AY516" i="3"/>
  <c r="AY526" i="3"/>
  <c r="AY577" i="3"/>
  <c r="AY590" i="3"/>
  <c r="AY606" i="3"/>
  <c r="AY615" i="3"/>
  <c r="AY649" i="3"/>
  <c r="AY671" i="3"/>
  <c r="AY1043" i="3"/>
  <c r="AY1075" i="3"/>
  <c r="AY85" i="3"/>
  <c r="AY177" i="3"/>
  <c r="AY282" i="3"/>
  <c r="AY296" i="3"/>
  <c r="AY402" i="3"/>
  <c r="AY416" i="3"/>
  <c r="AY488" i="3"/>
  <c r="AY498" i="3"/>
  <c r="AY517" i="3"/>
  <c r="AY528" i="3"/>
  <c r="AY617" i="3"/>
  <c r="AY81" i="3"/>
  <c r="AY86" i="3"/>
  <c r="AY150" i="3"/>
  <c r="AY167" i="3"/>
  <c r="AY178" i="3"/>
  <c r="AY193" i="3"/>
  <c r="AY217" i="3"/>
  <c r="AY230" i="3"/>
  <c r="AY284" i="3"/>
  <c r="AY297" i="3"/>
  <c r="AY313" i="3"/>
  <c r="AY337" i="3"/>
  <c r="AY350" i="3"/>
  <c r="AY404" i="3"/>
  <c r="AY417" i="3"/>
  <c r="AY432" i="3"/>
  <c r="AY462" i="3"/>
  <c r="AY489" i="3"/>
  <c r="AY518" i="3"/>
  <c r="AY529" i="3"/>
  <c r="AY580" i="3"/>
  <c r="AY609" i="3"/>
  <c r="AY689" i="3"/>
  <c r="AY87" i="3"/>
  <c r="AY151" i="3"/>
  <c r="AY169" i="3"/>
  <c r="AY179" i="3"/>
  <c r="AY232" i="3"/>
  <c r="AY298" i="3"/>
  <c r="AY352" i="3"/>
  <c r="AY418" i="3"/>
  <c r="AY433" i="3"/>
  <c r="AY464" i="3"/>
  <c r="AY540" i="3"/>
  <c r="AY582" i="3"/>
  <c r="AY610" i="3"/>
  <c r="AY619" i="3"/>
  <c r="AY641" i="3"/>
  <c r="AY680" i="3"/>
  <c r="AY690" i="3"/>
  <c r="AY138" i="3"/>
  <c r="AY170" i="3"/>
  <c r="AY220" i="3"/>
  <c r="AY273" i="3"/>
  <c r="AY288" i="3"/>
  <c r="AY340" i="3"/>
  <c r="AY393" i="3"/>
  <c r="AY408" i="3"/>
  <c r="AY434" i="3"/>
  <c r="AY452" i="3"/>
  <c r="AY465" i="3"/>
  <c r="AY492" i="3"/>
  <c r="AY532" i="3"/>
  <c r="AY542" i="3"/>
  <c r="AY611" i="3"/>
  <c r="AY620" i="3"/>
  <c r="AY665" i="3"/>
  <c r="AY681" i="3"/>
  <c r="AY825" i="3"/>
  <c r="AY942" i="3"/>
  <c r="AY139" i="3"/>
  <c r="AY155" i="3"/>
  <c r="AY171" i="3"/>
  <c r="AY183" i="3"/>
  <c r="AY201" i="3"/>
  <c r="AY222" i="3"/>
  <c r="AY276" i="3"/>
  <c r="AY289" i="3"/>
  <c r="AY321" i="3"/>
  <c r="AY342" i="3"/>
  <c r="AY396" i="3"/>
  <c r="AY409" i="3"/>
  <c r="AY454" i="3"/>
  <c r="AY494" i="3"/>
  <c r="AY512" i="3"/>
  <c r="AY521" i="3"/>
  <c r="AY534" i="3"/>
  <c r="AY555" i="3"/>
  <c r="AY585" i="3"/>
  <c r="AY622" i="3"/>
  <c r="AY52" i="3"/>
  <c r="AY60" i="3"/>
  <c r="AY68" i="3"/>
  <c r="AY76" i="3"/>
  <c r="AY45" i="3"/>
  <c r="AY53" i="3"/>
  <c r="AY61" i="3"/>
  <c r="AY69" i="3"/>
  <c r="AY77" i="3"/>
  <c r="AY49" i="3"/>
  <c r="AY42" i="3"/>
  <c r="AY38" i="3"/>
  <c r="AY46" i="3"/>
  <c r="AY54" i="3"/>
  <c r="AY62" i="3"/>
  <c r="AY70" i="3"/>
  <c r="AY78" i="3"/>
  <c r="AY39" i="3"/>
  <c r="AY47" i="3"/>
  <c r="AY55" i="3"/>
  <c r="AY63" i="3"/>
  <c r="AY71" i="3"/>
  <c r="AY41" i="3"/>
  <c r="AY57" i="3"/>
  <c r="AY50" i="3"/>
  <c r="AY43" i="3"/>
  <c r="AY64" i="3"/>
  <c r="AY72" i="3"/>
  <c r="AY66" i="3"/>
  <c r="AY74" i="3"/>
  <c r="AY943" i="3"/>
  <c r="AY975" i="3"/>
  <c r="AY976" i="3"/>
  <c r="AY1008" i="3"/>
  <c r="AY1009" i="3"/>
  <c r="AY834" i="3"/>
  <c r="AY821" i="3"/>
  <c r="AY827" i="3"/>
  <c r="AY835" i="3"/>
  <c r="AY815" i="3"/>
  <c r="AY823" i="3"/>
  <c r="AY829" i="3"/>
  <c r="AY837" i="3"/>
  <c r="AY836" i="3"/>
  <c r="AY816" i="3"/>
  <c r="AY824" i="3"/>
  <c r="AY830" i="3"/>
  <c r="AY828" i="3"/>
  <c r="AY817" i="3"/>
  <c r="AY831" i="3"/>
  <c r="AY832" i="3"/>
  <c r="AY673" i="3"/>
  <c r="AY674" i="3"/>
  <c r="AY698" i="3"/>
  <c r="AY676" i="3"/>
  <c r="AY683" i="3"/>
  <c r="AY693" i="3"/>
  <c r="AY678" i="3"/>
  <c r="AY694" i="3"/>
  <c r="AY695" i="3"/>
  <c r="AY194" i="3"/>
  <c r="AY202" i="3"/>
  <c r="AY210" i="3"/>
  <c r="AY218" i="3"/>
  <c r="AY234" i="3"/>
  <c r="AY242" i="3"/>
  <c r="AY258" i="3"/>
  <c r="AY266" i="3"/>
  <c r="AY274" i="3"/>
  <c r="AY290" i="3"/>
  <c r="AY306" i="3"/>
  <c r="AY314" i="3"/>
  <c r="AY322" i="3"/>
  <c r="AY330" i="3"/>
  <c r="AY338" i="3"/>
  <c r="AY354" i="3"/>
  <c r="AY362" i="3"/>
  <c r="AY378" i="3"/>
  <c r="AY386" i="3"/>
  <c r="AY394" i="3"/>
  <c r="AY410" i="3"/>
  <c r="AY426" i="3"/>
  <c r="AY442" i="3"/>
  <c r="AY450" i="3"/>
  <c r="AY458" i="3"/>
  <c r="AY506" i="3"/>
  <c r="AY514" i="3"/>
  <c r="AY522" i="3"/>
  <c r="AY546" i="3"/>
  <c r="AY570" i="3"/>
  <c r="AY578" i="3"/>
  <c r="AY586" i="3"/>
  <c r="AY594" i="3"/>
  <c r="AY602" i="3"/>
  <c r="AY626" i="3"/>
  <c r="AY634" i="3"/>
  <c r="AY642" i="3"/>
  <c r="AY650" i="3"/>
  <c r="AY658" i="3"/>
  <c r="AY666" i="3"/>
  <c r="AY227" i="3"/>
  <c r="AY235" i="3"/>
  <c r="AY243" i="3"/>
  <c r="AY275" i="3"/>
  <c r="AY283" i="3"/>
  <c r="AY291" i="3"/>
  <c r="AY299" i="3"/>
  <c r="AY347" i="3"/>
  <c r="AY355" i="3"/>
  <c r="AY363" i="3"/>
  <c r="AY395" i="3"/>
  <c r="AY403" i="3"/>
  <c r="AY411" i="3"/>
  <c r="AY419" i="3"/>
  <c r="AY443" i="3"/>
  <c r="AY467" i="3"/>
  <c r="AY491" i="3"/>
  <c r="AY507" i="3"/>
  <c r="AY531" i="3"/>
  <c r="AY571" i="3"/>
  <c r="AY595" i="3"/>
  <c r="AY627" i="3"/>
  <c r="AY635" i="3"/>
  <c r="AY651" i="3"/>
  <c r="AY659" i="3"/>
  <c r="AY636" i="3"/>
  <c r="AY660" i="3"/>
  <c r="AY197" i="3"/>
  <c r="AY205" i="3"/>
  <c r="AY213" i="3"/>
  <c r="AY221" i="3"/>
  <c r="AY229" i="3"/>
  <c r="AY237" i="3"/>
  <c r="AY245" i="3"/>
  <c r="AY253" i="3"/>
  <c r="AY261" i="3"/>
  <c r="AY269" i="3"/>
  <c r="AY277" i="3"/>
  <c r="AY301" i="3"/>
  <c r="AY317" i="3"/>
  <c r="AY325" i="3"/>
  <c r="AY333" i="3"/>
  <c r="AY341" i="3"/>
  <c r="AY349" i="3"/>
  <c r="AY357" i="3"/>
  <c r="AY365" i="3"/>
  <c r="AY373" i="3"/>
  <c r="AY381" i="3"/>
  <c r="AY389" i="3"/>
  <c r="AY397" i="3"/>
  <c r="AY421" i="3"/>
  <c r="AY437" i="3"/>
  <c r="AY445" i="3"/>
  <c r="AY453" i="3"/>
  <c r="AY477" i="3"/>
  <c r="AY501" i="3"/>
  <c r="AY509" i="3"/>
  <c r="AY541" i="3"/>
  <c r="AY565" i="3"/>
  <c r="AY573" i="3"/>
  <c r="AY581" i="3"/>
  <c r="AY597" i="3"/>
  <c r="AY605" i="3"/>
  <c r="AY629" i="3"/>
  <c r="AY653" i="3"/>
  <c r="AY198" i="3"/>
  <c r="AY238" i="3"/>
  <c r="AY254" i="3"/>
  <c r="AY270" i="3"/>
  <c r="AY318" i="3"/>
  <c r="AY326" i="3"/>
  <c r="AY358" i="3"/>
  <c r="AY374" i="3"/>
  <c r="AY382" i="3"/>
  <c r="AY390" i="3"/>
  <c r="AY422" i="3"/>
  <c r="AY438" i="3"/>
  <c r="AY478" i="3"/>
  <c r="AY502" i="3"/>
  <c r="AY566" i="3"/>
  <c r="AY630" i="3"/>
  <c r="AY654" i="3"/>
  <c r="AY236" i="3"/>
  <c r="AY206" i="3"/>
  <c r="AY214" i="3"/>
  <c r="AY262" i="3"/>
  <c r="AY302" i="3"/>
  <c r="AY334" i="3"/>
  <c r="AY215" i="3"/>
  <c r="AY303" i="3"/>
  <c r="AY335" i="3"/>
  <c r="AY359" i="3"/>
  <c r="AY423" i="3"/>
  <c r="AY439" i="3"/>
  <c r="AY479" i="3"/>
  <c r="AY503" i="3"/>
  <c r="AY567" i="3"/>
  <c r="AY599" i="3"/>
  <c r="AY631" i="3"/>
  <c r="AY639" i="3"/>
  <c r="AY655" i="3"/>
  <c r="AY663" i="3"/>
  <c r="AY160" i="3"/>
  <c r="AY176" i="3"/>
  <c r="AY184" i="3"/>
  <c r="AY161" i="3"/>
  <c r="AY185" i="3"/>
  <c r="AY165" i="3"/>
  <c r="AY181" i="3"/>
  <c r="AY146" i="3"/>
  <c r="AY133" i="3"/>
  <c r="AY141" i="3"/>
  <c r="AY134" i="3"/>
  <c r="AY142" i="3"/>
  <c r="AY114" i="3"/>
  <c r="AY107" i="3"/>
  <c r="AY96" i="3"/>
  <c r="AY111" i="3"/>
  <c r="AY98" i="3"/>
  <c r="AY97" i="3"/>
  <c r="AY911" i="3"/>
  <c r="AY909" i="3"/>
  <c r="AY876" i="3"/>
  <c r="AY877" i="3"/>
  <c r="AY803" i="3"/>
  <c r="AY807" i="3"/>
  <c r="AY811" i="3"/>
  <c r="AY804" i="3"/>
  <c r="AY808" i="3"/>
  <c r="AY801" i="3"/>
  <c r="AY805" i="3"/>
  <c r="AY809" i="3"/>
  <c r="AY802" i="3"/>
  <c r="AY806" i="3"/>
  <c r="AY810" i="3"/>
  <c r="AY188" i="3"/>
  <c r="AY156" i="3"/>
  <c r="AY153" i="3"/>
  <c r="AY157" i="3"/>
  <c r="AY154" i="3"/>
  <c r="AY128" i="3"/>
  <c r="AY125" i="3"/>
  <c r="AY122" i="3"/>
  <c r="AY119" i="3"/>
</calcChain>
</file>

<file path=xl/sharedStrings.xml><?xml version="1.0" encoding="utf-8"?>
<sst xmlns="http://schemas.openxmlformats.org/spreadsheetml/2006/main" count="3063" uniqueCount="831">
  <si>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</si>
  <si>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</si>
  <si>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</si>
  <si>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</si>
  <si>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</si>
  <si>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</si>
  <si>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</si>
  <si>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</si>
  <si>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</si>
  <si>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</si>
  <si>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</si>
  <si>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</si>
  <si>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</si>
  <si>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</si>
  <si>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</si>
  <si>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</si>
  <si>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</si>
  <si>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</si>
  <si>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</si>
  <si>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</si>
  <si>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</si>
  <si>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</si>
  <si>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</si>
  <si>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</si>
  <si>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</si>
  <si>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</si>
  <si>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</si>
  <si>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</si>
  <si>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</si>
  <si>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</si>
  <si>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</si>
  <si>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</si>
  <si>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</si>
  <si>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</si>
  <si>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</si>
  <si>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</si>
  <si>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</si>
  <si>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</si>
  <si>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</si>
  <si>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</si>
  <si>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</si>
  <si>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</si>
  <si>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</si>
  <si>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</si>
  <si>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</si>
  <si>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</si>
  <si>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</si>
  <si>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</si>
  <si>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</si>
  <si>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</si>
  <si>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</si>
  <si>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</si>
  <si>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</si>
  <si>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</si>
  <si>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</si>
  <si>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</si>
  <si>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</si>
  <si>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</si>
  <si>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</si>
  <si>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</si>
  <si>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</si>
  <si>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</si>
  <si>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</si>
  <si>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</si>
  <si>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</si>
  <si>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</si>
  <si>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</si>
  <si>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</si>
  <si>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</si>
  <si>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</si>
  <si>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</si>
  <si>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</si>
  <si>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</si>
  <si>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</si>
  <si>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</si>
  <si>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</si>
  <si>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</si>
  <si>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</si>
  <si>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</si>
  <si>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</si>
  <si>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</si>
  <si>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</si>
  <si>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</si>
  <si>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</si>
  <si>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</si>
  <si>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</si>
  <si>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</si>
  <si>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</si>
  <si>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</si>
  <si>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</si>
  <si>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</si>
  <si>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</si>
  <si>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</si>
  <si>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</si>
  <si>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</si>
  <si>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</si>
  <si>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</si>
  <si>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</si>
  <si>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</si>
  <si>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</si>
  <si>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</si>
  <si>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</si>
  <si>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</si>
  <si>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</si>
  <si>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</si>
  <si>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</si>
  <si>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</si>
  <si>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</si>
  <si>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</si>
  <si>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</si>
  <si>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</si>
  <si>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</si>
  <si>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</si>
  <si>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</si>
  <si>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</si>
  <si>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</si>
  <si>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</si>
  <si>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</si>
  <si>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</si>
  <si>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</si>
  <si>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</si>
  <si>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</si>
  <si>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</si>
  <si>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</si>
  <si>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</si>
  <si>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</si>
  <si>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</si>
  <si>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</si>
  <si>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</si>
  <si>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</si>
  <si>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</si>
  <si>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</si>
  <si>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</si>
  <si>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</si>
  <si>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</si>
  <si>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</si>
  <si>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</si>
  <si>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</si>
  <si>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</si>
  <si>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</si>
  <si>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</si>
  <si>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</si>
  <si>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</si>
  <si>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</si>
  <si>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</si>
  <si>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</si>
  <si>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</si>
  <si>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</si>
  <si>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</si>
  <si>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</si>
  <si>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</si>
  <si>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</si>
  <si>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</si>
  <si>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</si>
  <si>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</si>
  <si>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</si>
  <si>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</si>
  <si>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</si>
  <si>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</si>
  <si>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</si>
  <si>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</si>
  <si>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</si>
  <si>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</si>
  <si>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</si>
  <si>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</si>
  <si>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</si>
  <si>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</si>
  <si>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</si>
  <si>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</si>
  <si>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</si>
  <si>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</si>
  <si>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</si>
  <si>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</si>
  <si>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</si>
  <si>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</si>
  <si>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</si>
  <si>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</si>
  <si>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</si>
  <si>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</si>
  <si>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</si>
  <si>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</si>
  <si>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</si>
  <si>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</si>
  <si>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</si>
  <si>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</si>
  <si>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</si>
  <si>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</si>
  <si>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</si>
  <si>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</si>
  <si>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</si>
  <si>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</si>
  <si>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</si>
  <si>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</si>
  <si>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</si>
  <si>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</si>
  <si>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</si>
  <si>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</si>
  <si>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</si>
  <si>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</si>
  <si>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</si>
  <si>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</si>
  <si>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</si>
  <si>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</si>
  <si>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</si>
  <si>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</si>
  <si>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</si>
  <si>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</si>
  <si>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</si>
  <si>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</si>
  <si>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</si>
  <si>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</si>
  <si>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</si>
  <si>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</si>
  <si>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</si>
  <si>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</si>
  <si>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</si>
  <si>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</si>
  <si>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</si>
  <si>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</si>
  <si>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</si>
  <si>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</si>
  <si>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</si>
  <si>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</si>
  <si>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</si>
  <si>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</si>
  <si>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</si>
  <si>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</si>
  <si>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</si>
  <si>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</si>
  <si>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</si>
  <si>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</si>
  <si>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</si>
  <si>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</si>
  <si>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</si>
  <si>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</si>
  <si>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</si>
  <si>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</si>
  <si>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</si>
  <si>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</si>
  <si>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</si>
  <si>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</si>
  <si>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</si>
  <si>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</si>
  <si>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</si>
  <si>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</si>
  <si>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</si>
  <si>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</si>
  <si>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</si>
  <si>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</si>
  <si>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</si>
  <si>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</si>
  <si>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</si>
  <si>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</si>
  <si>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</si>
  <si>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</si>
  <si>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</si>
  <si>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</si>
  <si>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</si>
  <si>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</si>
  <si>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</si>
  <si>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</si>
  <si>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</si>
  <si>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</si>
  <si>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</si>
  <si>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</si>
  <si>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</si>
  <si>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</si>
  <si>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</si>
  <si>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</si>
  <si>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</si>
  <si>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</si>
  <si>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</si>
  <si>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</si>
  <si>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</si>
  <si>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</si>
  <si>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</si>
  <si>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</si>
  <si>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</si>
  <si>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</si>
  <si>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</si>
  <si>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</si>
  <si>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</si>
  <si>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</si>
  <si>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</si>
  <si>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</si>
  <si>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</si>
  <si>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</si>
  <si>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</si>
  <si>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</si>
  <si>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</si>
  <si>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</si>
  <si>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</si>
  <si>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</si>
  <si>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</si>
  <si>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</si>
  <si>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</si>
  <si>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</si>
  <si>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</si>
  <si>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</si>
  <si>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</si>
  <si>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</si>
  <si>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</si>
  <si>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</si>
  <si>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</si>
  <si>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</si>
  <si>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</si>
  <si>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</si>
  <si>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</si>
  <si>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</si>
  <si>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</si>
  <si>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</si>
  <si>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</si>
  <si>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</si>
  <si>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</si>
  <si>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</si>
  <si>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</si>
  <si>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</si>
  <si>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</si>
  <si>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</si>
  <si>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</si>
  <si>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</si>
  <si>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</si>
  <si>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</si>
  <si>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</si>
  <si>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</si>
  <si>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</si>
  <si>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</si>
  <si>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</si>
  <si>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</si>
  <si>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</si>
  <si>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</si>
  <si>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</si>
  <si>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</si>
  <si>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</si>
  <si>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</si>
  <si>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</si>
  <si>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</si>
  <si>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</si>
  <si>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</si>
  <si>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</si>
  <si>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</si>
  <si>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</si>
  <si>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</si>
  <si>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</si>
  <si>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</si>
  <si>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</si>
  <si>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</si>
  <si>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</si>
  <si>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</si>
  <si>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</si>
  <si>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</si>
  <si>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</si>
  <si>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</si>
  <si>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</si>
  <si>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</si>
  <si>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</si>
  <si>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</si>
  <si>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</si>
  <si>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</si>
  <si>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</si>
  <si>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</si>
  <si>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</si>
  <si>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</si>
  <si>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</si>
  <si>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</si>
  <si>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</si>
  <si>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</si>
  <si>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</si>
  <si>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</si>
  <si>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</si>
  <si>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</si>
  <si>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</si>
  <si>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</si>
  <si>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</si>
  <si>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</si>
  <si>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</si>
  <si>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</si>
  <si>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</si>
  <si>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</si>
  <si>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</si>
  <si>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</si>
  <si>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</si>
  <si>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</si>
  <si>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</si>
  <si>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</si>
  <si>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</si>
  <si>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</si>
  <si>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</si>
  <si>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</si>
  <si>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</si>
  <si>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</si>
  <si>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</si>
  <si>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</si>
  <si>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</si>
  <si>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</si>
  <si>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</si>
  <si>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</si>
  <si>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</si>
  <si>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</si>
  <si>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</si>
  <si>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</si>
  <si>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</si>
  <si>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</si>
  <si>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</si>
  <si>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</si>
  <si>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</si>
  <si>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</si>
  <si>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</si>
  <si>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</si>
  <si>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</si>
  <si>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</si>
  <si>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</si>
  <si>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</si>
  <si>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</si>
  <si>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</si>
  <si>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</si>
  <si>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</si>
  <si>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</si>
  <si>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</si>
  <si>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</si>
  <si>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</si>
  <si>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</si>
  <si>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</si>
  <si>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</si>
  <si>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</si>
  <si>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</si>
  <si>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</si>
  <si>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</si>
  <si>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</si>
  <si>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</si>
  <si>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</si>
  <si>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</si>
  <si>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</si>
  <si>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</si>
  <si>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</si>
  <si>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</si>
  <si>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</si>
  <si>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</si>
  <si>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</si>
  <si>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</si>
  <si>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</si>
  <si>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</si>
  <si>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</si>
  <si>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</si>
  <si>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</si>
  <si>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</si>
  <si>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</si>
  <si>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</si>
  <si>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</si>
  <si>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</si>
  <si>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</si>
  <si>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</si>
  <si>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</si>
  <si>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</si>
  <si>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</si>
  <si>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</si>
  <si>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</si>
  <si>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</si>
  <si>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</si>
  <si>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</si>
  <si>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</si>
  <si>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</si>
  <si>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</si>
  <si>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</si>
  <si>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</si>
  <si>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</si>
  <si>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</si>
  <si>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</si>
  <si>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</si>
  <si>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</si>
  <si>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</si>
  <si>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</si>
  <si>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</si>
  <si>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</si>
  <si>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</si>
  <si>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</si>
  <si>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</si>
  <si>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</si>
  <si>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</si>
  <si>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</si>
  <si>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</si>
  <si>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</si>
  <si>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</si>
  <si>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</si>
  <si>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</si>
  <si>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</si>
  <si>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</si>
  <si>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</si>
  <si>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</si>
  <si>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</si>
  <si>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</si>
  <si>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</si>
  <si>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</si>
  <si>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</si>
  <si>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</si>
  <si>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</si>
  <si>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</si>
  <si>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</si>
  <si>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</si>
  <si>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</si>
  <si>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</si>
  <si>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</si>
  <si>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</si>
  <si>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</si>
  <si>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</si>
  <si>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</si>
  <si>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</si>
  <si>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</si>
  <si>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</si>
  <si>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</si>
  <si>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</si>
  <si>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</si>
  <si>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</si>
  <si>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</si>
  <si>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</si>
  <si>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</si>
  <si>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</si>
  <si>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</si>
  <si>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</si>
  <si>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</si>
  <si>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</si>
  <si>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</si>
  <si>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</si>
  <si>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</si>
  <si>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</si>
  <si>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</si>
  <si>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</si>
  <si>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</si>
  <si>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</si>
  <si>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</si>
  <si>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</si>
  <si>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</si>
  <si>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</si>
  <si>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</si>
  <si>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</si>
  <si>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</si>
  <si>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</si>
  <si>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</si>
  <si>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</si>
  <si>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</si>
  <si>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</si>
  <si>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</si>
  <si>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</si>
  <si>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</si>
  <si>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</si>
  <si>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</si>
  <si>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</si>
  <si>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</si>
  <si>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</si>
  <si>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</si>
  <si>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</si>
  <si>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</si>
  <si>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</si>
  <si>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</si>
  <si>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</si>
  <si>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</si>
  <si>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</si>
  <si>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</si>
  <si>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</si>
  <si>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</si>
  <si>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</si>
  <si>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</si>
  <si>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</si>
  <si>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</si>
  <si>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</si>
  <si>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</si>
  <si>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</si>
  <si>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</si>
  <si>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</si>
  <si>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</si>
  <si>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</si>
  <si>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</si>
  <si>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</si>
  <si>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</si>
  <si>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</si>
  <si>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</si>
  <si>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</si>
  <si>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</si>
  <si>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</si>
  <si>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</si>
  <si>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</si>
  <si>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</si>
  <si>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</si>
  <si>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</si>
  <si>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</si>
  <si>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</si>
  <si>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</si>
  <si>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</si>
  <si>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</si>
  <si>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</si>
  <si>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</si>
  <si>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</si>
  <si>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</si>
  <si>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</si>
  <si>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</si>
  <si>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</si>
  <si>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</si>
  <si>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</si>
  <si>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</si>
  <si>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</si>
  <si>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</si>
  <si>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</si>
  <si>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</si>
  <si>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</si>
  <si>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</si>
  <si>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</si>
  <si>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</si>
  <si>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</si>
  <si>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</si>
  <si>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</si>
  <si>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</si>
  <si>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</si>
  <si>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</si>
  <si>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</si>
  <si>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</si>
  <si>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</si>
  <si>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</si>
  <si>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</si>
  <si>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</si>
  <si>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</si>
  <si>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</si>
  <si>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</si>
  <si>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</si>
  <si>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</si>
  <si>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</si>
  <si>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</si>
  <si>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</si>
  <si>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</si>
  <si>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</si>
  <si>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</si>
  <si>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</si>
  <si>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</si>
  <si>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</si>
  <si>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</si>
  <si>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</si>
  <si>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</si>
  <si>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</si>
  <si>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</si>
  <si>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</si>
  <si>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</si>
  <si>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</si>
  <si>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</si>
  <si>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</si>
  <si>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</si>
  <si>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</si>
  <si>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</si>
  <si>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</si>
  <si>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</si>
  <si>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</si>
  <si>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</si>
  <si>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</si>
  <si>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</si>
  <si>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</si>
  <si>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</si>
  <si>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</si>
  <si>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</si>
  <si>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</si>
  <si>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</si>
  <si>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</si>
  <si>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</si>
  <si>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</si>
  <si>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</si>
  <si>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</si>
  <si>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</si>
  <si>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</si>
  <si>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</si>
  <si>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</si>
  <si>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</si>
  <si>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</si>
  <si>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</si>
  <si>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</si>
  <si>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</si>
  <si>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</si>
  <si>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</si>
  <si>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</si>
  <si>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</si>
  <si>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</si>
  <si>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</si>
  <si>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</si>
  <si>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</si>
  <si>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</si>
  <si>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</si>
  <si>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</si>
  <si>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</si>
  <si>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</si>
  <si>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</si>
  <si>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</si>
  <si>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</si>
  <si>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</si>
  <si>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</si>
  <si>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</si>
  <si>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</si>
  <si>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</si>
  <si>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</si>
  <si>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</si>
  <si>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</si>
  <si>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</si>
  <si>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</si>
  <si>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</si>
  <si>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</si>
  <si>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</si>
  <si>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</si>
  <si>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</si>
  <si>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</si>
  <si>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</si>
  <si>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</si>
  <si>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</si>
  <si>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</si>
  <si>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</si>
  <si>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</si>
  <si>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</si>
  <si>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</si>
  <si>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放射線モニタリング等人材育成事業</t>
    <phoneticPr fontId="5"/>
  </si>
  <si>
    <t>特別会計に関する法律第85条第6項
特別会計に関する法律施行令第51条第7項第3号</t>
    <phoneticPr fontId="5"/>
  </si>
  <si>
    <t>防災基本計画（昭和38年6月決定）
原子力災害対策指針（平成24年10月決定）</t>
    <phoneticPr fontId="5"/>
  </si>
  <si>
    <t>-</t>
    <phoneticPr fontId="5"/>
  </si>
  <si>
    <t>-</t>
    <phoneticPr fontId="5"/>
  </si>
  <si>
    <t>-</t>
    <phoneticPr fontId="5"/>
  </si>
  <si>
    <t>環境放射能分析研修</t>
    <phoneticPr fontId="5"/>
  </si>
  <si>
    <t>都道府県</t>
    <rPh sb="0" eb="4">
      <t>トドウフケン</t>
    </rPh>
    <phoneticPr fontId="5"/>
  </si>
  <si>
    <t>立地道府県、隣接府県での研修数を代替指標とする。</t>
    <phoneticPr fontId="5"/>
  </si>
  <si>
    <t>緊急時モニタリングセンターに必要な要員数（20名/箇所（企画Gr10名、情報Gr10名））を目標値として、訓練に参加したプレイヤー数を代替指標とする。</t>
    <phoneticPr fontId="5"/>
  </si>
  <si>
    <t>環境放射能分析研修の開催回数</t>
    <phoneticPr fontId="5"/>
  </si>
  <si>
    <t>環境放射能分析研修の参加人数</t>
    <phoneticPr fontId="5"/>
  </si>
  <si>
    <t>回</t>
    <rPh sb="0" eb="1">
      <t>カイ</t>
    </rPh>
    <phoneticPr fontId="5"/>
  </si>
  <si>
    <t>人</t>
    <rPh sb="0" eb="1">
      <t>ニン</t>
    </rPh>
    <phoneticPr fontId="5"/>
  </si>
  <si>
    <t>人</t>
    <rPh sb="0" eb="1">
      <t>ジン</t>
    </rPh>
    <phoneticPr fontId="5"/>
  </si>
  <si>
    <t>執行額　／　環境放射能分析研修の開催回数　　　　　　　　　　　　　　</t>
  </si>
  <si>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</si>
  <si>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百万円</t>
  </si>
  <si>
    <t>百万円/開催回数</t>
  </si>
  <si>
    <t>73/265</t>
  </si>
  <si>
    <t>原子力に対する確かな規制を通じて、人と環境を守ること</t>
    <phoneticPr fontId="5"/>
  </si>
  <si>
    <t>放射線防護対策及び危機管理体制の充実・強化</t>
    <phoneticPr fontId="5"/>
  </si>
  <si>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</si>
  <si>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</si>
  <si>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</si>
  <si>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無</t>
  </si>
  <si>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</si>
  <si>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中間段階での支出において、経済性・競争性が確保されていることなど、合理的なものとなっているかについて指導・確認している。</t>
    <phoneticPr fontId="5"/>
  </si>
  <si>
    <t>‐</t>
  </si>
  <si>
    <t>額の確定や契約差額等に伴い、不用額が生じた。</t>
    <phoneticPr fontId="5"/>
  </si>
  <si>
    <t>本事業の目的を達成するために必要な活動内容及びその諸経費が過大なものとならぬよう、厳に点検・確認を行うことで、コスト削減や効率化に向けた取組を行っている。</t>
    <phoneticPr fontId="5"/>
  </si>
  <si>
    <t>関係する自治体全てにおいて、原子力災害発生時の防災対策の充実強化を図る必要があるが、これらの自治体を対象として着実に事業を実施している。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</si>
  <si>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</si>
  <si>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</si>
  <si>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成果物はカリキュラムの改善に十分に活用されている。</t>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</si>
  <si>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</si>
  <si>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実施すべき調査項目等の精査を十分に行い、予算要求に向けた検討を行っていく。</t>
    <phoneticPr fontId="5"/>
  </si>
  <si>
    <t>文-0509</t>
    <phoneticPr fontId="5"/>
  </si>
  <si>
    <t>文-0509</t>
    <phoneticPr fontId="5"/>
  </si>
  <si>
    <t>文-0391</t>
    <phoneticPr fontId="5"/>
  </si>
  <si>
    <t>0017</t>
    <phoneticPr fontId="5"/>
  </si>
  <si>
    <t>0042</t>
    <phoneticPr fontId="5"/>
  </si>
  <si>
    <t>0052</t>
    <phoneticPr fontId="5"/>
  </si>
  <si>
    <t>0048</t>
    <phoneticPr fontId="5"/>
  </si>
  <si>
    <t>0049</t>
    <phoneticPr fontId="5"/>
  </si>
  <si>
    <t>B.公益財団法人原子力安全研究協会</t>
    <rPh sb="13" eb="15">
      <t>ケンキュウ</t>
    </rPh>
    <rPh sb="15" eb="17">
      <t>キョウカイ</t>
    </rPh>
    <phoneticPr fontId="5"/>
  </si>
  <si>
    <t>C.公益財団法人原子力安全技術センター</t>
    <phoneticPr fontId="5"/>
  </si>
  <si>
    <t>人件費</t>
  </si>
  <si>
    <t>その他</t>
  </si>
  <si>
    <t>業務担当職員人件費</t>
  </si>
  <si>
    <t>事業費、旅費、一般管理費等</t>
  </si>
  <si>
    <t>緊急時モニタリング活動等に従事する地方公共団体の職員に対して行う緊急時モニタリングに関する技術研修</t>
    <rPh sb="27" eb="28">
      <t>タイ</t>
    </rPh>
    <rPh sb="30" eb="31">
      <t>オコナ</t>
    </rPh>
    <phoneticPr fontId="5"/>
  </si>
  <si>
    <t>公益財団法人原子力安全技術センター</t>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</si>
  <si>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</si>
  <si>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157/720</t>
    <phoneticPr fontId="5"/>
  </si>
  <si>
    <t>A.公益財団法人日本分析センター</t>
    <rPh sb="2" eb="8">
      <t>コウエキザイダンホウジン</t>
    </rPh>
    <phoneticPr fontId="5"/>
  </si>
  <si>
    <t>研修に参加した者の出身自治体数を代替指標とする。</t>
  </si>
  <si>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</si>
  <si>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t>
    <phoneticPr fontId="5"/>
  </si>
  <si>
    <t>-</t>
    <phoneticPr fontId="5"/>
  </si>
  <si>
    <t>-</t>
    <phoneticPr fontId="5"/>
  </si>
  <si>
    <t>-</t>
    <phoneticPr fontId="5"/>
  </si>
  <si>
    <t>-</t>
    <phoneticPr fontId="5"/>
  </si>
  <si>
    <t>-</t>
    <phoneticPr fontId="5"/>
  </si>
  <si>
    <t>公益財団法人日本分析センター</t>
    <phoneticPr fontId="5"/>
  </si>
  <si>
    <t>環境放射線モニタリング等を行っている各都道府県の実務担当者を対象とする実習に重きをおいた環境放射能分析に係る技術研修</t>
  </si>
  <si>
    <t>公益財団法人原子力安全研究協会</t>
    <phoneticPr fontId="5"/>
  </si>
  <si>
    <t>環境放射線モニタリングや緊急時モニタリングに従事する地方公共団体の職員者等に対し、その役割に応じた研修・訓練を実施し、緊急時のモニタリング体制の充実強化を図ることを目的とする。</t>
    <rPh sb="52" eb="54">
      <t>クンレン</t>
    </rPh>
    <rPh sb="59" eb="61">
      <t>キンキュウ</t>
    </rPh>
    <rPh sb="69" eb="71">
      <t>タイセイ</t>
    </rPh>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</si>
  <si>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ことを目標とし、実績を記載した。</t>
    <rPh sb="97" eb="99">
      <t>ジッセキ</t>
    </rPh>
    <rPh sb="100" eb="102">
      <t>キサイ</t>
    </rPh>
    <phoneticPr fontId="5"/>
  </si>
  <si>
    <t>百万円/参加人数</t>
    <rPh sb="4" eb="6">
      <t>サンカ</t>
    </rPh>
    <rPh sb="6" eb="8">
      <t>ニンズ</t>
    </rPh>
    <phoneticPr fontId="5"/>
  </si>
  <si>
    <t>84/169</t>
    <phoneticPr fontId="5"/>
  </si>
  <si>
    <t>84/18</t>
    <phoneticPr fontId="5"/>
  </si>
  <si>
    <t>人件費</t>
    <rPh sb="0" eb="3">
      <t>ジンケンヒ</t>
    </rPh>
    <phoneticPr fontId="5"/>
  </si>
  <si>
    <t>その他</t>
    <rPh sb="2" eb="3">
      <t>タ</t>
    </rPh>
    <phoneticPr fontId="5"/>
  </si>
  <si>
    <t>事業費、旅費、一般管理費等</t>
    <phoneticPr fontId="5"/>
  </si>
  <si>
    <t>事業費、旅費、一般管理費等</t>
    <phoneticPr fontId="5"/>
  </si>
  <si>
    <t>業務担当職員人件費</t>
    <phoneticPr fontId="5"/>
  </si>
  <si>
    <t>業務担当職員人件費</t>
    <phoneticPr fontId="5"/>
  </si>
  <si>
    <t>-</t>
    <phoneticPr fontId="5"/>
  </si>
  <si>
    <t>-</t>
    <phoneticPr fontId="5"/>
  </si>
  <si>
    <t>-</t>
    <phoneticPr fontId="5"/>
  </si>
  <si>
    <t>70/18</t>
    <phoneticPr fontId="5"/>
  </si>
  <si>
    <t>70/178</t>
    <phoneticPr fontId="5"/>
  </si>
  <si>
    <t>モニタリング技術に関する基礎的な講座（旧：モニタリング実務研修）の開催回数</t>
    <rPh sb="33" eb="37">
      <t>カイサイカイスウ</t>
    </rPh>
    <phoneticPr fontId="5"/>
  </si>
  <si>
    <t>EMC活動訓練（旧：緊急時モニタリングセンターに係る訓練）の開催回数</t>
    <rPh sb="30" eb="34">
      <t>カイサイカイスウ</t>
    </rPh>
    <phoneticPr fontId="5"/>
  </si>
  <si>
    <t>-</t>
    <phoneticPr fontId="5"/>
  </si>
  <si>
    <t>-</t>
    <phoneticPr fontId="5"/>
  </si>
  <si>
    <t>執行額　／　モニタリング技術に関する基礎的な講座（旧：モニタリング実務研修）の開催回数　　　　　</t>
    <phoneticPr fontId="5"/>
  </si>
  <si>
    <t>モニタリング技術に関する基礎的な講座（旧：モニタリング実務研修）の参加人数（※令和3年度はEMC活動訓練の参加人数を含む。）</t>
    <rPh sb="33" eb="37">
      <t>サンカニンズウ</t>
    </rPh>
    <rPh sb="53" eb="57">
      <t>サンカニンズウ</t>
    </rPh>
    <phoneticPr fontId="5"/>
  </si>
  <si>
    <t>執行額　／　モニタリング技術に関する基礎的な講座（旧：モニタリング実務研修）の参加人数（※令和3年度はEMC活動訓練の参加人数を含む。）　</t>
    <rPh sb="0" eb="2">
      <t>シッコウ</t>
    </rPh>
    <rPh sb="2" eb="3">
      <t>ガク</t>
    </rPh>
    <rPh sb="12" eb="14">
      <t>ギジュツ</t>
    </rPh>
    <rPh sb="15" eb="16">
      <t>カン</t>
    </rPh>
    <rPh sb="18" eb="20">
      <t>キソ</t>
    </rPh>
    <rPh sb="20" eb="21">
      <t>テキ</t>
    </rPh>
    <rPh sb="22" eb="24">
      <t>コウザ</t>
    </rPh>
    <rPh sb="25" eb="26">
      <t>キュウ</t>
    </rPh>
    <rPh sb="33" eb="35">
      <t>ジツム</t>
    </rPh>
    <rPh sb="35" eb="37">
      <t>ケンシュウ</t>
    </rPh>
    <rPh sb="39" eb="41">
      <t>サンカ</t>
    </rPh>
    <rPh sb="41" eb="43">
      <t>ニンズウ</t>
    </rPh>
    <rPh sb="45" eb="47">
      <t>レイワ</t>
    </rPh>
    <rPh sb="48" eb="50">
      <t>ネンド</t>
    </rPh>
    <rPh sb="54" eb="56">
      <t>カツドウ</t>
    </rPh>
    <rPh sb="56" eb="58">
      <t>クンレン</t>
    </rPh>
    <rPh sb="59" eb="61">
      <t>サンカ</t>
    </rPh>
    <rPh sb="61" eb="63">
      <t>ニンズウ</t>
    </rPh>
    <rPh sb="64" eb="65">
      <t>フク</t>
    </rPh>
    <phoneticPr fontId="5"/>
  </si>
  <si>
    <t>執行額　／　EMC活動訓練（旧：緊急時モニタリングセンターに係る訓練）の開催回数</t>
    <phoneticPr fontId="5"/>
  </si>
  <si>
    <t>112/25</t>
    <phoneticPr fontId="5"/>
  </si>
  <si>
    <t>52/10</t>
    <phoneticPr fontId="5"/>
  </si>
  <si>
    <t>53/10</t>
    <phoneticPr fontId="5"/>
  </si>
  <si>
    <t>113/25</t>
    <phoneticPr fontId="5"/>
  </si>
  <si>
    <t>164/338</t>
    <phoneticPr fontId="5"/>
  </si>
  <si>
    <t>166/413</t>
    <phoneticPr fontId="5"/>
  </si>
  <si>
    <t>115/25</t>
    <phoneticPr fontId="5"/>
  </si>
  <si>
    <t>51/11</t>
    <phoneticPr fontId="5"/>
  </si>
  <si>
    <t>74/168</t>
    <phoneticPr fontId="5"/>
  </si>
  <si>
    <t>74/18</t>
    <phoneticPr fontId="5"/>
  </si>
  <si>
    <t>73/24</t>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</si>
  <si>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②緊急時モニタリング要員育成(緊急時モニタリング技術に関する基礎的な講座)
緊急時モニタリング活動等に従事する地方公共団体（２４道府県）等の職員に対して緊急時モニタリングに関する技術研修を行う。
③緊急時モニタリング要員育成(EMC活動訓練)
ＥＭＣ機能の実効性を確保するため、ＥＭＣで活動する地方公共団体等の職員に対して訓練（机上訓練及び実動訓練）を行う。</t>
    <rPh sb="128" eb="131">
      <t>キンキュウジ</t>
    </rPh>
    <rPh sb="177" eb="180">
      <t>ドウフケン</t>
    </rPh>
    <rPh sb="238" eb="240">
      <t>キノウ</t>
    </rPh>
    <phoneticPr fontId="5"/>
  </si>
  <si>
    <t>道府県</t>
    <rPh sb="0" eb="3">
      <t>ドウフケン</t>
    </rPh>
    <phoneticPr fontId="5"/>
  </si>
  <si>
    <t>人</t>
    <rPh sb="0" eb="1">
      <t>ニン</t>
    </rPh>
    <phoneticPr fontId="5"/>
  </si>
  <si>
    <t>「緊急時モニタリングについて（原子力災害対策指針補足参考資料）」(平成29 年3 月22 日）及び「緊急時モニタリングセンター設置要領」（平成29年3月31日）を踏まえて研修・訓練等を実施し、緊急時の初動対応等の実効性の向上に貢献している。</t>
    <phoneticPr fontId="5"/>
  </si>
  <si>
    <t>「緊急時モニタリング要員育成（EMC活動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phoneticPr fontId="5"/>
  </si>
  <si>
    <t>本事業において地方公共団体の職員という異動が多く、多様な研修対象者の人材育成の達成度合いに対し定量的な数値目標を設定することは困難である。</t>
    <phoneticPr fontId="5"/>
  </si>
  <si>
    <t>166/366</t>
    <phoneticPr fontId="5"/>
  </si>
  <si>
    <t>民間に対する委託については、一般競争入札とすることで公平性及び透明性を確保している。</t>
    <rPh sb="14" eb="16">
      <t>イッパン</t>
    </rPh>
    <rPh sb="16" eb="18">
      <t>キョウソウ</t>
    </rPh>
    <rPh sb="18" eb="20">
      <t>ニュウサツ</t>
    </rPh>
    <phoneticPr fontId="5"/>
  </si>
  <si>
    <t>経済性・効率性が確保されているか等について確定検査時に確認を行っていることから、単位当たりコスト等の水準は妥当であることを確認している。</t>
    <phoneticPr fontId="5"/>
  </si>
  <si>
    <t>必要な活動内容に絞って仕様書を作成しており、また、事業終了後においては、当該仕様書に基づく支出内容であったか、額の確定を実施し、費目・使途が事業目的に即していることを確認している。</t>
    <phoneticPr fontId="5"/>
  </si>
  <si>
    <t>緊急時モニタリング
要員育成</t>
    <phoneticPr fontId="5"/>
  </si>
  <si>
    <t>放射線モニタリングの実施</t>
    <phoneticPr fontId="5"/>
  </si>
  <si>
    <t>・ 緊急時における放射線モニタリング体制の強化及び必要に応じた見直しが行われたか。</t>
    <phoneticPr fontId="5"/>
  </si>
  <si>
    <t>緊急時モニタリングの実効性向上のため必要な研修・訓練の実施、原子力規制庁及び地方公共団体におけるモニタリング資機材の整備等を通じて緊急時モニタリング体制の強化を図る。</t>
    <phoneticPr fontId="5"/>
  </si>
  <si>
    <t>・緊急時における放射線モニタリング体制については、緊急時モニタリングセンター（以下「EMC」と言う。）及び原子力規制庁緊急時対応センター（以下「ERC」という。）に所属する参集要員に対してモニタリング実務研修、緊急時モニタリングセンターに係る訓練及び机上訓練等の研修を実施することで要員の能力向上を図るとともに、体制の強化や必要に応じた見直しを行った。また、各地方の運営について、体制や役割を明確化した。</t>
    <phoneticPr fontId="5"/>
  </si>
  <si>
    <t>「緊急時モニタリング要員育成（モニタリング技術に関する基礎的な講座）」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phoneticPr fontId="5"/>
  </si>
  <si>
    <t>令和３年度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</si>
</sst>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190501</xdr:colOff>
      <xdr:row>748</xdr:row>
      <xdr:rowOff>81643</xdr:rowOff>
    </xdr:from>
    <xdr:to>
      <xdr:col>36</xdr:col>
      <xdr:colOff>49174</xdr:colOff>
      <xdr:row>751</xdr:row>
      <xdr:rowOff>212564</xdr:rowOff>
    </xdr:to>
    <xdr:sp macro="" textlink="">
      <xdr:nvSpPr>
        <xdr:cNvPr id="8" name="正方形/長方形 7"/>
        <xdr:cNvSpPr/>
      </xdr:nvSpPr>
      <xdr:spPr>
        <a:xfrm>
          <a:off x="3660322" y="246357322"/>
          <a:ext cx="3736709" cy="11922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250</a:t>
          </a:r>
          <a:r>
            <a:rPr kumimoji="1" lang="ja-JP" altLang="en-US" sz="1800">
              <a:solidFill>
                <a:sysClr val="windowText" lastClr="000000"/>
              </a:solidFill>
            </a:rPr>
            <a:t>百万円</a:t>
          </a:r>
        </a:p>
      </xdr:txBody>
    </xdr:sp>
    <xdr:clientData/>
  </xdr:twoCellAnchor>
  <xdr:twoCellAnchor>
    <xdr:from>
      <xdr:col>18</xdr:col>
      <xdr:colOff>136072</xdr:colOff>
      <xdr:row>752</xdr:row>
      <xdr:rowOff>163286</xdr:rowOff>
    </xdr:from>
    <xdr:to>
      <xdr:col>35</xdr:col>
      <xdr:colOff>159205</xdr:colOff>
      <xdr:row>753</xdr:row>
      <xdr:rowOff>339860</xdr:rowOff>
    </xdr:to>
    <xdr:sp macro="" textlink="">
      <xdr:nvSpPr>
        <xdr:cNvPr id="10" name="大かっこ 9"/>
        <xdr:cNvSpPr/>
      </xdr:nvSpPr>
      <xdr:spPr>
        <a:xfrm>
          <a:off x="3810001" y="247854107"/>
          <a:ext cx="3492954" cy="5303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twoCellAnchor>
    <xdr:from>
      <xdr:col>13</xdr:col>
      <xdr:colOff>176892</xdr:colOff>
      <xdr:row>753</xdr:row>
      <xdr:rowOff>340179</xdr:rowOff>
    </xdr:from>
    <xdr:to>
      <xdr:col>40</xdr:col>
      <xdr:colOff>165099</xdr:colOff>
      <xdr:row>756</xdr:row>
      <xdr:rowOff>256722</xdr:rowOff>
    </xdr:to>
    <xdr:grpSp>
      <xdr:nvGrpSpPr>
        <xdr:cNvPr id="25" name="グループ化 24"/>
        <xdr:cNvGrpSpPr/>
      </xdr:nvGrpSpPr>
      <xdr:grpSpPr>
        <a:xfrm>
          <a:off x="2808173" y="65086367"/>
          <a:ext cx="5453176" cy="988105"/>
          <a:chOff x="2895600" y="63804800"/>
          <a:chExt cx="5499100" cy="977900"/>
        </a:xfrm>
      </xdr:grpSpPr>
      <xdr:cxnSp macro="">
        <xdr:nvCxnSpPr>
          <xdr:cNvPr id="26" name="直線矢印コネクタ 25"/>
          <xdr:cNvCxnSpPr/>
        </xdr:nvCxnSpPr>
        <xdr:spPr>
          <a:xfrm>
            <a:off x="5575300" y="63804800"/>
            <a:ext cx="0" cy="9779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2895600" y="64236600"/>
            <a:ext cx="54991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8382000" y="642239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2921000" y="642493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73907</xdr:colOff>
      <xdr:row>757</xdr:row>
      <xdr:rowOff>19019</xdr:rowOff>
    </xdr:from>
    <xdr:to>
      <xdr:col>32</xdr:col>
      <xdr:colOff>153575</xdr:colOff>
      <xdr:row>759</xdr:row>
      <xdr:rowOff>331057</xdr:rowOff>
    </xdr:to>
    <xdr:sp macro="" textlink="">
      <xdr:nvSpPr>
        <xdr:cNvPr id="30" name="正方形/長方形 29">
          <a:extLst>
            <a:ext uri="{FF2B5EF4-FFF2-40B4-BE49-F238E27FC236}">
              <a16:creationId xmlns="" xmlns:a16="http://schemas.microsoft.com/office/drawing/2014/main" id="{00000000-0008-0000-0000-000005000000}"/>
            </a:ext>
          </a:extLst>
        </xdr:cNvPr>
        <xdr:cNvSpPr/>
      </xdr:nvSpPr>
      <xdr:spPr>
        <a:xfrm>
          <a:off x="4360157" y="249478769"/>
          <a:ext cx="2324847" cy="10196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B.</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（公財）原子力安全研究協会</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115</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21</xdr:col>
      <xdr:colOff>2876</xdr:colOff>
      <xdr:row>760</xdr:row>
      <xdr:rowOff>75823</xdr:rowOff>
    </xdr:from>
    <xdr:to>
      <xdr:col>32</xdr:col>
      <xdr:colOff>55382</xdr:colOff>
      <xdr:row>763</xdr:row>
      <xdr:rowOff>233779</xdr:rowOff>
    </xdr:to>
    <xdr:sp macro="" textlink="">
      <xdr:nvSpPr>
        <xdr:cNvPr id="31" name="大かっこ 30">
          <a:extLst>
            <a:ext uri="{FF2B5EF4-FFF2-40B4-BE49-F238E27FC236}">
              <a16:creationId xmlns="" xmlns:a16="http://schemas.microsoft.com/office/drawing/2014/main" id="{00000000-0008-0000-0000-000006000000}"/>
            </a:ext>
          </a:extLst>
        </xdr:cNvPr>
        <xdr:cNvSpPr/>
      </xdr:nvSpPr>
      <xdr:spPr>
        <a:xfrm>
          <a:off x="4289126" y="250596930"/>
          <a:ext cx="2297685" cy="1219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twoCellAnchor>
    <xdr:from>
      <xdr:col>34</xdr:col>
      <xdr:colOff>136073</xdr:colOff>
      <xdr:row>757</xdr:row>
      <xdr:rowOff>10485</xdr:rowOff>
    </xdr:from>
    <xdr:to>
      <xdr:col>46</xdr:col>
      <xdr:colOff>147598</xdr:colOff>
      <xdr:row>760</xdr:row>
      <xdr:rowOff>78497</xdr:rowOff>
    </xdr:to>
    <xdr:sp macro="" textlink="">
      <xdr:nvSpPr>
        <xdr:cNvPr id="32" name="正方形/長方形 31">
          <a:extLst>
            <a:ext uri="{FF2B5EF4-FFF2-40B4-BE49-F238E27FC236}">
              <a16:creationId xmlns="" xmlns:a16="http://schemas.microsoft.com/office/drawing/2014/main" id="{00000000-0008-0000-0000-000008000000}"/>
            </a:ext>
          </a:extLst>
        </xdr:cNvPr>
        <xdr:cNvSpPr/>
      </xdr:nvSpPr>
      <xdr:spPr>
        <a:xfrm>
          <a:off x="7075716" y="249470235"/>
          <a:ext cx="2460811" cy="112936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51</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35</xdr:col>
      <xdr:colOff>33095</xdr:colOff>
      <xdr:row>760</xdr:row>
      <xdr:rowOff>103149</xdr:rowOff>
    </xdr:from>
    <xdr:to>
      <xdr:col>46</xdr:col>
      <xdr:colOff>84694</xdr:colOff>
      <xdr:row>764</xdr:row>
      <xdr:rowOff>177803</xdr:rowOff>
    </xdr:to>
    <xdr:sp macro="" textlink="">
      <xdr:nvSpPr>
        <xdr:cNvPr id="33" name="大かっこ 32">
          <a:extLst>
            <a:ext uri="{FF2B5EF4-FFF2-40B4-BE49-F238E27FC236}">
              <a16:creationId xmlns="" xmlns:a16="http://schemas.microsoft.com/office/drawing/2014/main" id="{00000000-0008-0000-0000-000009000000}"/>
            </a:ext>
          </a:extLst>
        </xdr:cNvPr>
        <xdr:cNvSpPr/>
      </xdr:nvSpPr>
      <xdr:spPr>
        <a:xfrm>
          <a:off x="7176845" y="250624256"/>
          <a:ext cx="2296778" cy="14897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9</xdr:col>
      <xdr:colOff>59393</xdr:colOff>
      <xdr:row>757</xdr:row>
      <xdr:rowOff>1</xdr:rowOff>
    </xdr:from>
    <xdr:to>
      <xdr:col>19</xdr:col>
      <xdr:colOff>116891</xdr:colOff>
      <xdr:row>760</xdr:row>
      <xdr:rowOff>18144</xdr:rowOff>
    </xdr:to>
    <xdr:sp macro="" textlink="">
      <xdr:nvSpPr>
        <xdr:cNvPr id="34" name="正方形/長方形 33"/>
        <xdr:cNvSpPr/>
      </xdr:nvSpPr>
      <xdr:spPr>
        <a:xfrm>
          <a:off x="1896357" y="249459751"/>
          <a:ext cx="2098570" cy="1079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84</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8</xdr:col>
      <xdr:colOff>108859</xdr:colOff>
      <xdr:row>760</xdr:row>
      <xdr:rowOff>92128</xdr:rowOff>
    </xdr:from>
    <xdr:to>
      <xdr:col>19</xdr:col>
      <xdr:colOff>104216</xdr:colOff>
      <xdr:row>764</xdr:row>
      <xdr:rowOff>271562</xdr:rowOff>
    </xdr:to>
    <xdr:sp macro="" textlink="">
      <xdr:nvSpPr>
        <xdr:cNvPr id="35" name="大かっこ 34"/>
        <xdr:cNvSpPr/>
      </xdr:nvSpPr>
      <xdr:spPr>
        <a:xfrm>
          <a:off x="1741716" y="250613235"/>
          <a:ext cx="2240536" cy="15945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52</xdr:col>
      <xdr:colOff>151191</xdr:colOff>
      <xdr:row>791</xdr:row>
      <xdr:rowOff>48381</xdr:rowOff>
    </xdr:from>
    <xdr:to>
      <xdr:col>60</xdr:col>
      <xdr:colOff>7560</xdr:colOff>
      <xdr:row>794</xdr:row>
      <xdr:rowOff>34774</xdr:rowOff>
    </xdr:to>
    <xdr:sp macro="" textlink="">
      <xdr:nvSpPr>
        <xdr:cNvPr id="39" name="テキスト ボックス 38">
          <a:extLst>
            <a:ext uri="{FF2B5EF4-FFF2-40B4-BE49-F238E27FC236}">
              <a16:creationId xmlns="" xmlns:a16="http://schemas.microsoft.com/office/drawing/2014/main" id="{00000000-0008-0000-0000-000004000000}"/>
            </a:ext>
          </a:extLst>
        </xdr:cNvPr>
        <xdr:cNvSpPr txBox="1"/>
      </xdr:nvSpPr>
      <xdr:spPr>
        <a:xfrm>
          <a:off x="10681608" y="73930631"/>
          <a:ext cx="2766785" cy="9388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j-ea"/>
              <a:ea typeface="+mj-ea"/>
            </a:rPr>
            <a:t>モニ研（額の確定）・・・</a:t>
          </a:r>
          <a:r>
            <a:rPr lang="ja-JP" altLang="ja-JP" sz="1100">
              <a:solidFill>
                <a:srgbClr val="FF0000"/>
              </a:solidFill>
              <a:effectLst/>
              <a:latin typeface="+mj-ea"/>
              <a:ea typeface="+mj-ea"/>
              <a:cs typeface="+mn-cs"/>
            </a:rPr>
            <a:t>１１４，５３８</a:t>
          </a:r>
          <a:r>
            <a:rPr lang="ja-JP" altLang="en-US" sz="1100">
              <a:solidFill>
                <a:srgbClr val="FF0000"/>
              </a:solidFill>
              <a:effectLst/>
              <a:latin typeface="+mj-ea"/>
              <a:ea typeface="+mj-ea"/>
              <a:cs typeface="+mn-cs"/>
            </a:rPr>
            <a:t>，０００</a:t>
          </a:r>
          <a:endParaRPr kumimoji="1" lang="en-US" altLang="ja-JP" sz="1100">
            <a:solidFill>
              <a:srgbClr val="FF0000"/>
            </a:solidFill>
            <a:latin typeface="+mj-ea"/>
            <a:ea typeface="+mj-ea"/>
          </a:endParaRPr>
        </a:p>
        <a:p>
          <a:r>
            <a:rPr kumimoji="1" lang="ja-JP" altLang="en-US" sz="1200">
              <a:solidFill>
                <a:srgbClr val="FF0000"/>
              </a:solidFill>
            </a:rPr>
            <a:t>人件費　　６５，７９７，４９３（税込）</a:t>
          </a:r>
          <a:endParaRPr kumimoji="1" lang="en-US" altLang="ja-JP" sz="12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rPr>
            <a:t>事業費他</a:t>
          </a:r>
          <a:r>
            <a:rPr kumimoji="1" lang="ja-JP" altLang="en-US" sz="1200" baseline="0">
              <a:solidFill>
                <a:srgbClr val="FF0000"/>
              </a:solidFill>
            </a:rPr>
            <a:t> ４８，７５０，５０７</a:t>
          </a:r>
          <a:r>
            <a:rPr kumimoji="1" lang="ja-JP" altLang="ja-JP" sz="1100">
              <a:solidFill>
                <a:srgbClr val="FF0000"/>
              </a:solidFill>
              <a:effectLst/>
              <a:latin typeface="+mn-lt"/>
              <a:ea typeface="+mn-ea"/>
              <a:cs typeface="+mn-cs"/>
            </a:rPr>
            <a:t>（税込）</a:t>
          </a:r>
          <a:endParaRPr lang="ja-JP" altLang="ja-JP" sz="1200">
            <a:solidFill>
              <a:srgbClr val="FF0000"/>
            </a:solidFill>
            <a:effectLst/>
          </a:endParaRPr>
        </a:p>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09" sqref="BF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402</v>
      </c>
      <c r="AJ2" s="944" t="s">
        <v>711</v>
      </c>
      <c r="AK2" s="944"/>
      <c r="AL2" s="944"/>
      <c r="AM2" s="944"/>
      <c r="AN2" s="98" t="s">
        <v>402</v>
      </c>
      <c r="AO2" s="944">
        <v>20</v>
      </c>
      <c r="AP2" s="944"/>
      <c r="AQ2" s="944"/>
      <c r="AR2" s="99" t="s">
        <v>705</v>
      </c>
      <c r="AS2" s="950">
        <v>43</v>
      </c>
      <c r="AT2" s="950"/>
      <c r="AU2" s="950"/>
      <c r="AV2" s="98" t="str">
        <f>IF(AW2="","","-")</f>
        <v/>
      </c>
      <c r="AW2" s="910"/>
      <c r="AX2" s="910"/>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476</v>
      </c>
      <c r="H5" s="835"/>
      <c r="I5" s="835"/>
      <c r="J5" s="835"/>
      <c r="K5" s="835"/>
      <c r="L5" s="835"/>
      <c r="M5" s="836" t="s">
        <v>66</v>
      </c>
      <c r="N5" s="837"/>
      <c r="O5" s="837"/>
      <c r="P5" s="837"/>
      <c r="Q5" s="837"/>
      <c r="R5" s="838"/>
      <c r="S5" s="839" t="s">
        <v>509</v>
      </c>
      <c r="T5" s="835"/>
      <c r="U5" s="835"/>
      <c r="V5" s="835"/>
      <c r="W5" s="835"/>
      <c r="X5" s="840"/>
      <c r="Y5" s="696" t="s">
        <v>3</v>
      </c>
      <c r="Z5" s="542"/>
      <c r="AA5" s="542"/>
      <c r="AB5" s="542"/>
      <c r="AC5" s="542"/>
      <c r="AD5" s="543"/>
      <c r="AE5" s="697" t="s">
        <v>709</v>
      </c>
      <c r="AF5" s="697"/>
      <c r="AG5" s="697"/>
      <c r="AH5" s="697"/>
      <c r="AI5" s="697"/>
      <c r="AJ5" s="697"/>
      <c r="AK5" s="697"/>
      <c r="AL5" s="697"/>
      <c r="AM5" s="697"/>
      <c r="AN5" s="697"/>
      <c r="AO5" s="697"/>
      <c r="AP5" s="698"/>
      <c r="AQ5" s="699" t="s">
        <v>708</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22" t="s">
        <v>385</v>
      </c>
      <c r="Z7" s="439"/>
      <c r="AA7" s="439"/>
      <c r="AB7" s="439"/>
      <c r="AC7" s="439"/>
      <c r="AD7" s="923"/>
      <c r="AE7" s="911" t="s">
        <v>714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科学技術・イノベーション</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779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5.75" customHeight="1" x14ac:dyDescent="0.15">
      <c r="A10" s="658" t="s">
        <v>30</v>
      </c>
      <c r="B10" s="659"/>
      <c r="C10" s="659"/>
      <c r="D10" s="659"/>
      <c r="E10" s="659"/>
      <c r="F10" s="659"/>
      <c r="G10" s="752" t="s">
        <v>814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237</v>
      </c>
      <c r="Q13" s="656"/>
      <c r="R13" s="656"/>
      <c r="S13" s="656"/>
      <c r="T13" s="656"/>
      <c r="U13" s="656"/>
      <c r="V13" s="657"/>
      <c r="W13" s="655">
        <v>239</v>
      </c>
      <c r="X13" s="656"/>
      <c r="Y13" s="656"/>
      <c r="Z13" s="656"/>
      <c r="AA13" s="656"/>
      <c r="AB13" s="656"/>
      <c r="AC13" s="657"/>
      <c r="AD13" s="655">
        <v>242</v>
      </c>
      <c r="AE13" s="656"/>
      <c r="AF13" s="656"/>
      <c r="AG13" s="656"/>
      <c r="AH13" s="656"/>
      <c r="AI13" s="656"/>
      <c r="AJ13" s="657"/>
      <c r="AK13" s="655">
        <v>227</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716</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237</v>
      </c>
      <c r="Q18" s="874"/>
      <c r="R18" s="874"/>
      <c r="S18" s="874"/>
      <c r="T18" s="874"/>
      <c r="U18" s="874"/>
      <c r="V18" s="875"/>
      <c r="W18" s="873">
        <f>SUM(W13:AC17)</f>
        <v>239</v>
      </c>
      <c r="X18" s="874"/>
      <c r="Y18" s="874"/>
      <c r="Z18" s="874"/>
      <c r="AA18" s="874"/>
      <c r="AB18" s="874"/>
      <c r="AC18" s="875"/>
      <c r="AD18" s="873">
        <f>SUM(AD13:AJ17)</f>
        <v>242</v>
      </c>
      <c r="AE18" s="874"/>
      <c r="AF18" s="874"/>
      <c r="AG18" s="874"/>
      <c r="AH18" s="874"/>
      <c r="AI18" s="874"/>
      <c r="AJ18" s="875"/>
      <c r="AK18" s="873">
        <f>SUM(AK13:AQ17)</f>
        <v>227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237</v>
      </c>
      <c r="Q19" s="656"/>
      <c r="R19" s="656"/>
      <c r="S19" s="656"/>
      <c r="T19" s="656"/>
      <c r="U19" s="656"/>
      <c r="V19" s="657"/>
      <c r="W19" s="655">
        <v>235</v>
      </c>
      <c r="X19" s="656"/>
      <c r="Y19" s="656"/>
      <c r="Z19" s="656"/>
      <c r="AA19" s="656"/>
      <c r="AB19" s="656"/>
      <c r="AC19" s="657"/>
      <c r="AD19" s="655">
        <v>250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IF(W18=0, "-", SUM(W19)/W18)</f>
        <v>0.98326359832635979</v>
      </c>
      <c r="X20" s="316"/>
      <c r="Y20" s="316"/>
      <c r="Z20" s="316"/>
      <c r="AA20" s="316"/>
      <c r="AB20" s="316"/>
      <c r="AC20" s="316"/>
      <c r="AD20" s="316">
        <f>IF(AD18=0, "-", SUM(AD19)/AD18)</f>
        <v>1.0330578512396693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353</v>
      </c>
      <c r="H21" s="315"/>
      <c r="I21" s="315"/>
      <c r="J21" s="315"/>
      <c r="K21" s="315"/>
      <c r="L21" s="315"/>
      <c r="M21" s="315"/>
      <c r="N21" s="315"/>
      <c r="O21" s="315"/>
      <c r="P21" s="316">
        <f>IF(P19=0, "-", SUM(P19)/SUM(P13,P14))</f>
        <v>1</v>
      </c>
      <c r="Q21" s="316"/>
      <c r="R21" s="316"/>
      <c r="S21" s="316"/>
      <c r="T21" s="316"/>
      <c r="U21" s="316"/>
      <c r="V21" s="316"/>
      <c r="W21" s="316">
        <f>IF(W19=0, "-", SUM(W19)/SUM(W13,W14))</f>
        <v>0.98326359832635979</v>
      </c>
      <c r="X21" s="316"/>
      <c r="Y21" s="316"/>
      <c r="Z21" s="316"/>
      <c r="AA21" s="316"/>
      <c r="AB21" s="316"/>
      <c r="AC21" s="316"/>
      <c r="AD21" s="316">
        <f>IF(AD19=0, "-", SUM(AD19)/SUM(AD13,AD14))</f>
        <v>1.0330578512396693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703</v>
      </c>
      <c r="B22" s="973"/>
      <c r="C22" s="973"/>
      <c r="D22" s="973"/>
      <c r="E22" s="973"/>
      <c r="F22" s="974"/>
      <c r="G22" s="968" t="s">
        <v>332</v>
      </c>
      <c r="H22" s="222"/>
      <c r="I22" s="222"/>
      <c r="J22" s="222"/>
      <c r="K22" s="222"/>
      <c r="L22" s="222"/>
      <c r="M22" s="222"/>
      <c r="N22" s="222"/>
      <c r="O22" s="223"/>
      <c r="P22" s="933" t="s">
        <v>701</v>
      </c>
      <c r="Q22" s="222"/>
      <c r="R22" s="222"/>
      <c r="S22" s="222"/>
      <c r="T22" s="222"/>
      <c r="U22" s="222"/>
      <c r="V22" s="223"/>
      <c r="W22" s="933" t="s">
        <v>702</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718</v>
      </c>
      <c r="H23" s="970"/>
      <c r="I23" s="970"/>
      <c r="J23" s="970"/>
      <c r="K23" s="970"/>
      <c r="L23" s="970"/>
      <c r="M23" s="970"/>
      <c r="N23" s="970"/>
      <c r="O23" s="971"/>
      <c r="P23" s="919">
        <v>70</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7.5" customHeight="1" x14ac:dyDescent="0.15">
      <c r="A24" s="975"/>
      <c r="B24" s="976"/>
      <c r="C24" s="976"/>
      <c r="D24" s="976"/>
      <c r="E24" s="976"/>
      <c r="F24" s="977"/>
      <c r="G24" s="935" t="s">
        <v>824</v>
      </c>
      <c r="H24" s="936"/>
      <c r="I24" s="936"/>
      <c r="J24" s="936"/>
      <c r="K24" s="936"/>
      <c r="L24" s="936"/>
      <c r="M24" s="936"/>
      <c r="N24" s="936"/>
      <c r="O24" s="937"/>
      <c r="P24" s="655">
        <v>157</v>
      </c>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336</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55">
        <f>AK13</f>
        <v>227</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hidden="1"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14" t="s">
        <v>408</v>
      </c>
      <c r="AJ30" s="914"/>
      <c r="AK30" s="914"/>
      <c r="AL30" s="853"/>
      <c r="AM30" s="914" t="s">
        <v>505</v>
      </c>
      <c r="AN30" s="914"/>
      <c r="AO30" s="914"/>
      <c r="AP30" s="853"/>
      <c r="AQ30" s="765" t="s">
        <v>232</v>
      </c>
      <c r="AR30" s="766"/>
      <c r="AS30" s="766"/>
      <c r="AT30" s="767"/>
      <c r="AU30" s="772" t="s">
        <v>134</v>
      </c>
      <c r="AV30" s="772"/>
      <c r="AW30" s="772"/>
      <c r="AX30" s="916"/>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379</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7"/>
      <c r="AY79">
        <f>COUNTIF($AR$79,"☑")</f>
        <v>0</v>
      </c>
    </row>
    <row r="80" spans="1:51" ht="18.75"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819</v>
      </c>
      <c r="H82" s="674"/>
      <c r="I82" s="674"/>
      <c r="J82" s="674"/>
      <c r="K82" s="674"/>
      <c r="L82" s="674"/>
      <c r="M82" s="674"/>
      <c r="N82" s="674"/>
      <c r="O82" s="674"/>
      <c r="P82" s="674"/>
      <c r="Q82" s="674"/>
      <c r="R82" s="674"/>
      <c r="S82" s="674"/>
      <c r="T82" s="674"/>
      <c r="U82" s="674"/>
      <c r="V82" s="674"/>
      <c r="W82" s="674"/>
      <c r="X82" s="674"/>
      <c r="Y82" s="674"/>
      <c r="Z82" s="674"/>
      <c r="AA82" s="675"/>
      <c r="AB82" s="879" t="s">
        <v>780</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1</v>
      </c>
    </row>
    <row r="84" spans="1:60" ht="35.2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c r="AV86" s="200"/>
      <c r="AW86" s="392" t="s">
        <v>179</v>
      </c>
      <c r="AX86" s="393"/>
      <c r="AY86">
        <f t="shared" si="5"/>
        <v>1</v>
      </c>
      <c r="AZ86" s="10"/>
      <c r="BA86" s="10"/>
      <c r="BB86" s="10"/>
      <c r="BC86" s="10"/>
      <c r="BD86" s="10"/>
      <c r="BE86" s="10"/>
      <c r="BF86" s="10"/>
      <c r="BG86" s="10"/>
      <c r="BH86" s="10"/>
    </row>
    <row r="87" spans="1:60" ht="35.25" customHeight="1" x14ac:dyDescent="0.15">
      <c r="A87" s="860"/>
      <c r="B87" s="424"/>
      <c r="C87" s="424"/>
      <c r="D87" s="424"/>
      <c r="E87" s="424"/>
      <c r="F87" s="425"/>
      <c r="G87" s="107" t="s">
        <v>769</v>
      </c>
      <c r="H87" s="108"/>
      <c r="I87" s="108"/>
      <c r="J87" s="108"/>
      <c r="K87" s="108"/>
      <c r="L87" s="108"/>
      <c r="M87" s="108"/>
      <c r="N87" s="108"/>
      <c r="O87" s="109"/>
      <c r="P87" s="108" t="s">
        <v>768</v>
      </c>
      <c r="Q87" s="513"/>
      <c r="R87" s="513"/>
      <c r="S87" s="513"/>
      <c r="T87" s="513"/>
      <c r="U87" s="513"/>
      <c r="V87" s="513"/>
      <c r="W87" s="513"/>
      <c r="X87" s="514"/>
      <c r="Y87" s="560" t="s">
        <v>62</v>
      </c>
      <c r="Z87" s="561"/>
      <c r="AA87" s="562"/>
      <c r="AB87" s="460" t="s">
        <v>719</v>
      </c>
      <c r="AC87" s="460"/>
      <c r="AD87" s="460"/>
      <c r="AE87" s="218">
        <v>43</v>
      </c>
      <c r="AF87" s="219"/>
      <c r="AG87" s="219"/>
      <c r="AH87" s="219"/>
      <c r="AI87" s="218">
        <v>44</v>
      </c>
      <c r="AJ87" s="219"/>
      <c r="AK87" s="219"/>
      <c r="AL87" s="219"/>
      <c r="AM87" s="218">
        <v>31</v>
      </c>
      <c r="AN87" s="219"/>
      <c r="AO87" s="219"/>
      <c r="AP87" s="219"/>
      <c r="AQ87" s="336" t="s">
        <v>791</v>
      </c>
      <c r="AR87" s="208"/>
      <c r="AS87" s="208"/>
      <c r="AT87" s="337"/>
      <c r="AU87" s="219" t="s">
        <v>790</v>
      </c>
      <c r="AV87" s="219"/>
      <c r="AW87" s="219"/>
      <c r="AX87" s="221"/>
      <c r="AY87">
        <f t="shared" si="5"/>
        <v>1</v>
      </c>
    </row>
    <row r="88" spans="1:60" ht="48.7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719</v>
      </c>
      <c r="AC88" s="522"/>
      <c r="AD88" s="522"/>
      <c r="AE88" s="218">
        <v>47</v>
      </c>
      <c r="AF88" s="219"/>
      <c r="AG88" s="219"/>
      <c r="AH88" s="219"/>
      <c r="AI88" s="218">
        <v>47</v>
      </c>
      <c r="AJ88" s="219"/>
      <c r="AK88" s="219"/>
      <c r="AL88" s="219"/>
      <c r="AM88" s="218">
        <v>47</v>
      </c>
      <c r="AN88" s="219"/>
      <c r="AO88" s="219"/>
      <c r="AP88" s="219"/>
      <c r="AQ88" s="336">
        <v>47</v>
      </c>
      <c r="AR88" s="208"/>
      <c r="AS88" s="208"/>
      <c r="AT88" s="337"/>
      <c r="AU88" s="219" t="s">
        <v>791</v>
      </c>
      <c r="AV88" s="219"/>
      <c r="AW88" s="219"/>
      <c r="AX88" s="221"/>
      <c r="AY88">
        <f t="shared" si="5"/>
        <v>1</v>
      </c>
      <c r="AZ88" s="10"/>
      <c r="BA88" s="10"/>
      <c r="BB88" s="10"/>
      <c r="BC88" s="10"/>
    </row>
    <row r="89" spans="1:60" ht="81.7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f>(AE87/AE88)*100</f>
        <v>91.489361702127653</v>
      </c>
      <c r="AF89" s="226"/>
      <c r="AG89" s="226"/>
      <c r="AH89" s="226"/>
      <c r="AI89" s="225">
        <f>(AI87/AI88)*100</f>
        <v>93.61702127659575</v>
      </c>
      <c r="AJ89" s="226"/>
      <c r="AK89" s="226"/>
      <c r="AL89" s="226"/>
      <c r="AM89" s="225">
        <f>(AM87/AM88)*100</f>
        <v>65.957446808510639</v>
      </c>
      <c r="AN89" s="226"/>
      <c r="AO89" s="226"/>
      <c r="AP89" s="226"/>
      <c r="AQ89" s="336" t="s">
        <v>791</v>
      </c>
      <c r="AR89" s="208"/>
      <c r="AS89" s="208"/>
      <c r="AT89" s="337"/>
      <c r="AU89" s="219" t="s">
        <v>791</v>
      </c>
      <c r="AV89" s="219"/>
      <c r="AW89" s="219"/>
      <c r="AX89" s="221"/>
      <c r="AY89">
        <f t="shared" si="5"/>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v>3</v>
      </c>
      <c r="AR91" s="200"/>
      <c r="AS91" s="136" t="s">
        <v>233</v>
      </c>
      <c r="AT91" s="137"/>
      <c r="AU91" s="200"/>
      <c r="AV91" s="200"/>
      <c r="AW91" s="392" t="s">
        <v>179</v>
      </c>
      <c r="AX91" s="393"/>
      <c r="AY91">
        <f>$AY$90</f>
        <v>1</v>
      </c>
      <c r="AZ91" s="10"/>
      <c r="BA91" s="10"/>
      <c r="BB91" s="10"/>
      <c r="BC91" s="10"/>
    </row>
    <row r="92" spans="1:60" ht="55.5" customHeight="1" x14ac:dyDescent="0.15">
      <c r="A92" s="860"/>
      <c r="B92" s="424"/>
      <c r="C92" s="424"/>
      <c r="D92" s="424"/>
      <c r="E92" s="424"/>
      <c r="F92" s="425"/>
      <c r="G92" s="107" t="s">
        <v>829</v>
      </c>
      <c r="H92" s="108"/>
      <c r="I92" s="108"/>
      <c r="J92" s="108"/>
      <c r="K92" s="108"/>
      <c r="L92" s="108"/>
      <c r="M92" s="108"/>
      <c r="N92" s="108"/>
      <c r="O92" s="109"/>
      <c r="P92" s="108" t="s">
        <v>720</v>
      </c>
      <c r="Q92" s="513"/>
      <c r="R92" s="513"/>
      <c r="S92" s="513"/>
      <c r="T92" s="513"/>
      <c r="U92" s="513"/>
      <c r="V92" s="513"/>
      <c r="W92" s="513"/>
      <c r="X92" s="514"/>
      <c r="Y92" s="560" t="s">
        <v>62</v>
      </c>
      <c r="Z92" s="561"/>
      <c r="AA92" s="562"/>
      <c r="AB92" s="460" t="s">
        <v>815</v>
      </c>
      <c r="AC92" s="460"/>
      <c r="AD92" s="460"/>
      <c r="AE92" s="218">
        <v>24</v>
      </c>
      <c r="AF92" s="219"/>
      <c r="AG92" s="219"/>
      <c r="AH92" s="219"/>
      <c r="AI92" s="218">
        <v>24</v>
      </c>
      <c r="AJ92" s="219"/>
      <c r="AK92" s="219"/>
      <c r="AL92" s="219"/>
      <c r="AM92" s="218">
        <v>24</v>
      </c>
      <c r="AN92" s="219"/>
      <c r="AO92" s="219"/>
      <c r="AP92" s="219"/>
      <c r="AQ92" s="336" t="s">
        <v>770</v>
      </c>
      <c r="AR92" s="208"/>
      <c r="AS92" s="208"/>
      <c r="AT92" s="337"/>
      <c r="AU92" s="219" t="s">
        <v>772</v>
      </c>
      <c r="AV92" s="219"/>
      <c r="AW92" s="219"/>
      <c r="AX92" s="221"/>
      <c r="AY92">
        <f>$AY$90</f>
        <v>1</v>
      </c>
      <c r="AZ92" s="10"/>
      <c r="BA92" s="10"/>
      <c r="BB92" s="10"/>
      <c r="BC92" s="10"/>
      <c r="BD92" s="10"/>
      <c r="BE92" s="10"/>
      <c r="BF92" s="10"/>
      <c r="BG92" s="10"/>
      <c r="BH92" s="10"/>
    </row>
    <row r="93" spans="1:60" ht="45.7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815</v>
      </c>
      <c r="AC93" s="522"/>
      <c r="AD93" s="522"/>
      <c r="AE93" s="218">
        <v>24</v>
      </c>
      <c r="AF93" s="219"/>
      <c r="AG93" s="219"/>
      <c r="AH93" s="219"/>
      <c r="AI93" s="218">
        <v>24</v>
      </c>
      <c r="AJ93" s="219"/>
      <c r="AK93" s="219"/>
      <c r="AL93" s="219"/>
      <c r="AM93" s="218">
        <v>24</v>
      </c>
      <c r="AN93" s="219"/>
      <c r="AO93" s="219"/>
      <c r="AP93" s="219"/>
      <c r="AQ93" s="336">
        <v>24</v>
      </c>
      <c r="AR93" s="208"/>
      <c r="AS93" s="208"/>
      <c r="AT93" s="337"/>
      <c r="AU93" s="219" t="s">
        <v>770</v>
      </c>
      <c r="AV93" s="219"/>
      <c r="AW93" s="219"/>
      <c r="AX93" s="221"/>
      <c r="AY93">
        <f>$AY$90</f>
        <v>1</v>
      </c>
    </row>
    <row r="94" spans="1:60" ht="110.25"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f>(AE92/AE93)*100</f>
        <v>100</v>
      </c>
      <c r="AF94" s="226"/>
      <c r="AG94" s="226"/>
      <c r="AH94" s="226"/>
      <c r="AI94" s="225">
        <f>(AI92/AI93)*100</f>
        <v>100</v>
      </c>
      <c r="AJ94" s="226"/>
      <c r="AK94" s="226"/>
      <c r="AL94" s="226"/>
      <c r="AM94" s="225">
        <f>(AM92/AM93)*100</f>
        <v>100</v>
      </c>
      <c r="AN94" s="226"/>
      <c r="AO94" s="226"/>
      <c r="AP94" s="226"/>
      <c r="AQ94" s="336" t="s">
        <v>770</v>
      </c>
      <c r="AR94" s="208"/>
      <c r="AS94" s="208"/>
      <c r="AT94" s="337"/>
      <c r="AU94" s="219" t="s">
        <v>770</v>
      </c>
      <c r="AV94" s="219"/>
      <c r="AW94" s="219"/>
      <c r="AX94" s="221"/>
      <c r="AY94">
        <f>$AY$90</f>
        <v>1</v>
      </c>
      <c r="AZ94" s="10"/>
      <c r="BA94" s="10"/>
      <c r="BB94" s="10"/>
      <c r="BC94" s="10"/>
    </row>
    <row r="95" spans="1:60" ht="18.75"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1</v>
      </c>
      <c r="AZ95" s="10"/>
      <c r="BA95" s="10"/>
      <c r="BB95" s="10"/>
      <c r="BC95" s="10"/>
      <c r="BD95" s="10"/>
      <c r="BE95" s="10"/>
      <c r="BF95" s="10"/>
      <c r="BG95" s="10"/>
      <c r="BH95" s="10"/>
    </row>
    <row r="96" spans="1:60" ht="18.75"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v>3</v>
      </c>
      <c r="AR96" s="200"/>
      <c r="AS96" s="136" t="s">
        <v>233</v>
      </c>
      <c r="AT96" s="137"/>
      <c r="AU96" s="200"/>
      <c r="AV96" s="200"/>
      <c r="AW96" s="392" t="s">
        <v>179</v>
      </c>
      <c r="AX96" s="393"/>
      <c r="AY96">
        <f>$AY$95</f>
        <v>1</v>
      </c>
    </row>
    <row r="97" spans="1:60" ht="45" customHeight="1" x14ac:dyDescent="0.15">
      <c r="A97" s="860"/>
      <c r="B97" s="424"/>
      <c r="C97" s="424"/>
      <c r="D97" s="424"/>
      <c r="E97" s="424"/>
      <c r="F97" s="425"/>
      <c r="G97" s="107" t="s">
        <v>818</v>
      </c>
      <c r="H97" s="108"/>
      <c r="I97" s="108"/>
      <c r="J97" s="108"/>
      <c r="K97" s="108"/>
      <c r="L97" s="108"/>
      <c r="M97" s="108"/>
      <c r="N97" s="108"/>
      <c r="O97" s="109"/>
      <c r="P97" s="108" t="s">
        <v>721</v>
      </c>
      <c r="Q97" s="513"/>
      <c r="R97" s="513"/>
      <c r="S97" s="513"/>
      <c r="T97" s="513"/>
      <c r="U97" s="513"/>
      <c r="V97" s="513"/>
      <c r="W97" s="513"/>
      <c r="X97" s="514"/>
      <c r="Y97" s="560" t="s">
        <v>62</v>
      </c>
      <c r="Z97" s="561"/>
      <c r="AA97" s="562"/>
      <c r="AB97" s="467" t="s">
        <v>816</v>
      </c>
      <c r="AC97" s="468"/>
      <c r="AD97" s="469"/>
      <c r="AE97" s="218">
        <v>282</v>
      </c>
      <c r="AF97" s="219"/>
      <c r="AG97" s="219"/>
      <c r="AH97" s="220"/>
      <c r="AI97" s="218">
        <v>316</v>
      </c>
      <c r="AJ97" s="219"/>
      <c r="AK97" s="219"/>
      <c r="AL97" s="220"/>
      <c r="AM97" s="218">
        <v>289</v>
      </c>
      <c r="AN97" s="219"/>
      <c r="AO97" s="219"/>
      <c r="AP97" s="219"/>
      <c r="AQ97" s="336" t="s">
        <v>773</v>
      </c>
      <c r="AR97" s="208"/>
      <c r="AS97" s="208"/>
      <c r="AT97" s="337"/>
      <c r="AU97" s="219" t="s">
        <v>770</v>
      </c>
      <c r="AV97" s="219"/>
      <c r="AW97" s="219"/>
      <c r="AX97" s="221"/>
      <c r="AY97">
        <f>$AY$95</f>
        <v>1</v>
      </c>
      <c r="AZ97" s="10"/>
      <c r="BA97" s="10"/>
      <c r="BB97" s="10"/>
      <c r="BC97" s="10"/>
    </row>
    <row r="98" spans="1:60" ht="55.5"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t="s">
        <v>816</v>
      </c>
      <c r="AC98" s="462"/>
      <c r="AD98" s="463"/>
      <c r="AE98" s="218">
        <v>200</v>
      </c>
      <c r="AF98" s="219"/>
      <c r="AG98" s="219"/>
      <c r="AH98" s="220"/>
      <c r="AI98" s="218">
        <v>200</v>
      </c>
      <c r="AJ98" s="219"/>
      <c r="AK98" s="219"/>
      <c r="AL98" s="220"/>
      <c r="AM98" s="218">
        <v>200</v>
      </c>
      <c r="AN98" s="219"/>
      <c r="AO98" s="219"/>
      <c r="AP98" s="219"/>
      <c r="AQ98" s="336">
        <v>200</v>
      </c>
      <c r="AR98" s="208"/>
      <c r="AS98" s="208"/>
      <c r="AT98" s="337"/>
      <c r="AU98" s="219" t="s">
        <v>770</v>
      </c>
      <c r="AV98" s="219"/>
      <c r="AW98" s="219"/>
      <c r="AX98" s="221"/>
      <c r="AY98">
        <f>$AY$95</f>
        <v>1</v>
      </c>
      <c r="AZ98" s="10"/>
      <c r="BA98" s="10"/>
      <c r="BB98" s="10"/>
      <c r="BC98" s="10"/>
      <c r="BD98" s="10"/>
      <c r="BE98" s="10"/>
      <c r="BF98" s="10"/>
      <c r="BG98" s="10"/>
      <c r="BH98" s="10"/>
    </row>
    <row r="99" spans="1:60" ht="84"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v>141</v>
      </c>
      <c r="AF99" s="520"/>
      <c r="AG99" s="520"/>
      <c r="AH99" s="521"/>
      <c r="AI99" s="519">
        <v>158</v>
      </c>
      <c r="AJ99" s="520"/>
      <c r="AK99" s="520"/>
      <c r="AL99" s="521"/>
      <c r="AM99" s="519">
        <v>145</v>
      </c>
      <c r="AN99" s="520"/>
      <c r="AO99" s="520"/>
      <c r="AP99" s="520"/>
      <c r="AQ99" s="534" t="s">
        <v>770</v>
      </c>
      <c r="AR99" s="535"/>
      <c r="AS99" s="535"/>
      <c r="AT99" s="536"/>
      <c r="AU99" s="520" t="s">
        <v>774</v>
      </c>
      <c r="AV99" s="520"/>
      <c r="AW99" s="520"/>
      <c r="AX99" s="537"/>
      <c r="AY99">
        <f>$AY$95</f>
        <v>1</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24</v>
      </c>
      <c r="AF101" s="282"/>
      <c r="AG101" s="282"/>
      <c r="AH101" s="282"/>
      <c r="AI101" s="282">
        <v>18</v>
      </c>
      <c r="AJ101" s="282"/>
      <c r="AK101" s="282"/>
      <c r="AL101" s="282"/>
      <c r="AM101" s="282">
        <v>18</v>
      </c>
      <c r="AN101" s="282"/>
      <c r="AO101" s="282"/>
      <c r="AP101" s="282"/>
      <c r="AQ101" s="282" t="s">
        <v>790</v>
      </c>
      <c r="AR101" s="282"/>
      <c r="AS101" s="282"/>
      <c r="AT101" s="282"/>
      <c r="AU101" s="218" t="s">
        <v>790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24</v>
      </c>
      <c r="AF102" s="282"/>
      <c r="AG102" s="282"/>
      <c r="AH102" s="282"/>
      <c r="AI102" s="282">
        <v>18</v>
      </c>
      <c r="AJ102" s="282"/>
      <c r="AK102" s="282"/>
      <c r="AL102" s="282"/>
      <c r="AM102" s="282">
        <v>18</v>
      </c>
      <c r="AN102" s="282"/>
      <c r="AO102" s="282"/>
      <c r="AP102" s="282"/>
      <c r="AQ102" s="282">
        <v>18</v>
      </c>
      <c r="AR102" s="282"/>
      <c r="AS102" s="282"/>
      <c r="AT102" s="282"/>
      <c r="AU102" s="225" t="s">
        <v>792</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8"/>
      <c r="B104" s="419"/>
      <c r="C104" s="419"/>
      <c r="D104" s="419"/>
      <c r="E104" s="419"/>
      <c r="F104" s="420"/>
      <c r="G104" s="108" t="s">
        <v>723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265</v>
      </c>
      <c r="AF104" s="282"/>
      <c r="AG104" s="282"/>
      <c r="AH104" s="282"/>
      <c r="AI104" s="282">
        <v>180</v>
      </c>
      <c r="AJ104" s="282"/>
      <c r="AK104" s="282"/>
      <c r="AL104" s="282"/>
      <c r="AM104" s="282">
        <v>169</v>
      </c>
      <c r="AN104" s="282"/>
      <c r="AO104" s="282"/>
      <c r="AP104" s="282"/>
      <c r="AQ104" s="282" t="s">
        <v>790</v>
      </c>
      <c r="AR104" s="282"/>
      <c r="AS104" s="282"/>
      <c r="AT104" s="282"/>
      <c r="AU104" s="282" t="s">
        <v>790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272</v>
      </c>
      <c r="AF105" s="282"/>
      <c r="AG105" s="282"/>
      <c r="AH105" s="282"/>
      <c r="AI105" s="282">
        <v>168</v>
      </c>
      <c r="AJ105" s="282"/>
      <c r="AK105" s="282"/>
      <c r="AL105" s="282"/>
      <c r="AM105" s="282">
        <v>178</v>
      </c>
      <c r="AN105" s="282"/>
      <c r="AO105" s="282"/>
      <c r="AP105" s="282"/>
      <c r="AQ105" s="282">
        <v>178</v>
      </c>
      <c r="AR105" s="282"/>
      <c r="AS105" s="282"/>
      <c r="AT105" s="282"/>
      <c r="AU105" s="282" t="s">
        <v>790</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1</v>
      </c>
    </row>
    <row r="107" spans="1:60" ht="23.25" customHeight="1" x14ac:dyDescent="0.15">
      <c r="A107" s="418"/>
      <c r="B107" s="419"/>
      <c r="C107" s="419"/>
      <c r="D107" s="419"/>
      <c r="E107" s="419"/>
      <c r="F107" s="420"/>
      <c r="G107" s="108" t="s">
        <v>795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724</v>
      </c>
      <c r="AC107" s="545"/>
      <c r="AD107" s="546"/>
      <c r="AE107" s="282">
        <v>25</v>
      </c>
      <c r="AF107" s="282"/>
      <c r="AG107" s="282"/>
      <c r="AH107" s="282"/>
      <c r="AI107" s="282">
        <v>25</v>
      </c>
      <c r="AJ107" s="282"/>
      <c r="AK107" s="282"/>
      <c r="AL107" s="282"/>
      <c r="AM107" s="282">
        <v>25</v>
      </c>
      <c r="AN107" s="282"/>
      <c r="AO107" s="282"/>
      <c r="AP107" s="282"/>
      <c r="AQ107" s="282" t="s">
        <v>770</v>
      </c>
      <c r="AR107" s="282"/>
      <c r="AS107" s="282"/>
      <c r="AT107" s="282"/>
      <c r="AU107" s="282" t="s">
        <v>770</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724</v>
      </c>
      <c r="AC108" s="468"/>
      <c r="AD108" s="469"/>
      <c r="AE108" s="282">
        <v>25</v>
      </c>
      <c r="AF108" s="282"/>
      <c r="AG108" s="282"/>
      <c r="AH108" s="282"/>
      <c r="AI108" s="282">
        <v>25</v>
      </c>
      <c r="AJ108" s="282"/>
      <c r="AK108" s="282"/>
      <c r="AL108" s="282"/>
      <c r="AM108" s="282">
        <v>25</v>
      </c>
      <c r="AN108" s="282"/>
      <c r="AO108" s="282"/>
      <c r="AP108" s="282"/>
      <c r="AQ108" s="282">
        <v>25</v>
      </c>
      <c r="AR108" s="282"/>
      <c r="AS108" s="282"/>
      <c r="AT108" s="282"/>
      <c r="AU108" s="282" t="s">
        <v>770</v>
      </c>
      <c r="AV108" s="282"/>
      <c r="AW108" s="282"/>
      <c r="AX108" s="283"/>
      <c r="AY108">
        <f>$AY$106</f>
        <v>1</v>
      </c>
    </row>
    <row r="109" spans="1:60" ht="31.5"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1</v>
      </c>
    </row>
    <row r="110" spans="1:60" ht="23.25" customHeight="1" x14ac:dyDescent="0.15">
      <c r="A110" s="418"/>
      <c r="B110" s="419"/>
      <c r="C110" s="419"/>
      <c r="D110" s="419"/>
      <c r="E110" s="419"/>
      <c r="F110" s="420"/>
      <c r="G110" s="108" t="s">
        <v>800</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726</v>
      </c>
      <c r="AC110" s="545"/>
      <c r="AD110" s="546"/>
      <c r="AE110" s="282">
        <v>338</v>
      </c>
      <c r="AF110" s="282"/>
      <c r="AG110" s="282"/>
      <c r="AH110" s="282"/>
      <c r="AI110" s="282">
        <v>413</v>
      </c>
      <c r="AJ110" s="282"/>
      <c r="AK110" s="282"/>
      <c r="AL110" s="282"/>
      <c r="AM110" s="282">
        <v>366</v>
      </c>
      <c r="AN110" s="282"/>
      <c r="AO110" s="282"/>
      <c r="AP110" s="282"/>
      <c r="AQ110" s="282" t="s">
        <v>771</v>
      </c>
      <c r="AR110" s="282"/>
      <c r="AS110" s="282"/>
      <c r="AT110" s="282"/>
      <c r="AU110" s="282" t="s">
        <v>770</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726</v>
      </c>
      <c r="AC111" s="468"/>
      <c r="AD111" s="469"/>
      <c r="AE111" s="282">
        <v>520</v>
      </c>
      <c r="AF111" s="282"/>
      <c r="AG111" s="282"/>
      <c r="AH111" s="282"/>
      <c r="AI111" s="282">
        <v>520</v>
      </c>
      <c r="AJ111" s="282"/>
      <c r="AK111" s="282"/>
      <c r="AL111" s="282"/>
      <c r="AM111" s="282">
        <v>520</v>
      </c>
      <c r="AN111" s="282"/>
      <c r="AO111" s="282"/>
      <c r="AP111" s="282"/>
      <c r="AQ111" s="282">
        <v>720</v>
      </c>
      <c r="AR111" s="282"/>
      <c r="AS111" s="282"/>
      <c r="AT111" s="282"/>
      <c r="AU111" s="282" t="s">
        <v>775</v>
      </c>
      <c r="AV111" s="282"/>
      <c r="AW111" s="282"/>
      <c r="AX111" s="283"/>
      <c r="AY111">
        <f>$AY$109</f>
        <v>1</v>
      </c>
    </row>
    <row r="112" spans="1:60" ht="31.5"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1</v>
      </c>
    </row>
    <row r="113" spans="1:51" ht="23.25" customHeight="1" x14ac:dyDescent="0.15">
      <c r="A113" s="418"/>
      <c r="B113" s="419"/>
      <c r="C113" s="419"/>
      <c r="D113" s="419"/>
      <c r="E113" s="419"/>
      <c r="F113" s="420"/>
      <c r="G113" s="108" t="s">
        <v>796</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460" t="s">
        <v>725</v>
      </c>
      <c r="AC113" s="460"/>
      <c r="AD113" s="460"/>
      <c r="AE113" s="282">
        <v>10</v>
      </c>
      <c r="AF113" s="282"/>
      <c r="AG113" s="282"/>
      <c r="AH113" s="282"/>
      <c r="AI113" s="282">
        <v>10</v>
      </c>
      <c r="AJ113" s="282"/>
      <c r="AK113" s="282"/>
      <c r="AL113" s="282"/>
      <c r="AM113" s="282">
        <v>11</v>
      </c>
      <c r="AN113" s="282"/>
      <c r="AO113" s="282"/>
      <c r="AP113" s="282"/>
      <c r="AQ113" s="218" t="s">
        <v>797</v>
      </c>
      <c r="AR113" s="219"/>
      <c r="AS113" s="219"/>
      <c r="AT113" s="220"/>
      <c r="AU113" s="282" t="s">
        <v>798</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0" t="s">
        <v>725</v>
      </c>
      <c r="AC114" s="460"/>
      <c r="AD114" s="460"/>
      <c r="AE114" s="549">
        <v>10</v>
      </c>
      <c r="AF114" s="549"/>
      <c r="AG114" s="549"/>
      <c r="AH114" s="549"/>
      <c r="AI114" s="549">
        <v>10</v>
      </c>
      <c r="AJ114" s="549"/>
      <c r="AK114" s="549"/>
      <c r="AL114" s="549"/>
      <c r="AM114" s="549">
        <v>10</v>
      </c>
      <c r="AN114" s="549"/>
      <c r="AO114" s="549"/>
      <c r="AP114" s="549"/>
      <c r="AQ114" s="218">
        <v>11</v>
      </c>
      <c r="AR114" s="219"/>
      <c r="AS114" s="219"/>
      <c r="AT114" s="220"/>
      <c r="AU114" s="218" t="s">
        <v>798</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v>
      </c>
      <c r="AF116" s="282"/>
      <c r="AG116" s="282"/>
      <c r="AH116" s="282"/>
      <c r="AI116" s="282">
        <v>4.0999999999999996</v>
      </c>
      <c r="AJ116" s="282"/>
      <c r="AK116" s="282"/>
      <c r="AL116" s="282"/>
      <c r="AM116" s="282">
        <v>4.5999999999999996</v>
      </c>
      <c r="AN116" s="282"/>
      <c r="AO116" s="282"/>
      <c r="AP116" s="282"/>
      <c r="AQ116" s="218">
        <v>3.8</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813</v>
      </c>
      <c r="AF117" s="550"/>
      <c r="AG117" s="550"/>
      <c r="AH117" s="550"/>
      <c r="AI117" s="550" t="s">
        <v>812</v>
      </c>
      <c r="AJ117" s="550"/>
      <c r="AK117" s="550"/>
      <c r="AL117" s="550"/>
      <c r="AM117" s="550" t="s">
        <v>783</v>
      </c>
      <c r="AN117" s="550"/>
      <c r="AO117" s="550"/>
      <c r="AP117" s="550"/>
      <c r="AQ117" s="550" t="s">
        <v>793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729</v>
      </c>
      <c r="AC119" s="462"/>
      <c r="AD119" s="463"/>
      <c r="AE119" s="282">
        <v>0.3</v>
      </c>
      <c r="AF119" s="282"/>
      <c r="AG119" s="282"/>
      <c r="AH119" s="282"/>
      <c r="AI119" s="282">
        <v>0.4</v>
      </c>
      <c r="AJ119" s="282"/>
      <c r="AK119" s="282"/>
      <c r="AL119" s="282"/>
      <c r="AM119" s="282">
        <v>0.5</v>
      </c>
      <c r="AN119" s="282"/>
      <c r="AO119" s="282"/>
      <c r="AP119" s="282"/>
      <c r="AQ119" s="282">
        <v>0.4</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781</v>
      </c>
      <c r="AC120" s="472"/>
      <c r="AD120" s="473"/>
      <c r="AE120" s="550" t="s">
        <v>731</v>
      </c>
      <c r="AF120" s="550"/>
      <c r="AG120" s="550"/>
      <c r="AH120" s="550"/>
      <c r="AI120" s="550" t="s">
        <v>811</v>
      </c>
      <c r="AJ120" s="550"/>
      <c r="AK120" s="550"/>
      <c r="AL120" s="550"/>
      <c r="AM120" s="550" t="s">
        <v>782</v>
      </c>
      <c r="AN120" s="550"/>
      <c r="AO120" s="550"/>
      <c r="AP120" s="550"/>
      <c r="AQ120" s="550" t="s">
        <v>794</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799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729</v>
      </c>
      <c r="AC122" s="462"/>
      <c r="AD122" s="463"/>
      <c r="AE122" s="282">
        <v>4.4800000000000004</v>
      </c>
      <c r="AF122" s="282"/>
      <c r="AG122" s="282"/>
      <c r="AH122" s="282"/>
      <c r="AI122" s="282">
        <v>4.5199999999999996</v>
      </c>
      <c r="AJ122" s="282"/>
      <c r="AK122" s="282"/>
      <c r="AL122" s="282"/>
      <c r="AM122" s="282">
        <v>4.5999999999999996</v>
      </c>
      <c r="AN122" s="282"/>
      <c r="AO122" s="282"/>
      <c r="AP122" s="282"/>
      <c r="AQ122" s="282" t="s">
        <v>798</v>
      </c>
      <c r="AR122" s="282"/>
      <c r="AS122" s="282"/>
      <c r="AT122" s="282"/>
      <c r="AU122" s="282"/>
      <c r="AV122" s="282"/>
      <c r="AW122" s="282"/>
      <c r="AX122" s="283"/>
      <c r="AY122">
        <f>$AY$121</f>
        <v>1</v>
      </c>
    </row>
    <row r="123" spans="1:51" ht="46.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730</v>
      </c>
      <c r="AC123" s="472"/>
      <c r="AD123" s="473"/>
      <c r="AE123" s="550" t="s">
        <v>803</v>
      </c>
      <c r="AF123" s="550"/>
      <c r="AG123" s="550"/>
      <c r="AH123" s="550"/>
      <c r="AI123" s="550" t="s">
        <v>806</v>
      </c>
      <c r="AJ123" s="550"/>
      <c r="AK123" s="550"/>
      <c r="AL123" s="550"/>
      <c r="AM123" s="550" t="s">
        <v>809</v>
      </c>
      <c r="AN123" s="550"/>
      <c r="AO123" s="550"/>
      <c r="AP123" s="550"/>
      <c r="AQ123" s="550" t="s">
        <v>798</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801</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t="s">
        <v>729</v>
      </c>
      <c r="AC125" s="462"/>
      <c r="AD125" s="463"/>
      <c r="AE125" s="282">
        <v>0.48</v>
      </c>
      <c r="AF125" s="282"/>
      <c r="AG125" s="282"/>
      <c r="AH125" s="282"/>
      <c r="AI125" s="282">
        <v>0.4</v>
      </c>
      <c r="AJ125" s="282"/>
      <c r="AK125" s="282"/>
      <c r="AL125" s="282"/>
      <c r="AM125" s="282">
        <v>0.5</v>
      </c>
      <c r="AN125" s="282"/>
      <c r="AO125" s="282"/>
      <c r="AP125" s="282"/>
      <c r="AQ125" s="282">
        <v>0.21</v>
      </c>
      <c r="AR125" s="282"/>
      <c r="AS125" s="282"/>
      <c r="AT125" s="282"/>
      <c r="AU125" s="282"/>
      <c r="AV125" s="282"/>
      <c r="AW125" s="282"/>
      <c r="AX125" s="283"/>
      <c r="AY125">
        <f>$AY$124</f>
        <v>1</v>
      </c>
    </row>
    <row r="126" spans="1:51" ht="46.5"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781</v>
      </c>
      <c r="AC126" s="472"/>
      <c r="AD126" s="473"/>
      <c r="AE126" s="550" t="s">
        <v>807</v>
      </c>
      <c r="AF126" s="550"/>
      <c r="AG126" s="550"/>
      <c r="AH126" s="550"/>
      <c r="AI126" s="550" t="s">
        <v>808</v>
      </c>
      <c r="AJ126" s="550"/>
      <c r="AK126" s="550"/>
      <c r="AL126" s="550"/>
      <c r="AM126" s="550" t="s">
        <v>820</v>
      </c>
      <c r="AN126" s="550"/>
      <c r="AO126" s="550"/>
      <c r="AP126" s="550"/>
      <c r="AQ126" s="550" t="s">
        <v>766</v>
      </c>
      <c r="AR126" s="550"/>
      <c r="AS126" s="550"/>
      <c r="AT126" s="550"/>
      <c r="AU126" s="550"/>
      <c r="AV126" s="550"/>
      <c r="AW126" s="550"/>
      <c r="AX126" s="551"/>
      <c r="AY126">
        <f>$AY$124</f>
        <v>1</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802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729</v>
      </c>
      <c r="AC128" s="462"/>
      <c r="AD128" s="463"/>
      <c r="AE128" s="282">
        <v>5.2</v>
      </c>
      <c r="AF128" s="282"/>
      <c r="AG128" s="282"/>
      <c r="AH128" s="282"/>
      <c r="AI128" s="282">
        <v>5.3</v>
      </c>
      <c r="AJ128" s="282"/>
      <c r="AK128" s="282"/>
      <c r="AL128" s="282"/>
      <c r="AM128" s="282">
        <v>4.63</v>
      </c>
      <c r="AN128" s="282"/>
      <c r="AO128" s="282"/>
      <c r="AP128" s="282"/>
      <c r="AQ128" s="282" t="s">
        <v>798</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730</v>
      </c>
      <c r="AC129" s="472"/>
      <c r="AD129" s="473"/>
      <c r="AE129" s="550" t="s">
        <v>804</v>
      </c>
      <c r="AF129" s="550"/>
      <c r="AG129" s="550"/>
      <c r="AH129" s="550"/>
      <c r="AI129" s="550" t="s">
        <v>805</v>
      </c>
      <c r="AJ129" s="550"/>
      <c r="AK129" s="550"/>
      <c r="AL129" s="550"/>
      <c r="AM129" s="550" t="s">
        <v>810</v>
      </c>
      <c r="AN129" s="550"/>
      <c r="AO129" s="550"/>
      <c r="AP129" s="550"/>
      <c r="AQ129" s="550" t="s">
        <v>798</v>
      </c>
      <c r="AR129" s="550"/>
      <c r="AS129" s="550"/>
      <c r="AT129" s="550"/>
      <c r="AU129" s="550"/>
      <c r="AV129" s="550"/>
      <c r="AW129" s="550"/>
      <c r="AX129" s="551"/>
      <c r="AY129">
        <f>$AY$127</f>
        <v>1</v>
      </c>
    </row>
    <row r="130" spans="1:51" ht="45" customHeight="1" x14ac:dyDescent="0.15">
      <c r="A130" s="189" t="s">
        <v>401</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$AY$132</f>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45" customHeight="1" x14ac:dyDescent="0.15">
      <c r="A154" s="190"/>
      <c r="B154" s="187"/>
      <c r="C154" s="181"/>
      <c r="D154" s="187"/>
      <c r="E154" s="181"/>
      <c r="F154" s="182"/>
      <c r="G154" s="107" t="s">
        <v>825</v>
      </c>
      <c r="H154" s="108"/>
      <c r="I154" s="108"/>
      <c r="J154" s="108"/>
      <c r="K154" s="108"/>
      <c r="L154" s="108"/>
      <c r="M154" s="108"/>
      <c r="N154" s="108"/>
      <c r="O154" s="108"/>
      <c r="P154" s="109"/>
      <c r="Q154" s="128" t="s">
        <v>826</v>
      </c>
      <c r="R154" s="108"/>
      <c r="S154" s="108"/>
      <c r="T154" s="108"/>
      <c r="U154" s="108"/>
      <c r="V154" s="108"/>
      <c r="W154" s="108"/>
      <c r="X154" s="108"/>
      <c r="Y154" s="108"/>
      <c r="Z154" s="108"/>
      <c r="AA154" s="290"/>
      <c r="AB154" s="144" t="s">
        <v>830</v>
      </c>
      <c r="AC154" s="145"/>
      <c r="AD154" s="145"/>
      <c r="AE154" s="150" t="s">
        <v>827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38.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63.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828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ht="114"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51.7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817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31"/>
      <c r="E430" s="175" t="s">
        <v>395</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710</v>
      </c>
      <c r="AE702" s="342"/>
      <c r="AF702" s="342"/>
      <c r="AG702" s="379" t="s">
        <v>734</v>
      </c>
      <c r="AH702" s="380"/>
      <c r="AI702" s="380"/>
      <c r="AJ702" s="380"/>
      <c r="AK702" s="380"/>
      <c r="AL702" s="380"/>
      <c r="AM702" s="380"/>
      <c r="AN702" s="380"/>
      <c r="AO702" s="380"/>
      <c r="AP702" s="380"/>
      <c r="AQ702" s="380"/>
      <c r="AR702" s="380"/>
      <c r="AS702" s="380"/>
      <c r="AT702" s="380"/>
      <c r="AU702" s="380"/>
      <c r="AV702" s="380"/>
      <c r="AW702" s="380"/>
      <c r="AX702" s="381"/>
    </row>
    <row r="703" spans="1:51" ht="84.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710</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710</v>
      </c>
      <c r="AE704" s="781"/>
      <c r="AF704" s="781"/>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710</v>
      </c>
      <c r="AE705" s="713"/>
      <c r="AF705" s="713"/>
      <c r="AG705" s="128" t="s">
        <v>821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9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710</v>
      </c>
      <c r="AE708" s="603"/>
      <c r="AF708" s="603"/>
      <c r="AG708" s="740" t="s">
        <v>738</v>
      </c>
      <c r="AH708" s="741"/>
      <c r="AI708" s="741"/>
      <c r="AJ708" s="741"/>
      <c r="AK708" s="741"/>
      <c r="AL708" s="741"/>
      <c r="AM708" s="741"/>
      <c r="AN708" s="741"/>
      <c r="AO708" s="741"/>
      <c r="AP708" s="741"/>
      <c r="AQ708" s="741"/>
      <c r="AR708" s="741"/>
      <c r="AS708" s="741"/>
      <c r="AT708" s="741"/>
      <c r="AU708" s="741"/>
      <c r="AV708" s="741"/>
      <c r="AW708" s="741"/>
      <c r="AX708" s="742"/>
    </row>
    <row r="709" spans="1:50" ht="88.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710</v>
      </c>
      <c r="AE709" s="323"/>
      <c r="AF709" s="323"/>
      <c r="AG709" s="104" t="s">
        <v>822</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710</v>
      </c>
      <c r="AE710" s="323"/>
      <c r="AF710" s="323"/>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6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710</v>
      </c>
      <c r="AE711" s="323"/>
      <c r="AF711" s="323"/>
      <c r="AG711" s="104" t="s">
        <v>823</v>
      </c>
      <c r="AH711" s="105"/>
      <c r="AI711" s="105"/>
      <c r="AJ711" s="105"/>
      <c r="AK711" s="105"/>
      <c r="AL711" s="105"/>
      <c r="AM711" s="105"/>
      <c r="AN711" s="105"/>
      <c r="AO711" s="105"/>
      <c r="AP711" s="105"/>
      <c r="AQ711" s="105"/>
      <c r="AR711" s="105"/>
      <c r="AS711" s="105"/>
      <c r="AT711" s="105"/>
      <c r="AU711" s="105"/>
      <c r="AV711" s="105"/>
      <c r="AW711" s="105"/>
      <c r="AX711" s="106"/>
    </row>
    <row r="712" spans="1:50" ht="38.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710</v>
      </c>
      <c r="AE712" s="781"/>
      <c r="AF712" s="781"/>
      <c r="AG712" s="805" t="s">
        <v>741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740</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62.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710</v>
      </c>
      <c r="AE714" s="803"/>
      <c r="AF714" s="804"/>
      <c r="AG714" s="734" t="s">
        <v>742</v>
      </c>
      <c r="AH714" s="735"/>
      <c r="AI714" s="735"/>
      <c r="AJ714" s="735"/>
      <c r="AK714" s="735"/>
      <c r="AL714" s="735"/>
      <c r="AM714" s="735"/>
      <c r="AN714" s="735"/>
      <c r="AO714" s="735"/>
      <c r="AP714" s="735"/>
      <c r="AQ714" s="735"/>
      <c r="AR714" s="735"/>
      <c r="AS714" s="735"/>
      <c r="AT714" s="735"/>
      <c r="AU714" s="735"/>
      <c r="AV714" s="735"/>
      <c r="AW714" s="735"/>
      <c r="AX714" s="736"/>
    </row>
    <row r="715" spans="1:50" ht="66"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710</v>
      </c>
      <c r="AE715" s="603"/>
      <c r="AF715" s="654"/>
      <c r="AG715" s="740" t="s">
        <v>743</v>
      </c>
      <c r="AH715" s="741"/>
      <c r="AI715" s="741"/>
      <c r="AJ715" s="741"/>
      <c r="AK715" s="741"/>
      <c r="AL715" s="741"/>
      <c r="AM715" s="741"/>
      <c r="AN715" s="741"/>
      <c r="AO715" s="741"/>
      <c r="AP715" s="741"/>
      <c r="AQ715" s="741"/>
      <c r="AR715" s="741"/>
      <c r="AS715" s="741"/>
      <c r="AT715" s="741"/>
      <c r="AU715" s="741"/>
      <c r="AV715" s="741"/>
      <c r="AW715" s="741"/>
      <c r="AX715" s="742"/>
    </row>
    <row r="716" spans="1:50" ht="9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710</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3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710</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44.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710</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668</v>
      </c>
      <c r="B737" s="211"/>
      <c r="C737" s="211"/>
      <c r="D737" s="212"/>
      <c r="E737" s="954" t="s">
        <v>749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393</v>
      </c>
      <c r="B738" s="361"/>
      <c r="C738" s="361"/>
      <c r="D738" s="361"/>
      <c r="E738" s="954" t="s">
        <v>750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392</v>
      </c>
      <c r="B739" s="361"/>
      <c r="C739" s="361"/>
      <c r="D739" s="361"/>
      <c r="E739" s="954" t="s">
        <v>751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391</v>
      </c>
      <c r="B740" s="361"/>
      <c r="C740" s="361"/>
      <c r="D740" s="361"/>
      <c r="E740" s="954" t="s">
        <v>752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390</v>
      </c>
      <c r="B741" s="361"/>
      <c r="C741" s="361"/>
      <c r="D741" s="361"/>
      <c r="E741" s="954" t="s">
        <v>753</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389</v>
      </c>
      <c r="B742" s="361"/>
      <c r="C742" s="361"/>
      <c r="D742" s="361"/>
      <c r="E742" s="954" t="s">
        <v>754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388</v>
      </c>
      <c r="B743" s="361"/>
      <c r="C743" s="361"/>
      <c r="D743" s="361"/>
      <c r="E743" s="954" t="s">
        <v>755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387</v>
      </c>
      <c r="B744" s="361"/>
      <c r="C744" s="361"/>
      <c r="D744" s="361"/>
      <c r="E744" s="954" t="s">
        <v>756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386</v>
      </c>
      <c r="B745" s="361"/>
      <c r="C745" s="361"/>
      <c r="D745" s="361"/>
      <c r="E745" s="991" t="s">
        <v>756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541</v>
      </c>
      <c r="B746" s="361"/>
      <c r="C746" s="361"/>
      <c r="D746" s="361"/>
      <c r="E746" s="960" t="s">
        <v>706</v>
      </c>
      <c r="F746" s="958"/>
      <c r="G746" s="958"/>
      <c r="H746" s="100" t="str">
        <f>IF(E746="","","-")</f>
        <v>-</v>
      </c>
      <c r="I746" s="958"/>
      <c r="J746" s="958"/>
      <c r="K746" s="100" t="str">
        <f>IF(I746="","","-")</f>
        <v/>
      </c>
      <c r="L746" s="959">
        <v>48</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505</v>
      </c>
      <c r="B747" s="361"/>
      <c r="C747" s="361"/>
      <c r="D747" s="361"/>
      <c r="E747" s="960" t="s">
        <v>706</v>
      </c>
      <c r="F747" s="958"/>
      <c r="G747" s="958"/>
      <c r="H747" s="100" t="str">
        <f>IF(E747="","","-")</f>
        <v>-</v>
      </c>
      <c r="I747" s="958"/>
      <c r="J747" s="958"/>
      <c r="K747" s="100" t="str">
        <f>IF(I747="","","-")</f>
        <v/>
      </c>
      <c r="L747" s="959">
        <v>43</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784</v>
      </c>
      <c r="H789" s="669"/>
      <c r="I789" s="669"/>
      <c r="J789" s="669"/>
      <c r="K789" s="670"/>
      <c r="L789" s="662" t="s">
        <v>789</v>
      </c>
      <c r="M789" s="663"/>
      <c r="N789" s="663"/>
      <c r="O789" s="663"/>
      <c r="P789" s="663"/>
      <c r="Q789" s="663"/>
      <c r="R789" s="663"/>
      <c r="S789" s="663"/>
      <c r="T789" s="663"/>
      <c r="U789" s="663"/>
      <c r="V789" s="663"/>
      <c r="W789" s="663"/>
      <c r="X789" s="664"/>
      <c r="Y789" s="382">
        <v>19</v>
      </c>
      <c r="Z789" s="383"/>
      <c r="AA789" s="383"/>
      <c r="AB789" s="800"/>
      <c r="AC789" s="668" t="s">
        <v>759</v>
      </c>
      <c r="AD789" s="669"/>
      <c r="AE789" s="669"/>
      <c r="AF789" s="669"/>
      <c r="AG789" s="670"/>
      <c r="AH789" s="662" t="s">
        <v>788</v>
      </c>
      <c r="AI789" s="663"/>
      <c r="AJ789" s="663"/>
      <c r="AK789" s="663"/>
      <c r="AL789" s="663"/>
      <c r="AM789" s="663"/>
      <c r="AN789" s="663"/>
      <c r="AO789" s="663"/>
      <c r="AP789" s="663"/>
      <c r="AQ789" s="663"/>
      <c r="AR789" s="663"/>
      <c r="AS789" s="663"/>
      <c r="AT789" s="664"/>
      <c r="AU789" s="382">
        <v>66</v>
      </c>
      <c r="AV789" s="383"/>
      <c r="AW789" s="383"/>
      <c r="AX789" s="384"/>
    </row>
    <row r="790" spans="1:51" ht="24.75" customHeight="1" x14ac:dyDescent="0.15">
      <c r="A790" s="629"/>
      <c r="B790" s="630"/>
      <c r="C790" s="630"/>
      <c r="D790" s="630"/>
      <c r="E790" s="630"/>
      <c r="F790" s="631"/>
      <c r="G790" s="604" t="s">
        <v>785</v>
      </c>
      <c r="H790" s="605"/>
      <c r="I790" s="605"/>
      <c r="J790" s="605"/>
      <c r="K790" s="606"/>
      <c r="L790" s="596" t="s">
        <v>787</v>
      </c>
      <c r="M790" s="597"/>
      <c r="N790" s="597"/>
      <c r="O790" s="597"/>
      <c r="P790" s="597"/>
      <c r="Q790" s="597"/>
      <c r="R790" s="597"/>
      <c r="S790" s="597"/>
      <c r="T790" s="597"/>
      <c r="U790" s="597"/>
      <c r="V790" s="597"/>
      <c r="W790" s="597"/>
      <c r="X790" s="598"/>
      <c r="Y790" s="599">
        <v>65</v>
      </c>
      <c r="Z790" s="600"/>
      <c r="AA790" s="600"/>
      <c r="AB790" s="610"/>
      <c r="AC790" s="604" t="s">
        <v>760</v>
      </c>
      <c r="AD790" s="605"/>
      <c r="AE790" s="605"/>
      <c r="AF790" s="605"/>
      <c r="AG790" s="606"/>
      <c r="AH790" s="596" t="s">
        <v>786</v>
      </c>
      <c r="AI790" s="597"/>
      <c r="AJ790" s="597"/>
      <c r="AK790" s="597"/>
      <c r="AL790" s="597"/>
      <c r="AM790" s="597"/>
      <c r="AN790" s="597"/>
      <c r="AO790" s="597"/>
      <c r="AP790" s="597"/>
      <c r="AQ790" s="597"/>
      <c r="AR790" s="597"/>
      <c r="AS790" s="597"/>
      <c r="AT790" s="598"/>
      <c r="AU790" s="599">
        <v>49</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115</v>
      </c>
      <c r="AV799" s="827"/>
      <c r="AW799" s="827"/>
      <c r="AX799" s="829"/>
    </row>
    <row r="800" spans="1:51" ht="24.75" customHeight="1" x14ac:dyDescent="0.15">
      <c r="A800" s="629"/>
      <c r="B800" s="630"/>
      <c r="C800" s="630"/>
      <c r="D800" s="630"/>
      <c r="E800" s="630"/>
      <c r="F800" s="631"/>
      <c r="G800" s="593" t="s">
        <v>758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759</v>
      </c>
      <c r="H802" s="669"/>
      <c r="I802" s="669"/>
      <c r="J802" s="669"/>
      <c r="K802" s="670"/>
      <c r="L802" s="662" t="s">
        <v>761</v>
      </c>
      <c r="M802" s="663"/>
      <c r="N802" s="663"/>
      <c r="O802" s="663"/>
      <c r="P802" s="663"/>
      <c r="Q802" s="663"/>
      <c r="R802" s="663"/>
      <c r="S802" s="663"/>
      <c r="T802" s="663"/>
      <c r="U802" s="663"/>
      <c r="V802" s="663"/>
      <c r="W802" s="663"/>
      <c r="X802" s="664"/>
      <c r="Y802" s="382">
        <v>30</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31">$AY$800</f>
        <v>1</v>
      </c>
    </row>
    <row r="803" spans="1:51" ht="24.75" customHeight="1" x14ac:dyDescent="0.15">
      <c r="A803" s="629"/>
      <c r="B803" s="630"/>
      <c r="C803" s="630"/>
      <c r="D803" s="630"/>
      <c r="E803" s="630"/>
      <c r="F803" s="631"/>
      <c r="G803" s="604" t="s">
        <v>760</v>
      </c>
      <c r="H803" s="605"/>
      <c r="I803" s="605"/>
      <c r="J803" s="605"/>
      <c r="K803" s="606"/>
      <c r="L803" s="596" t="s">
        <v>762</v>
      </c>
      <c r="M803" s="597"/>
      <c r="N803" s="597"/>
      <c r="O803" s="597"/>
      <c r="P803" s="597"/>
      <c r="Q803" s="597"/>
      <c r="R803" s="597"/>
      <c r="S803" s="597"/>
      <c r="T803" s="597"/>
      <c r="U803" s="597"/>
      <c r="V803" s="597"/>
      <c r="W803" s="597"/>
      <c r="X803" s="598"/>
      <c r="Y803" s="599">
        <v>21</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1</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75.75" customHeight="1" x14ac:dyDescent="0.15">
      <c r="A845" s="370">
        <v>1</v>
      </c>
      <c r="B845" s="370">
        <v>1</v>
      </c>
      <c r="C845" s="358" t="s">
        <v>776</v>
      </c>
      <c r="D845" s="343"/>
      <c r="E845" s="343"/>
      <c r="F845" s="343"/>
      <c r="G845" s="343"/>
      <c r="H845" s="343"/>
      <c r="I845" s="343"/>
      <c r="J845" s="344">
        <v>6040005001380</v>
      </c>
      <c r="K845" s="345"/>
      <c r="L845" s="345"/>
      <c r="M845" s="345"/>
      <c r="N845" s="345"/>
      <c r="O845" s="345"/>
      <c r="P845" s="346" t="s">
        <v>777</v>
      </c>
      <c r="Q845" s="346"/>
      <c r="R845" s="346"/>
      <c r="S845" s="346"/>
      <c r="T845" s="346"/>
      <c r="U845" s="346"/>
      <c r="V845" s="346"/>
      <c r="W845" s="346"/>
      <c r="X845" s="346"/>
      <c r="Y845" s="347">
        <v>84</v>
      </c>
      <c r="Z845" s="348"/>
      <c r="AA845" s="348"/>
      <c r="AB845" s="349"/>
      <c r="AC845" s="350" t="s">
        <v>373</v>
      </c>
      <c r="AD845" s="351"/>
      <c r="AE845" s="351"/>
      <c r="AF845" s="351"/>
      <c r="AG845" s="351"/>
      <c r="AH845" s="366">
        <v>1</v>
      </c>
      <c r="AI845" s="367"/>
      <c r="AJ845" s="367"/>
      <c r="AK845" s="367"/>
      <c r="AL845" s="354">
        <v>100</v>
      </c>
      <c r="AM845" s="355"/>
      <c r="AN845" s="355"/>
      <c r="AO845" s="356"/>
      <c r="AP845" s="357" t="s">
        <v>790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60" customHeight="1" x14ac:dyDescent="0.15">
      <c r="A878" s="370">
        <v>1</v>
      </c>
      <c r="B878" s="370">
        <v>1</v>
      </c>
      <c r="C878" s="358" t="s">
        <v>778</v>
      </c>
      <c r="D878" s="343"/>
      <c r="E878" s="343"/>
      <c r="F878" s="343"/>
      <c r="G878" s="343"/>
      <c r="H878" s="343"/>
      <c r="I878" s="343"/>
      <c r="J878" s="344">
        <v>1010405009411</v>
      </c>
      <c r="K878" s="345"/>
      <c r="L878" s="345"/>
      <c r="M878" s="345"/>
      <c r="N878" s="345"/>
      <c r="O878" s="345"/>
      <c r="P878" s="905" t="s">
        <v>763</v>
      </c>
      <c r="Q878" s="906"/>
      <c r="R878" s="906"/>
      <c r="S878" s="906"/>
      <c r="T878" s="906"/>
      <c r="U878" s="906"/>
      <c r="V878" s="906"/>
      <c r="W878" s="906"/>
      <c r="X878" s="906"/>
      <c r="Y878" s="347">
        <v>115</v>
      </c>
      <c r="Z878" s="348"/>
      <c r="AA878" s="348"/>
      <c r="AB878" s="349"/>
      <c r="AC878" s="907" t="s">
        <v>372</v>
      </c>
      <c r="AD878" s="908"/>
      <c r="AE878" s="908"/>
      <c r="AF878" s="908"/>
      <c r="AG878" s="908"/>
      <c r="AH878" s="366">
        <v>2</v>
      </c>
      <c r="AI878" s="367"/>
      <c r="AJ878" s="367"/>
      <c r="AK878" s="367"/>
      <c r="AL878" s="354">
        <v>100</v>
      </c>
      <c r="AM878" s="355"/>
      <c r="AN878" s="355"/>
      <c r="AO878" s="356"/>
      <c r="AP878" s="357" t="s">
        <v>772</v>
      </c>
      <c r="AQ878" s="357"/>
      <c r="AR878" s="357"/>
      <c r="AS878" s="357"/>
      <c r="AT878" s="357"/>
      <c r="AU878" s="357"/>
      <c r="AV878" s="357"/>
      <c r="AW878" s="357"/>
      <c r="AX878" s="357"/>
      <c r="AY878">
        <f>$AY$875</f>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85.5" customHeight="1" x14ac:dyDescent="0.15">
      <c r="A911" s="370">
        <v>1</v>
      </c>
      <c r="B911" s="370">
        <v>1</v>
      </c>
      <c r="C911" s="358" t="s">
        <v>764</v>
      </c>
      <c r="D911" s="343"/>
      <c r="E911" s="343"/>
      <c r="F911" s="343"/>
      <c r="G911" s="343"/>
      <c r="H911" s="343"/>
      <c r="I911" s="343"/>
      <c r="J911" s="344">
        <v>6010005018634</v>
      </c>
      <c r="K911" s="345"/>
      <c r="L911" s="345"/>
      <c r="M911" s="345"/>
      <c r="N911" s="345"/>
      <c r="O911" s="345"/>
      <c r="P911" s="905" t="s">
        <v>765</v>
      </c>
      <c r="Q911" s="906"/>
      <c r="R911" s="906"/>
      <c r="S911" s="906"/>
      <c r="T911" s="906"/>
      <c r="U911" s="906"/>
      <c r="V911" s="906"/>
      <c r="W911" s="906"/>
      <c r="X911" s="906"/>
      <c r="Y911" s="347">
        <v>51</v>
      </c>
      <c r="Z911" s="348"/>
      <c r="AA911" s="348"/>
      <c r="AB911" s="349"/>
      <c r="AC911" s="907" t="s">
        <v>372</v>
      </c>
      <c r="AD911" s="908"/>
      <c r="AE911" s="908"/>
      <c r="AF911" s="908"/>
      <c r="AG911" s="908"/>
      <c r="AH911" s="366">
        <v>1</v>
      </c>
      <c r="AI911" s="367"/>
      <c r="AJ911" s="367"/>
      <c r="AK911" s="367"/>
      <c r="AL911" s="354">
        <v>100</v>
      </c>
      <c r="AM911" s="355"/>
      <c r="AN911" s="355"/>
      <c r="AO911" s="356"/>
      <c r="AP911" s="357" t="s">
        <v>770</v>
      </c>
      <c r="AQ911" s="357"/>
      <c r="AR911" s="357"/>
      <c r="AS911" s="357"/>
      <c r="AT911" s="357"/>
      <c r="AU911" s="357"/>
      <c r="AV911" s="357"/>
      <c r="AW911" s="357"/>
      <c r="AX911" s="357"/>
      <c r="AY911">
        <f>$AY$908</f>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link="1"/>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AI89 AM89">
    <cfRule type="expression" dxfId="2703" priority="13329">
      <formula>IF(RIGHT(TEXT(AE89,"0.#"),1)=".",FALSE,TRUE)</formula>
    </cfRule>
    <cfRule type="expression" dxfId="2702" priority="13330">
      <formula>IF(RIGHT(TEXT(AE89,"0.#"),1)=".",TRUE,FALSE)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47:AO874">
    <cfRule type="expression" dxfId="2515" priority="6645">
      <formula>IF(AND(AL847&gt;=0, RIGHT(TEXT(AL847,"0.#"),1)&lt;&gt;"."),TRUE,FALSE)</formula>
    </cfRule>
    <cfRule type="expression" dxfId="2514" priority="6646">
      <formula>IF(AND(AL847&gt;=0, RIGHT(TEXT(AL847,"0.#"),1)="."),TRUE,FALSE)</formula>
    </cfRule>
    <cfRule type="expression" dxfId="2513" priority="6647">
      <formula>IF(AND(AL847&lt;0, RIGHT(TEXT(AL847,"0.#"),1)&lt;&gt;"."),TRUE,FALSE)</formula>
    </cfRule>
    <cfRule type="expression" dxfId="2512" priority="6648">
      <formula>IF(AND(AL847&lt;0, RIGHT(TEXT(AL847,"0.#"),1)="."),TRUE,FALSE)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0:AO1139">
    <cfRule type="expression" dxfId="2411" priority="2879">
      <formula>IF(AND(AL1110&gt;=0, RIGHT(TEXT(AL1110,"0.#"),1)&lt;&gt;"."),TRUE,FALSE)</formula>
    </cfRule>
    <cfRule type="expression" dxfId="2410" priority="2880">
      <formula>IF(AND(AL1110&gt;=0, RIGHT(TEXT(AL1110,"0.#"),1)="."),TRUE,FALSE)</formula>
    </cfRule>
    <cfRule type="expression" dxfId="2409" priority="2881">
      <formula>IF(AND(AL1110&lt;0, RIGHT(TEXT(AL1110,"0.#"),1)&lt;&gt;"."),TRUE,FALSE)</formula>
    </cfRule>
    <cfRule type="expression" dxfId="2408" priority="2882">
      <formula>IF(AND(AL1110&lt;0, RIGHT(TEXT(AL1110,"0.#"),1)="."),TRUE,FALSE)</formula>
    </cfRule>
  </conditionalFormatting>
  <conditionalFormatting sqref="Y1110:Y1139">
    <cfRule type="expression" dxfId="2407" priority="2877">
      <formula>IF(RIGHT(TEXT(Y1110,"0.#"),1)=".",FALSE,TRUE)</formula>
    </cfRule>
    <cfRule type="expression" dxfId="2406" priority="2878">
      <formula>IF(RIGHT(TEXT(Y1110,"0.#"),1)=".",TRUE,FALSE)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9">
    <cfRule type="expression" dxfId="2073" priority="2083">
      <formula>IF(RIGHT(TEXT(Y879,"0.#"),1)=".",FALSE,TRUE)</formula>
    </cfRule>
    <cfRule type="expression" dxfId="2072" priority="2084">
      <formula>IF(RIGHT(TEXT(Y879,"0.#"),1)=".",TRUE,FALSE)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2">
    <cfRule type="expression" dxfId="2069" priority="2071">
      <formula>IF(RIGHT(TEXT(Y912,"0.#"),1)=".",FALSE,TRUE)</formula>
    </cfRule>
    <cfRule type="expression" dxfId="2068" priority="2072">
      <formula>IF(RIGHT(TEXT(Y912,"0.#"),1)=".",TRUE,FALSE)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2:AO912">
    <cfRule type="expression" dxfId="1967" priority="2073">
      <formula>IF(AND(AL912&gt;=0, RIGHT(TEXT(AL912,"0.#"),1)&lt;&gt;"."),TRUE,FALSE)</formula>
    </cfRule>
    <cfRule type="expression" dxfId="1966" priority="2074">
      <formula>IF(AND(AL912&gt;=0, RIGHT(TEXT(AL912,"0.#"),1)="."),TRUE,FALSE)</formula>
    </cfRule>
    <cfRule type="expression" dxfId="1965" priority="2075">
      <formula>IF(AND(AL912&lt;0, RIGHT(TEXT(AL912,"0.#"),1)&lt;&gt;"."),TRUE,FALSE)</formula>
    </cfRule>
    <cfRule type="expression" dxfId="1964" priority="2076">
      <formula>IF(AND(AL912&lt;0, RIGHT(TEXT(AL912,"0.#"),1)="."),TRUE,FALSE)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878">
    <cfRule type="expression" dxfId="719" priority="15">
      <formula>IF(RIGHT(TEXT(Y878,"0.#"),1)=".",FALSE,TRUE)</formula>
    </cfRule>
    <cfRule type="expression" dxfId="718" priority="16">
      <formula>IF(RIGHT(TEXT(Y878,"0.#"),1)=".",TRUE,FALSE)</formula>
    </cfRule>
  </conditionalFormatting>
  <conditionalFormatting sqref="AL878:AO878">
    <cfRule type="expression" dxfId="717" priority="17">
      <formula>IF(AND(AL878&gt;=0, RIGHT(TEXT(AL878,"0.#"),1)&lt;&gt;"."),TRUE,FALSE)</formula>
    </cfRule>
    <cfRule type="expression" dxfId="716" priority="18">
      <formula>IF(AND(AL878&gt;=0, RIGHT(TEXT(AL878,"0.#"),1)="."),TRUE,FALSE)</formula>
    </cfRule>
    <cfRule type="expression" dxfId="715" priority="19">
      <formula>IF(AND(AL878&lt;0, RIGHT(TEXT(AL878,"0.#"),1)&lt;&gt;"."),TRUE,FALSE)</formula>
    </cfRule>
    <cfRule type="expression" dxfId="714" priority="20">
      <formula>IF(AND(AL878&lt;0, RIGHT(TEXT(AL878,"0.#"),1)="."),TRUE,FALSE)</formula>
    </cfRule>
  </conditionalFormatting>
  <conditionalFormatting sqref="Y911">
    <cfRule type="expression" dxfId="713" priority="9">
      <formula>IF(RIGHT(TEXT(Y911,"0.#"),1)=".",FALSE,TRUE)</formula>
    </cfRule>
    <cfRule type="expression" dxfId="712" priority="10">
      <formula>IF(RIGHT(TEXT(Y911,"0.#"),1)=".",TRUE,FALSE)</formula>
    </cfRule>
  </conditionalFormatting>
  <conditionalFormatting sqref="AL911:AO911">
    <cfRule type="expression" dxfId="711" priority="11">
      <formula>IF(AND(AL911&gt;=0, RIGHT(TEXT(AL911,"0.#"),1)&lt;&gt;"."),TRUE,FALSE)</formula>
    </cfRule>
    <cfRule type="expression" dxfId="710" priority="12">
      <formula>IF(AND(AL911&gt;=0, RIGHT(TEXT(AL911,"0.#"),1)="."),TRUE,FALSE)</formula>
    </cfRule>
    <cfRule type="expression" dxfId="709" priority="13">
      <formula>IF(AND(AL911&lt;0, RIGHT(TEXT(AL911,"0.#"),1)&lt;&gt;"."),TRUE,FALSE)</formula>
    </cfRule>
    <cfRule type="expression" dxfId="708" priority="14">
      <formula>IF(AND(AL911&lt;0, RIGHT(TEXT(AL911,"0.#"),1)="."),TRUE,FALSE)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Q111">
    <cfRule type="expression" dxfId="703" priority="3">
      <formula>IF(RIGHT(TEXT(AQ111,"0.#"),1)=".",FALSE,TRUE)</formula>
    </cfRule>
    <cfRule type="expression" dxfId="702" priority="4">
      <formula>IF(RIGHT(TEXT(AQ111,"0.#"),1)=".",TRUE,FALSE)</formula>
    </cfRule>
  </conditionalFormatting>
  <conditionalFormatting sqref="AE94 AI94 AM94">
    <cfRule type="expression" dxfId="701" priority="1">
      <formula>IF(RIGHT(TEXT(AE94,"0.#"),1)=".",FALSE,TRUE)</formula>
    </cfRule>
    <cfRule type="expression" dxfId="700" priority="2">
      <formula>IF(RIGHT(TEXT(AE94,"0.#"),1)=".",TRUE,FALSE)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99" max="49" man="1"/>
    <brk id="129" max="16383" man="1"/>
    <brk id="704" max="49" man="1"/>
    <brk id="731" max="49" man="1"/>
    <brk id="786" max="49" man="1"/>
  </rowBreaks>
  <colBreaks count="1" manualBreakCount="1">
    <brk id="1" max="1048575"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157" sqref="AE157:AX15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57" sqref="AE157:AX15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386</v>
      </c>
      <c r="AF2" s="1030"/>
      <c r="AG2" s="1030"/>
      <c r="AH2" s="1030"/>
      <c r="AI2" s="1030" t="s">
        <v>408</v>
      </c>
      <c r="AJ2" s="1030"/>
      <c r="AK2" s="1030"/>
      <c r="AL2" s="556"/>
      <c r="AM2" s="1030" t="s">
        <v>505</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386</v>
      </c>
      <c r="AF9" s="1030"/>
      <c r="AG9" s="1030"/>
      <c r="AH9" s="1030"/>
      <c r="AI9" s="1030" t="s">
        <v>408</v>
      </c>
      <c r="AJ9" s="1030"/>
      <c r="AK9" s="1030"/>
      <c r="AL9" s="556"/>
      <c r="AM9" s="1030" t="s">
        <v>505</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386</v>
      </c>
      <c r="AF16" s="1030"/>
      <c r="AG16" s="1030"/>
      <c r="AH16" s="1030"/>
      <c r="AI16" s="1030" t="s">
        <v>408</v>
      </c>
      <c r="AJ16" s="1030"/>
      <c r="AK16" s="1030"/>
      <c r="AL16" s="556"/>
      <c r="AM16" s="1030" t="s">
        <v>505</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386</v>
      </c>
      <c r="AF23" s="1030"/>
      <c r="AG23" s="1030"/>
      <c r="AH23" s="1030"/>
      <c r="AI23" s="1030" t="s">
        <v>408</v>
      </c>
      <c r="AJ23" s="1030"/>
      <c r="AK23" s="1030"/>
      <c r="AL23" s="556"/>
      <c r="AM23" s="1030" t="s">
        <v>505</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386</v>
      </c>
      <c r="AF30" s="1030"/>
      <c r="AG30" s="1030"/>
      <c r="AH30" s="1030"/>
      <c r="AI30" s="1030" t="s">
        <v>408</v>
      </c>
      <c r="AJ30" s="1030"/>
      <c r="AK30" s="1030"/>
      <c r="AL30" s="556"/>
      <c r="AM30" s="1030" t="s">
        <v>505</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386</v>
      </c>
      <c r="AF37" s="1030"/>
      <c r="AG37" s="1030"/>
      <c r="AH37" s="1030"/>
      <c r="AI37" s="1030" t="s">
        <v>408</v>
      </c>
      <c r="AJ37" s="1030"/>
      <c r="AK37" s="1030"/>
      <c r="AL37" s="556"/>
      <c r="AM37" s="1030" t="s">
        <v>505</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386</v>
      </c>
      <c r="AF44" s="1030"/>
      <c r="AG44" s="1030"/>
      <c r="AH44" s="1030"/>
      <c r="AI44" s="1030" t="s">
        <v>408</v>
      </c>
      <c r="AJ44" s="1030"/>
      <c r="AK44" s="1030"/>
      <c r="AL44" s="556"/>
      <c r="AM44" s="1030" t="s">
        <v>505</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386</v>
      </c>
      <c r="AF51" s="1030"/>
      <c r="AG51" s="1030"/>
      <c r="AH51" s="1030"/>
      <c r="AI51" s="1030" t="s">
        <v>408</v>
      </c>
      <c r="AJ51" s="1030"/>
      <c r="AK51" s="1030"/>
      <c r="AL51" s="556"/>
      <c r="AM51" s="1030" t="s">
        <v>505</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386</v>
      </c>
      <c r="AF58" s="1030"/>
      <c r="AG58" s="1030"/>
      <c r="AH58" s="1030"/>
      <c r="AI58" s="1030" t="s">
        <v>408</v>
      </c>
      <c r="AJ58" s="1030"/>
      <c r="AK58" s="1030"/>
      <c r="AL58" s="556"/>
      <c r="AM58" s="1030" t="s">
        <v>505</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386</v>
      </c>
      <c r="AF65" s="1030"/>
      <c r="AG65" s="1030"/>
      <c r="AH65" s="1030"/>
      <c r="AI65" s="1030" t="s">
        <v>408</v>
      </c>
      <c r="AJ65" s="1030"/>
      <c r="AK65" s="1030"/>
      <c r="AL65" s="556"/>
      <c r="AM65" s="1030" t="s">
        <v>505</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157" sqref="AE157:AX15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157" sqref="AE157:AX15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2021-05-20T02:15:41Z</cp:lastPrinted>
  <dcterms:created xsi:type="dcterms:W3CDTF">2012-03-13T00:50:25Z</dcterms:created>
  <dcterms:modified xsi:type="dcterms:W3CDTF">2021-06-24T14:05:09Z</dcterms:modified>
</cp:coreProperties>
</file>