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8_避難指示区域等における環境放射線モニタリング推進事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<sst xmlns="http://schemas.openxmlformats.org/spreadsheetml/2006/main" count="2957" uniqueCount="784">
  <si>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</si>
  <si>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</si>
  <si>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</si>
  <si>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</si>
  <si>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</si>
  <si>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</si>
  <si>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</si>
  <si>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</si>
  <si>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</si>
  <si>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</si>
  <si>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</si>
  <si>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</si>
  <si>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</si>
  <si>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</si>
  <si>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</si>
  <si>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</si>
  <si>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</si>
  <si>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</si>
  <si>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</si>
  <si>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</si>
  <si>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</si>
  <si>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</si>
  <si>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</si>
  <si>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</si>
  <si>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</si>
  <si>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</si>
  <si>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</si>
  <si>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</si>
  <si>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</si>
  <si>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</si>
  <si>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</si>
  <si>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</si>
  <si>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</si>
  <si>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</si>
  <si>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</si>
  <si>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</si>
  <si>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</si>
  <si>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</si>
  <si>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</si>
  <si>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</si>
  <si>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</si>
  <si>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</si>
  <si>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</si>
  <si>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</si>
  <si>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</si>
  <si>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</si>
  <si>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</si>
  <si>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</si>
  <si>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</si>
  <si>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</si>
  <si>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</si>
  <si>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</si>
  <si>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</si>
  <si>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</si>
  <si>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</si>
  <si>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</si>
  <si>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</si>
  <si>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</si>
  <si>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</si>
  <si>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</si>
  <si>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</si>
  <si>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</si>
  <si>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</si>
  <si>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</si>
  <si>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</si>
  <si>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</si>
  <si>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</si>
  <si>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</si>
  <si>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</si>
  <si>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</si>
  <si>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</si>
  <si>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</si>
  <si>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</si>
  <si>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</si>
  <si>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</si>
  <si>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</si>
  <si>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</si>
  <si>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</si>
  <si>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</si>
  <si>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</si>
  <si>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</si>
  <si>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</si>
  <si>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</si>
  <si>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</si>
  <si>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</si>
  <si>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</si>
  <si>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</si>
  <si>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</si>
  <si>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</si>
  <si>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</si>
  <si>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</si>
  <si>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</si>
  <si>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</si>
  <si>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</si>
  <si>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</si>
  <si>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</si>
  <si>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</si>
  <si>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</si>
  <si>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</si>
  <si>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</si>
  <si>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</si>
  <si>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</si>
  <si>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</si>
  <si>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</si>
  <si>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</si>
  <si>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</si>
  <si>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</si>
  <si>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</si>
  <si>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</si>
  <si>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</si>
  <si>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</si>
  <si>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</si>
  <si>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</si>
  <si>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</si>
  <si>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</si>
  <si>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</si>
  <si>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</si>
  <si>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</si>
  <si>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</si>
  <si>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</si>
  <si>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</si>
  <si>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</si>
  <si>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</si>
  <si>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</si>
  <si>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</si>
  <si>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</si>
  <si>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</si>
  <si>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</si>
  <si>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</si>
  <si>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</si>
  <si>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</si>
  <si>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</si>
  <si>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</si>
  <si>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</si>
  <si>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</si>
  <si>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</si>
  <si>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</si>
  <si>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</si>
  <si>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</si>
  <si>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</si>
  <si>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</si>
  <si>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</si>
  <si>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</si>
  <si>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</si>
  <si>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</si>
  <si>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</si>
  <si>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</si>
  <si>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</si>
  <si>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</si>
  <si>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</si>
  <si>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</si>
  <si>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</si>
  <si>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</si>
  <si>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</si>
  <si>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</si>
  <si>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</si>
  <si>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</si>
  <si>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</si>
  <si>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</si>
  <si>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</si>
  <si>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</si>
  <si>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</si>
  <si>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</si>
  <si>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</si>
  <si>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</si>
  <si>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</si>
  <si>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</si>
  <si>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</si>
  <si>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</si>
  <si>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</si>
  <si>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</si>
  <si>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</si>
  <si>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</si>
  <si>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</si>
  <si>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</si>
  <si>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</si>
  <si>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</si>
  <si>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</si>
  <si>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</si>
  <si>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</si>
  <si>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</si>
  <si>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</si>
  <si>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</si>
  <si>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</si>
  <si>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</si>
  <si>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</si>
  <si>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</si>
  <si>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</si>
  <si>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</si>
  <si>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</si>
  <si>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</si>
  <si>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</si>
  <si>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</si>
  <si>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</si>
  <si>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</si>
  <si>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</si>
  <si>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</si>
  <si>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</si>
  <si>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</si>
  <si>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</si>
  <si>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</si>
  <si>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</si>
  <si>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</si>
  <si>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</si>
  <si>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</si>
  <si>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</si>
  <si>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</si>
  <si>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</si>
  <si>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</si>
  <si>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</si>
  <si>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</si>
  <si>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</si>
  <si>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</si>
  <si>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</si>
  <si>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</si>
  <si>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</si>
  <si>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</si>
  <si>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</si>
  <si>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</si>
  <si>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</si>
  <si>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</si>
  <si>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</si>
  <si>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</si>
  <si>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</si>
  <si>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</si>
  <si>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</si>
  <si>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</si>
  <si>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</si>
  <si>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</si>
  <si>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</si>
  <si>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</si>
  <si>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</si>
  <si>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</si>
  <si>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</si>
  <si>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</si>
  <si>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</si>
  <si>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</si>
  <si>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</si>
  <si>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</si>
  <si>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</si>
  <si>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</si>
  <si>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</si>
  <si>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</si>
  <si>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</si>
  <si>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</si>
  <si>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</si>
  <si>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</si>
  <si>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</si>
  <si>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</si>
  <si>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</si>
  <si>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</si>
  <si>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</si>
  <si>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</si>
  <si>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</si>
  <si>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</si>
  <si>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</si>
  <si>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</si>
  <si>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</si>
  <si>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</si>
  <si>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</si>
  <si>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</si>
  <si>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</si>
  <si>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</si>
  <si>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</si>
  <si>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</si>
  <si>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</si>
  <si>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</si>
  <si>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</si>
  <si>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</si>
  <si>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</si>
  <si>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</si>
  <si>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</si>
  <si>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</si>
  <si>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</si>
  <si>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</si>
  <si>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</si>
  <si>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</si>
  <si>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</si>
  <si>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</si>
  <si>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</si>
  <si>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</si>
  <si>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</si>
  <si>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</si>
  <si>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</si>
  <si>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</si>
  <si>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</si>
  <si>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</si>
  <si>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</si>
  <si>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</si>
  <si>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</si>
  <si>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</si>
  <si>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</si>
  <si>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</si>
  <si>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</si>
  <si>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</si>
  <si>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</si>
  <si>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</si>
  <si>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</si>
  <si>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</si>
  <si>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</si>
  <si>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</si>
  <si>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</si>
  <si>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</si>
  <si>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</si>
  <si>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</si>
  <si>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</si>
  <si>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</si>
  <si>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</si>
  <si>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</si>
  <si>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</si>
  <si>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</si>
  <si>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</si>
  <si>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</si>
  <si>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</si>
  <si>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</si>
  <si>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</si>
  <si>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</si>
  <si>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</si>
  <si>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</si>
  <si>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</si>
  <si>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</si>
  <si>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</si>
  <si>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</si>
  <si>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</si>
  <si>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</si>
  <si>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</si>
  <si>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</si>
  <si>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</si>
  <si>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</si>
  <si>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</si>
  <si>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</si>
  <si>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</si>
  <si>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</si>
  <si>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</si>
  <si>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</si>
  <si>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</si>
  <si>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</si>
  <si>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</si>
  <si>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</si>
  <si>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</si>
  <si>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</si>
  <si>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</si>
  <si>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</si>
  <si>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</si>
  <si>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</si>
  <si>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</si>
  <si>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</si>
  <si>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</si>
  <si>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</si>
  <si>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</si>
  <si>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</si>
  <si>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</si>
  <si>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</si>
  <si>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</si>
  <si>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</si>
  <si>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</si>
  <si>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</si>
  <si>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</si>
  <si>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</si>
  <si>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</si>
  <si>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</si>
  <si>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</si>
  <si>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</si>
  <si>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</si>
  <si>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</si>
  <si>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</si>
  <si>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</si>
  <si>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</si>
  <si>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</si>
  <si>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</si>
  <si>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</si>
  <si>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</si>
  <si>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</si>
  <si>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</si>
  <si>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</si>
  <si>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</si>
  <si>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</si>
  <si>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</si>
  <si>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</si>
  <si>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</si>
  <si>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</si>
  <si>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</si>
  <si>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</si>
  <si>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</si>
  <si>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</si>
  <si>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</si>
  <si>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</si>
  <si>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</si>
  <si>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</si>
  <si>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</si>
  <si>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</si>
  <si>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</si>
  <si>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</si>
  <si>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</si>
  <si>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</si>
  <si>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</si>
  <si>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</si>
  <si>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</si>
  <si>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</si>
  <si>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</si>
  <si>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</si>
  <si>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</si>
  <si>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</si>
  <si>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</si>
  <si>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</si>
  <si>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</si>
  <si>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</si>
  <si>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</si>
  <si>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</si>
  <si>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</si>
  <si>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</si>
  <si>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</si>
  <si>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</si>
  <si>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</si>
  <si>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</si>
  <si>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</si>
  <si>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</si>
  <si>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</si>
  <si>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</si>
  <si>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</si>
  <si>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</si>
  <si>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</si>
  <si>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</si>
  <si>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</si>
  <si>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</si>
  <si>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</si>
  <si>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</si>
  <si>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</si>
  <si>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</si>
  <si>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</si>
  <si>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</si>
  <si>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</si>
  <si>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</si>
  <si>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</si>
  <si>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</si>
  <si>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</si>
  <si>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</si>
  <si>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</si>
  <si>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</si>
  <si>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</si>
  <si>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</si>
  <si>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</si>
  <si>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</si>
  <si>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</si>
  <si>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</si>
  <si>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</si>
  <si>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</si>
  <si>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</si>
  <si>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</si>
  <si>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</si>
  <si>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</si>
  <si>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</si>
  <si>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</si>
  <si>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</si>
  <si>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</si>
  <si>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</si>
  <si>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</si>
  <si>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</si>
  <si>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</si>
  <si>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</si>
  <si>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</si>
  <si>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</si>
  <si>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</si>
  <si>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</si>
  <si>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</si>
  <si>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</si>
  <si>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</si>
  <si>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</si>
  <si>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</si>
  <si>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</si>
  <si>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</si>
  <si>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</si>
  <si>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</si>
  <si>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</si>
  <si>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</si>
  <si>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</si>
  <si>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</si>
  <si>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</si>
  <si>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</si>
  <si>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</si>
  <si>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</si>
  <si>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</si>
  <si>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</si>
  <si>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</si>
  <si>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</si>
  <si>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</si>
  <si>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</si>
  <si>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</si>
  <si>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</si>
  <si>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</si>
  <si>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</si>
  <si>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</si>
  <si>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</si>
  <si>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</si>
  <si>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</si>
  <si>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</si>
  <si>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</si>
  <si>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</si>
  <si>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</si>
  <si>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</si>
  <si>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</si>
  <si>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</si>
  <si>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</si>
  <si>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</si>
  <si>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</si>
  <si>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</si>
  <si>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</si>
  <si>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</si>
  <si>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</si>
  <si>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</si>
  <si>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</si>
  <si>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</si>
  <si>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</si>
  <si>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</si>
  <si>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</si>
  <si>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</si>
  <si>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</si>
  <si>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</si>
  <si>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</si>
  <si>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</si>
  <si>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</si>
  <si>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</si>
  <si>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</si>
  <si>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</si>
  <si>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</si>
  <si>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</si>
  <si>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</si>
  <si>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</si>
  <si>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</si>
  <si>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</si>
  <si>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</si>
  <si>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</si>
  <si>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</si>
  <si>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</si>
  <si>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</si>
  <si>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</si>
  <si>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</si>
  <si>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</si>
  <si>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</si>
  <si>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</si>
  <si>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</si>
  <si>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</si>
  <si>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</si>
  <si>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</si>
  <si>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</si>
  <si>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</si>
  <si>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</si>
  <si>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</si>
  <si>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</si>
  <si>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</si>
  <si>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</si>
  <si>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</si>
  <si>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</si>
  <si>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</si>
  <si>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</si>
  <si>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</si>
  <si>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</si>
  <si>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</si>
  <si>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</si>
  <si>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</si>
  <si>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</si>
  <si>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</si>
  <si>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</si>
  <si>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</si>
  <si>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</si>
  <si>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</si>
  <si>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</si>
  <si>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</si>
  <si>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</si>
  <si>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</si>
  <si>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</si>
  <si>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</si>
  <si>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</si>
  <si>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</si>
  <si>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</si>
  <si>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</si>
  <si>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</si>
  <si>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</si>
  <si>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</si>
  <si>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</si>
  <si>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</si>
  <si>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</si>
  <si>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</si>
  <si>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</si>
  <si>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</si>
  <si>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</si>
  <si>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</si>
  <si>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</si>
  <si>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</si>
  <si>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</si>
  <si>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</si>
  <si>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</si>
  <si>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</si>
  <si>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</si>
  <si>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</si>
  <si>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</si>
  <si>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</si>
  <si>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</si>
  <si>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</si>
  <si>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</si>
  <si>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</si>
  <si>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</si>
  <si>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</si>
  <si>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</si>
  <si>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</si>
  <si>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</si>
  <si>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</si>
  <si>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</si>
  <si>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</si>
  <si>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</si>
  <si>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</si>
  <si>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</si>
  <si>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</si>
  <si>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</si>
  <si>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</si>
  <si>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</si>
  <si>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</si>
  <si>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</si>
  <si>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</si>
  <si>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</si>
  <si>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</si>
  <si>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</si>
  <si>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</si>
  <si>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</si>
  <si>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</si>
  <si>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</si>
  <si>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</si>
  <si>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</si>
  <si>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</si>
  <si>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</si>
  <si>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</si>
  <si>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</si>
  <si>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</si>
  <si>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</si>
  <si>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</si>
  <si>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</si>
  <si>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</si>
  <si>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</si>
  <si>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</si>
  <si>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</si>
  <si>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</si>
  <si>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</si>
  <si>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</si>
  <si>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</si>
  <si>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</si>
  <si>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</si>
  <si>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</si>
  <si>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</si>
  <si>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</si>
  <si>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</si>
  <si>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</si>
  <si>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</si>
  <si>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</si>
  <si>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</si>
  <si>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</si>
  <si>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</si>
  <si>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</si>
  <si>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</si>
  <si>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</si>
  <si>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</si>
  <si>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</si>
  <si>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</si>
  <si>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</si>
  <si>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</si>
  <si>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</si>
  <si>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</si>
  <si>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</si>
  <si>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</si>
  <si>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</si>
  <si>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</si>
  <si>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</si>
  <si>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</si>
  <si>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</si>
  <si>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</si>
  <si>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</si>
  <si>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</si>
  <si>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</si>
  <si>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</si>
  <si>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</si>
  <si>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</si>
  <si>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</si>
  <si>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</si>
  <si>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</si>
  <si>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</si>
  <si>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</si>
  <si>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</si>
  <si>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</si>
  <si>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</si>
  <si>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</si>
  <si>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</si>
  <si>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</si>
  <si>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</si>
  <si>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</si>
  <si>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</si>
  <si>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</si>
  <si>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</si>
  <si>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</si>
  <si>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</si>
  <si>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</si>
  <si>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</si>
  <si>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</si>
  <si>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</si>
  <si>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</si>
  <si>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</si>
  <si>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</si>
  <si>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</si>
  <si>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</si>
  <si>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</si>
  <si>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</si>
  <si>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</si>
  <si>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</si>
  <si>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</si>
  <si>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</si>
  <si>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</si>
  <si>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phoneticPr fontId="5"/>
  </si>
  <si>
    <t>避難指示区域等における環境放射線モニタリング推進事業</t>
    <phoneticPr fontId="5"/>
  </si>
  <si>
    <t>原子力規制庁</t>
    <phoneticPr fontId="5"/>
  </si>
  <si>
    <t>長官官房放射線防護グループ
監視情報課</t>
    <phoneticPr fontId="5"/>
  </si>
  <si>
    <t>監視情報課長
村山 綾介</t>
    <phoneticPr fontId="5"/>
  </si>
  <si>
    <t>○</t>
  </si>
  <si>
    <t>特別会計に関する法律第85条第6項
特別会計に関する法律施行令第51条第7項第11号</t>
    <phoneticPr fontId="5"/>
  </si>
  <si>
    <t>総合モニタリング計画（平成23年8月決定）</t>
    <phoneticPr fontId="5"/>
  </si>
  <si>
    <t>避難指示区域等の見直しに伴い、住民の帰還に向けて、きめ細かなモニタリングの実施及び放射線量マップの作成等により、これらの地域における安全性を確認することで、早期の帰還の支援を図ることを目的とする。</t>
    <phoneticPr fontId="5"/>
  </si>
  <si>
    <t>今後避難指示区域等の解除に伴う住民の帰還に向けて、住民の安全確保のため、次の内容を実施する。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②①で得られた結果と原子力規制庁が実施する詳細モニタリング結果を活用した詳細な放射線量マップ等を作成し、住民に提供する。</t>
    <phoneticPr fontId="5"/>
  </si>
  <si>
    <t>本事業は、放射線モニタリングを実施し、避難指示区域等の見直しに伴う住民の帰還に向けて、住民の安全確保に資することを目的としており、定量的な数値目標を設定することは困難である。</t>
    <phoneticPr fontId="5"/>
  </si>
  <si>
    <t>避難指示区域等の見直しに伴う住民の帰還に向け、住民の安全確保に資するため、放射線モニタリングの実施結果を活用した放射線量マップ等を作成・提供することを代替目標とする。</t>
    <phoneticPr fontId="5"/>
  </si>
  <si>
    <t>放射線量マップ等を提供した市町村数を代替指標とする。</t>
    <phoneticPr fontId="5"/>
  </si>
  <si>
    <t>空間線量率の測定を行った生活行動経路のパターン数</t>
    <phoneticPr fontId="5"/>
  </si>
  <si>
    <t>執行額　／パターン数　　　　　　　　　　　　　　</t>
    <phoneticPr fontId="5"/>
  </si>
  <si>
    <t>パターン</t>
    <phoneticPr fontId="5"/>
  </si>
  <si>
    <t>パターン</t>
    <phoneticPr fontId="5"/>
  </si>
  <si>
    <t>　百万円/件　</t>
    <phoneticPr fontId="5"/>
  </si>
  <si>
    <t>千円</t>
    <phoneticPr fontId="5"/>
  </si>
  <si>
    <t>113/280</t>
    <phoneticPr fontId="5"/>
  </si>
  <si>
    <t>100/374</t>
    <phoneticPr fontId="5"/>
  </si>
  <si>
    <t>95/300</t>
    <phoneticPr fontId="5"/>
  </si>
  <si>
    <t>101/600</t>
    <phoneticPr fontId="5"/>
  </si>
  <si>
    <t>原子力に対する確かな規制を通じて、人と環境を守ること</t>
    <phoneticPr fontId="5"/>
  </si>
  <si>
    <t>東京電力福島第一原子力発電所の廃炉に向けた取組の監視等
放射線防護対策及び危機管理体制の充実・強化</t>
    <phoneticPr fontId="5"/>
  </si>
  <si>
    <t>きめ細かな放射線モニタリングを実施し、その結果を活用した放射線量マップ等を作成・提供することで、避難指示区域等の見直しに伴う住民の帰還に向けた、住民の安全確保に資する。</t>
    <phoneticPr fontId="5"/>
  </si>
  <si>
    <t>きめ細かな放射線モニタリングを実施し、その結果を活用した放射線量マップ等を作成・提供することにより、住民の安全確保を図る。
・平成29年度：葛尾村、浪江町、双葉町、富岡町において生活行動経路に沿った空間線量率の測定を実施・結果を提供。葛尾村、浪江町、双葉町、大熊町、富岡町において詳細モニタリング結果のマップを提供。
・平成30年度：川俣町、富岡町、浪江町、大熊町、双葉町において生活行動経路に沿った空間線量率の測定を実施・結果を提供。葛尾村、川俣町、浪江町、双葉町、大熊町、富岡町、飯舘村において詳細モニタリング結果のマップを提供。
・令和元年度：川俣町、富岡町、浪江町、大熊町、双葉町、葛尾村において生活行動経路に沿った空間線量率の測定を実施・結果を提供。葛尾村、川俣町、浪江町、双葉町、大熊町において詳細モニタリング結果のマップを提供。
・令和2年度：富岡町、浪江町、大熊町において生活行動経路に沿った空間線量率の測定を実施・結果を提供。葛尾村、浪江町、大熊町、富岡町、楢葉町において詳細モニタリング結果のマップを提供。</t>
    <rPh sb="373" eb="375">
      <t>レイワ</t>
    </rPh>
    <rPh sb="376" eb="378">
      <t>ネンド</t>
    </rPh>
    <rPh sb="438" eb="441">
      <t>ナラハマチ</t>
    </rPh>
    <phoneticPr fontId="5"/>
  </si>
  <si>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</si>
  <si>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民間等に委ねることは適切ではない。</t>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</si>
  <si>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phoneticPr fontId="5"/>
  </si>
  <si>
    <t>事業内容の性質等を踏まえて一般競争入札を行うことにより、公平性及び透明性を確保したが、１者応札となった。
再委託先については、測定する自治体との強い協力体制及び土地勘を持つ事業者であり、過去の測定実績やノウハウを有しているため、事業を実施するにおいて、最適な事業者である。また、契約価格において、他者との比較を行い、適正な価格であることを確認している。</t>
    <phoneticPr fontId="5"/>
  </si>
  <si>
    <t>△</t>
  </si>
  <si>
    <t>有</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</si>
  <si>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phoneticPr fontId="5"/>
  </si>
  <si>
    <t>本事業の目的を達成するために必要な活動内容及びその他諸経費が過大なものとならぬよう、厳格に点検・確認を行うことで、コスト削減や効率化に向けた取組を行っている。</t>
    <phoneticPr fontId="5"/>
  </si>
  <si>
    <t>中間段階での支出において経済性・競争性が確保されていることなど、合理的なものとなっているかについて指導・確認している。</t>
    <phoneticPr fontId="5"/>
  </si>
  <si>
    <t>事業の対象地域は避難指示区域等に限定されている。また、自治体にヒアリングし、必要十分な調査内容に整理して事業を実施した。</t>
    <phoneticPr fontId="5"/>
  </si>
  <si>
    <t>入札により外注費が減になったため不用率が大きくなった。</t>
    <phoneticPr fontId="5"/>
  </si>
  <si>
    <t>1パターン毎のコストが下がるよう、事業者からの参考見積、過去の実績や積算資料をもとに人件費や事業費等の精査を行った予定価格を作成している。また、総合評価方式を採用することで、コスト削減に加え、技術力の適正についても確認している。</t>
    <phoneticPr fontId="5"/>
  </si>
  <si>
    <t>自治体にヒアリングし、調査の要否、内容及び範囲を決定することにより、必要十分な範囲の地域の安全性を確認できた。</t>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</si>
  <si>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phoneticPr fontId="5"/>
  </si>
  <si>
    <t>自治体の要望を踏まえ、生活行動経路を設定し、それに沿って空間線量率を測定した。</t>
    <phoneticPr fontId="5"/>
  </si>
  <si>
    <t>事業報告書がＨＰにて一般に公開されるとともに、自治体における避難指示区域解除後の検討等にも活用された。</t>
    <rPh sb="30" eb="32">
      <t>ヒナン</t>
    </rPh>
    <rPh sb="32" eb="34">
      <t>シジ</t>
    </rPh>
    <rPh sb="34" eb="36">
      <t>クイキ</t>
    </rPh>
    <rPh sb="36" eb="38">
      <t>カイジョ</t>
    </rPh>
    <rPh sb="38" eb="39">
      <t>ゴ</t>
    </rPh>
    <rPh sb="40" eb="42">
      <t>ケントウ</t>
    </rPh>
    <rPh sb="42" eb="43">
      <t>トウ</t>
    </rPh>
    <phoneticPr fontId="5"/>
  </si>
  <si>
    <t>一般競争入札（総合評価落札方式）を採用し競争性の確保に努めたものの令和2年度は一者応札となったが、予定価格について精査した結果執行率の低下につながった。また公告の際の仕様が、前年度から引き続きの内容を含むものだったため、前年度の落札者以外の参入が難しく、一者応札となったと考えられる。</t>
    <rPh sb="33" eb="35">
      <t>レイワ</t>
    </rPh>
    <phoneticPr fontId="5"/>
  </si>
  <si>
    <t>仕様書の具体化や入札公告期間を十分に確保することなどに留意し、また、新規業者が参入しやすいよう公告時に前年度までの成果物を確認できるようにすることで引き続き競争性が保たれるようにする。更に、国内の研究機関に新規参入を呼びかける。</t>
    <rPh sb="74" eb="75">
      <t>ヒ</t>
    </rPh>
    <rPh sb="92" eb="93">
      <t>サラ</t>
    </rPh>
    <rPh sb="95" eb="97">
      <t>コクナイ</t>
    </rPh>
    <rPh sb="98" eb="100">
      <t>ケンキュウ</t>
    </rPh>
    <rPh sb="100" eb="102">
      <t>キカン</t>
    </rPh>
    <rPh sb="103" eb="105">
      <t>シンキ</t>
    </rPh>
    <rPh sb="105" eb="107">
      <t>サンニュウ</t>
    </rPh>
    <rPh sb="108" eb="109">
      <t>ヨ</t>
    </rPh>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</si>
  <si>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
本事業の成果物については以下ホームページにて公開している。
「避難指示区域等における詳細モニタリング」
https://radioactivity.nsr.go.jp/ja/list/505/list-1.html</t>
    <phoneticPr fontId="5"/>
  </si>
  <si>
    <t>0003(0007,0011)</t>
    <phoneticPr fontId="5"/>
  </si>
  <si>
    <t>0047</t>
    <phoneticPr fontId="5"/>
  </si>
  <si>
    <t>0053</t>
    <phoneticPr fontId="5"/>
  </si>
  <si>
    <t>0049</t>
    <phoneticPr fontId="5"/>
  </si>
  <si>
    <t>0048</t>
    <phoneticPr fontId="5"/>
  </si>
  <si>
    <t>0016</t>
    <phoneticPr fontId="5"/>
  </si>
  <si>
    <t>原子力規制委員会</t>
  </si>
  <si>
    <t>-</t>
    <phoneticPr fontId="5"/>
  </si>
  <si>
    <t>-</t>
    <phoneticPr fontId="5"/>
  </si>
  <si>
    <t>事業費</t>
    <rPh sb="0" eb="3">
      <t>ジギョウヒ</t>
    </rPh>
    <phoneticPr fontId="5"/>
  </si>
  <si>
    <t>人件費</t>
    <rPh sb="0" eb="3">
      <t>ジンケンヒ</t>
    </rPh>
    <phoneticPr fontId="5"/>
  </si>
  <si>
    <t>一般管理費</t>
    <rPh sb="0" eb="2">
      <t>イッパン</t>
    </rPh>
    <rPh sb="2" eb="5">
      <t>カンリヒ</t>
    </rPh>
    <phoneticPr fontId="5"/>
  </si>
  <si>
    <t>職員旅費、資料作成費、外注費</t>
    <rPh sb="0" eb="2">
      <t>ショクイン</t>
    </rPh>
    <rPh sb="2" eb="4">
      <t>リョヒ</t>
    </rPh>
    <rPh sb="5" eb="7">
      <t>シリョウ</t>
    </rPh>
    <rPh sb="7" eb="9">
      <t>サクセイ</t>
    </rPh>
    <rPh sb="9" eb="10">
      <t>ヒ</t>
    </rPh>
    <rPh sb="11" eb="14">
      <t>ガイチュウヒ</t>
    </rPh>
    <phoneticPr fontId="5"/>
  </si>
  <si>
    <t>人件費</t>
    <rPh sb="0" eb="3">
      <t>ジンケンヒヒ</t>
    </rPh>
    <phoneticPr fontId="5"/>
  </si>
  <si>
    <t>（国研）日本原子力研究開発機構</t>
    <phoneticPr fontId="5"/>
  </si>
  <si>
    <t>生活行動経路に沿った空間線量率測定結果の評価解析及び報告書の作成</t>
    <phoneticPr fontId="5"/>
  </si>
  <si>
    <t>－</t>
    <phoneticPr fontId="5"/>
  </si>
  <si>
    <t>原子力施設等
防災対策等委託費</t>
    <phoneticPr fontId="5"/>
  </si>
  <si>
    <t>放射線モニタリングの実施</t>
    <phoneticPr fontId="5"/>
  </si>
  <si>
    <t>令和３年度</t>
    <phoneticPr fontId="5"/>
  </si>
  <si>
    <t>・地上における空間線量率測定、航空機による空間線量率測定、福島周辺海域等の海水及び海底土の放射性物質濃度測定及び環境試料中の放射性物質濃度測定等の総合モニタリング計画に基づいた環境放射線モニタリングを計画された頻度で実施した。また、環境放射線モニタリング結果について集約し、解析・評価を行った上で四半期ごとに「環境モニタリング結果の解析について」を報告する等、環境放射線モニタリングの結果をウェブサイトに公表した。</t>
    <phoneticPr fontId="5"/>
  </si>
  <si>
    <t>・ 総合モニタリング計画に基づき、陸域・海域の環境放射線モニタリングを実施し、その結果を遅滞なく公表したか。</t>
    <phoneticPr fontId="5"/>
  </si>
  <si>
    <t>・ 総合モニタリング計画に基づき陸域・海域の環境放射線モニタリングを実施し、その結果を遅滞なく公表したか。</t>
    <phoneticPr fontId="5"/>
  </si>
  <si>
    <t>原規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</si>
</sst>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151007</xdr:colOff>
      <xdr:row>749</xdr:row>
      <xdr:rowOff>11616</xdr:rowOff>
    </xdr:from>
    <xdr:to>
      <xdr:col>36</xdr:col>
      <xdr:colOff>39495</xdr:colOff>
      <xdr:row>751</xdr:row>
      <xdr:rowOff>269254</xdr:rowOff>
    </xdr:to>
    <xdr:sp macro="" textlink="">
      <xdr:nvSpPr>
        <xdr:cNvPr id="2" name="正方形/長方形 1"/>
        <xdr:cNvSpPr/>
      </xdr:nvSpPr>
      <xdr:spPr>
        <a:xfrm>
          <a:off x="4100397" y="52433964"/>
          <a:ext cx="3048000" cy="9545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９５百万円</a:t>
          </a:r>
          <a:endParaRPr kumimoji="1" lang="en-US" altLang="ja-JP" sz="1100"/>
        </a:p>
      </xdr:txBody>
    </xdr:sp>
    <xdr:clientData/>
  </xdr:twoCellAnchor>
  <xdr:twoCellAnchor>
    <xdr:from>
      <xdr:col>22</xdr:col>
      <xdr:colOff>11616</xdr:colOff>
      <xdr:row>752</xdr:row>
      <xdr:rowOff>69695</xdr:rowOff>
    </xdr:from>
    <xdr:to>
      <xdr:col>35</xdr:col>
      <xdr:colOff>97318</xdr:colOff>
      <xdr:row>754</xdr:row>
      <xdr:rowOff>117561</xdr:rowOff>
    </xdr:to>
    <xdr:sp macro="" textlink="">
      <xdr:nvSpPr>
        <xdr:cNvPr id="4" name="大かっこ 3"/>
        <xdr:cNvSpPr/>
      </xdr:nvSpPr>
      <xdr:spPr>
        <a:xfrm>
          <a:off x="4355945" y="53537469"/>
          <a:ext cx="2652806" cy="7448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197469</xdr:colOff>
      <xdr:row>752</xdr:row>
      <xdr:rowOff>139391</xdr:rowOff>
    </xdr:from>
    <xdr:to>
      <xdr:col>35</xdr:col>
      <xdr:colOff>25622</xdr:colOff>
      <xdr:row>754</xdr:row>
      <xdr:rowOff>108816</xdr:rowOff>
    </xdr:to>
    <xdr:sp macro="" textlink="">
      <xdr:nvSpPr>
        <xdr:cNvPr id="5" name="テキスト ボックス 4"/>
        <xdr:cNvSpPr txBox="1"/>
      </xdr:nvSpPr>
      <xdr:spPr>
        <a:xfrm>
          <a:off x="4541798" y="53607165"/>
          <a:ext cx="2395257" cy="666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a:t>
          </a:r>
          <a:endParaRPr kumimoji="1" lang="en-US" altLang="ja-JP" sz="1100"/>
        </a:p>
      </xdr:txBody>
    </xdr:sp>
    <xdr:clientData/>
  </xdr:twoCellAnchor>
  <xdr:twoCellAnchor>
    <xdr:from>
      <xdr:col>21</xdr:col>
      <xdr:colOff>81311</xdr:colOff>
      <xdr:row>755</xdr:row>
      <xdr:rowOff>127775</xdr:rowOff>
    </xdr:from>
    <xdr:to>
      <xdr:col>36</xdr:col>
      <xdr:colOff>167269</xdr:colOff>
      <xdr:row>758</xdr:row>
      <xdr:rowOff>37089</xdr:rowOff>
    </xdr:to>
    <xdr:sp macro="" textlink="">
      <xdr:nvSpPr>
        <xdr:cNvPr id="6" name="正方形/長方形 5"/>
        <xdr:cNvSpPr/>
      </xdr:nvSpPr>
      <xdr:spPr>
        <a:xfrm>
          <a:off x="4228171" y="54640976"/>
          <a:ext cx="3048000" cy="9547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（国研）日本原子力研究開発機構</a:t>
          </a:r>
        </a:p>
        <a:p>
          <a:pPr algn="ctr"/>
          <a:r>
            <a:rPr kumimoji="1" lang="ja-JP" altLang="en-US" sz="1100"/>
            <a:t>Ａ</a:t>
          </a:r>
          <a:r>
            <a:rPr kumimoji="1" lang="en-US" altLang="ja-JP" sz="1100"/>
            <a:t>.</a:t>
          </a:r>
          <a:r>
            <a:rPr kumimoji="1" lang="ja-JP" altLang="en-US" sz="1100"/>
            <a:t>９５百万円</a:t>
          </a:r>
          <a:endParaRPr kumimoji="1" lang="en-US" altLang="ja-JP" sz="1100"/>
        </a:p>
      </xdr:txBody>
    </xdr:sp>
    <xdr:clientData/>
  </xdr:twoCellAnchor>
  <xdr:twoCellAnchor>
    <xdr:from>
      <xdr:col>28</xdr:col>
      <xdr:colOff>151007</xdr:colOff>
      <xdr:row>754</xdr:row>
      <xdr:rowOff>81310</xdr:rowOff>
    </xdr:from>
    <xdr:to>
      <xdr:col>28</xdr:col>
      <xdr:colOff>157345</xdr:colOff>
      <xdr:row>755</xdr:row>
      <xdr:rowOff>126202</xdr:rowOff>
    </xdr:to>
    <xdr:cxnSp macro="">
      <xdr:nvCxnSpPr>
        <xdr:cNvPr id="7" name="直線矢印コネクタ 6"/>
        <xdr:cNvCxnSpPr/>
      </xdr:nvCxnSpPr>
      <xdr:spPr>
        <a:xfrm>
          <a:off x="5680153" y="54246036"/>
          <a:ext cx="6338" cy="3933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46464</xdr:colOff>
      <xdr:row>759</xdr:row>
      <xdr:rowOff>11616</xdr:rowOff>
    </xdr:from>
    <xdr:to>
      <xdr:col>38</xdr:col>
      <xdr:colOff>59511</xdr:colOff>
      <xdr:row>761</xdr:row>
      <xdr:rowOff>329978</xdr:rowOff>
    </xdr:to>
    <xdr:sp macro="" textlink="">
      <xdr:nvSpPr>
        <xdr:cNvPr id="8" name="大かっこ 7"/>
        <xdr:cNvSpPr/>
      </xdr:nvSpPr>
      <xdr:spPr>
        <a:xfrm>
          <a:off x="3995854" y="55918720"/>
          <a:ext cx="3567498" cy="10153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69696</xdr:colOff>
      <xdr:row>759</xdr:row>
      <xdr:rowOff>69695</xdr:rowOff>
    </xdr:from>
    <xdr:to>
      <xdr:col>38</xdr:col>
      <xdr:colOff>25527</xdr:colOff>
      <xdr:row>763</xdr:row>
      <xdr:rowOff>145158</xdr:rowOff>
    </xdr:to>
    <xdr:sp macro="" textlink="">
      <xdr:nvSpPr>
        <xdr:cNvPr id="9" name="テキスト ボックス 8"/>
        <xdr:cNvSpPr txBox="1"/>
      </xdr:nvSpPr>
      <xdr:spPr>
        <a:xfrm>
          <a:off x="4216556" y="55976799"/>
          <a:ext cx="3312812" cy="1469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r>
            <a:rPr kumimoji="1" lang="ja-JP" altLang="en-US" sz="1100"/>
            <a:t>また詳細モニタリング測定結果の評価解析及びマップの作成を行った。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783</v>
      </c>
      <c r="AK2" s="941"/>
      <c r="AL2" s="941"/>
      <c r="AM2" s="941"/>
      <c r="AN2" s="98" t="s">
        <v>408</v>
      </c>
      <c r="AO2" s="941">
        <v>20</v>
      </c>
      <c r="AP2" s="941"/>
      <c r="AQ2" s="941"/>
      <c r="AR2" s="99" t="s">
        <v>713</v>
      </c>
      <c r="AS2" s="947">
        <v>38</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714</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444</v>
      </c>
      <c r="H5" s="836"/>
      <c r="I5" s="836"/>
      <c r="J5" s="836"/>
      <c r="K5" s="836"/>
      <c r="L5" s="836"/>
      <c r="M5" s="837" t="s">
        <v>66</v>
      </c>
      <c r="N5" s="838"/>
      <c r="O5" s="838"/>
      <c r="P5" s="838"/>
      <c r="Q5" s="838"/>
      <c r="R5" s="839"/>
      <c r="S5" s="840" t="s">
        <v>517</v>
      </c>
      <c r="T5" s="836"/>
      <c r="U5" s="836"/>
      <c r="V5" s="836"/>
      <c r="W5" s="836"/>
      <c r="X5" s="841"/>
      <c r="Y5" s="696" t="s">
        <v>3</v>
      </c>
      <c r="Z5" s="542"/>
      <c r="AA5" s="542"/>
      <c r="AB5" s="542"/>
      <c r="AC5" s="542"/>
      <c r="AD5" s="543"/>
      <c r="AE5" s="697" t="s">
        <v>717</v>
      </c>
      <c r="AF5" s="698"/>
      <c r="AG5" s="698"/>
      <c r="AH5" s="698"/>
      <c r="AI5" s="698"/>
      <c r="AJ5" s="698"/>
      <c r="AK5" s="698"/>
      <c r="AL5" s="698"/>
      <c r="AM5" s="698"/>
      <c r="AN5" s="698"/>
      <c r="AO5" s="698"/>
      <c r="AP5" s="699"/>
      <c r="AQ5" s="700" t="s">
        <v>718</v>
      </c>
      <c r="AR5" s="701"/>
      <c r="AS5" s="701"/>
      <c r="AT5" s="701"/>
      <c r="AU5" s="701"/>
      <c r="AV5" s="701"/>
      <c r="AW5" s="701"/>
      <c r="AX5" s="702"/>
    </row>
    <row r="6" spans="1:50" ht="39" customHeight="1" x14ac:dyDescent="0.15">
      <c r="A6" s="705" t="s">
        <v>4</v>
      </c>
      <c r="B6" s="706"/>
      <c r="C6" s="706"/>
      <c r="D6" s="706"/>
      <c r="E6" s="706"/>
      <c r="F6" s="706"/>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721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8" t="s">
        <v>30</v>
      </c>
      <c r="B10" s="659"/>
      <c r="C10" s="659"/>
      <c r="D10" s="659"/>
      <c r="E10" s="659"/>
      <c r="F10" s="659"/>
      <c r="G10" s="753" t="s">
        <v>723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9"/>
      <c r="H12" s="760"/>
      <c r="I12" s="760"/>
      <c r="J12" s="760"/>
      <c r="K12" s="760"/>
      <c r="L12" s="760"/>
      <c r="M12" s="760"/>
      <c r="N12" s="760"/>
      <c r="O12" s="760"/>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5">
        <v>116</v>
      </c>
      <c r="Q13" s="656"/>
      <c r="R13" s="656"/>
      <c r="S13" s="656"/>
      <c r="T13" s="656"/>
      <c r="U13" s="656"/>
      <c r="V13" s="657"/>
      <c r="W13" s="655">
        <v>115</v>
      </c>
      <c r="X13" s="656"/>
      <c r="Y13" s="656"/>
      <c r="Z13" s="656"/>
      <c r="AA13" s="656"/>
      <c r="AB13" s="656"/>
      <c r="AC13" s="657"/>
      <c r="AD13" s="655">
        <v>116</v>
      </c>
      <c r="AE13" s="656"/>
      <c r="AF13" s="656"/>
      <c r="AG13" s="656"/>
      <c r="AH13" s="656"/>
      <c r="AI13" s="656"/>
      <c r="AJ13" s="657"/>
      <c r="AK13" s="655">
        <v>103</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5"/>
      <c r="Q14" s="656"/>
      <c r="R14" s="656"/>
      <c r="S14" s="656"/>
      <c r="T14" s="656"/>
      <c r="U14" s="656"/>
      <c r="V14" s="657"/>
      <c r="W14" s="655"/>
      <c r="X14" s="656"/>
      <c r="Y14" s="656"/>
      <c r="Z14" s="656"/>
      <c r="AA14" s="656"/>
      <c r="AB14" s="656"/>
      <c r="AC14" s="657"/>
      <c r="AD14" s="655"/>
      <c r="AE14" s="656"/>
      <c r="AF14" s="656"/>
      <c r="AG14" s="656"/>
      <c r="AH14" s="656"/>
      <c r="AI14" s="656"/>
      <c r="AJ14" s="657"/>
      <c r="AK14" s="655"/>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5"/>
      <c r="Q15" s="656"/>
      <c r="R15" s="656"/>
      <c r="S15" s="656"/>
      <c r="T15" s="656"/>
      <c r="U15" s="656"/>
      <c r="V15" s="657"/>
      <c r="W15" s="655"/>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802"/>
    </row>
    <row r="16" spans="1:50" ht="21" customHeight="1" x14ac:dyDescent="0.15">
      <c r="A16" s="612"/>
      <c r="B16" s="613"/>
      <c r="C16" s="613"/>
      <c r="D16" s="613"/>
      <c r="E16" s="613"/>
      <c r="F16" s="614"/>
      <c r="G16" s="724"/>
      <c r="H16" s="725"/>
      <c r="I16" s="710" t="s">
        <v>52</v>
      </c>
      <c r="J16" s="711"/>
      <c r="K16" s="711"/>
      <c r="L16" s="711"/>
      <c r="M16" s="711"/>
      <c r="N16" s="711"/>
      <c r="O16" s="712"/>
      <c r="P16" s="655"/>
      <c r="Q16" s="656"/>
      <c r="R16" s="656"/>
      <c r="S16" s="656"/>
      <c r="T16" s="656"/>
      <c r="U16" s="656"/>
      <c r="V16" s="657"/>
      <c r="W16" s="655"/>
      <c r="X16" s="656"/>
      <c r="Y16" s="656"/>
      <c r="Z16" s="656"/>
      <c r="AA16" s="656"/>
      <c r="AB16" s="656"/>
      <c r="AC16" s="657"/>
      <c r="AD16" s="655"/>
      <c r="AE16" s="656"/>
      <c r="AF16" s="656"/>
      <c r="AG16" s="656"/>
      <c r="AH16" s="656"/>
      <c r="AI16" s="656"/>
      <c r="AJ16" s="657"/>
      <c r="AK16" s="655"/>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5"/>
      <c r="Q17" s="656"/>
      <c r="R17" s="656"/>
      <c r="S17" s="656"/>
      <c r="T17" s="656"/>
      <c r="U17" s="656"/>
      <c r="V17" s="657"/>
      <c r="W17" s="655"/>
      <c r="X17" s="656"/>
      <c r="Y17" s="656"/>
      <c r="Z17" s="656"/>
      <c r="AA17" s="656"/>
      <c r="AB17" s="656"/>
      <c r="AC17" s="657"/>
      <c r="AD17" s="655"/>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116</v>
      </c>
      <c r="Q18" s="875"/>
      <c r="R18" s="875"/>
      <c r="S18" s="875"/>
      <c r="T18" s="875"/>
      <c r="U18" s="875"/>
      <c r="V18" s="876"/>
      <c r="W18" s="874">
        <f>SUM(W13:AC17)</f>
        <v>115</v>
      </c>
      <c r="X18" s="875"/>
      <c r="Y18" s="875"/>
      <c r="Z18" s="875"/>
      <c r="AA18" s="875"/>
      <c r="AB18" s="875"/>
      <c r="AC18" s="876"/>
      <c r="AD18" s="874">
        <f>SUM(AD13:AJ17)</f>
        <v>116</v>
      </c>
      <c r="AE18" s="875"/>
      <c r="AF18" s="875"/>
      <c r="AG18" s="875"/>
      <c r="AH18" s="875"/>
      <c r="AI18" s="875"/>
      <c r="AJ18" s="876"/>
      <c r="AK18" s="874">
        <f>SUM(AK13:AQ17)</f>
        <v>103</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113</v>
      </c>
      <c r="Q19" s="656"/>
      <c r="R19" s="656"/>
      <c r="S19" s="656"/>
      <c r="T19" s="656"/>
      <c r="U19" s="656"/>
      <c r="V19" s="657"/>
      <c r="W19" s="655">
        <v>100</v>
      </c>
      <c r="X19" s="656"/>
      <c r="Y19" s="656"/>
      <c r="Z19" s="656"/>
      <c r="AA19" s="656"/>
      <c r="AB19" s="656"/>
      <c r="AC19" s="657"/>
      <c r="AD19" s="655">
        <v>95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f>IF(P18=0, "-", SUM(P19)/P18)</f>
        <v>0.97413793103448276</v>
      </c>
      <c r="Q20" s="316"/>
      <c r="R20" s="316"/>
      <c r="S20" s="316"/>
      <c r="T20" s="316"/>
      <c r="U20" s="316"/>
      <c r="V20" s="316"/>
      <c r="W20" s="316">
        <f t="shared" ref="W20" si="0">IF(W18=0, "-", SUM(W19)/W18)</f>
        <v>0.86956521739130432</v>
      </c>
      <c r="X20" s="316"/>
      <c r="Y20" s="316"/>
      <c r="Z20" s="316"/>
      <c r="AA20" s="316"/>
      <c r="AB20" s="316"/>
      <c r="AC20" s="316"/>
      <c r="AD20" s="316">
        <f t="shared" ref="AD20" si="1">IF(AD18=0, "-", SUM(AD19)/AD18)</f>
        <v>0.81896551724137934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0.97413793103448276</v>
      </c>
      <c r="Q21" s="316"/>
      <c r="R21" s="316"/>
      <c r="S21" s="316"/>
      <c r="T21" s="316"/>
      <c r="U21" s="316"/>
      <c r="V21" s="316"/>
      <c r="W21" s="316">
        <f t="shared" ref="W21" si="2">IF(W19=0, "-", SUM(W19)/SUM(W13,W14))</f>
        <v>0.86956521739130432</v>
      </c>
      <c r="X21" s="316"/>
      <c r="Y21" s="316"/>
      <c r="Z21" s="316"/>
      <c r="AA21" s="316"/>
      <c r="AB21" s="316"/>
      <c r="AC21" s="316"/>
      <c r="AD21" s="316">
        <f t="shared" ref="AD21" si="3">IF(AD19=0, "-", SUM(AD19)/SUM(AD13,AD14))</f>
        <v>0.81896551724137934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711</v>
      </c>
      <c r="B22" s="970"/>
      <c r="C22" s="970"/>
      <c r="D22" s="970"/>
      <c r="E22" s="970"/>
      <c r="F22" s="971"/>
      <c r="G22" s="965"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0.75" customHeight="1" x14ac:dyDescent="0.15">
      <c r="A23" s="972"/>
      <c r="B23" s="973"/>
      <c r="C23" s="973"/>
      <c r="D23" s="973"/>
      <c r="E23" s="973"/>
      <c r="F23" s="974"/>
      <c r="G23" s="966" t="s">
        <v>777</v>
      </c>
      <c r="H23" s="967"/>
      <c r="I23" s="967"/>
      <c r="J23" s="967"/>
      <c r="K23" s="967"/>
      <c r="L23" s="967"/>
      <c r="M23" s="967"/>
      <c r="N23" s="967"/>
      <c r="O23" s="968"/>
      <c r="P23" s="916">
        <v>103</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103</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4"/>
      <c r="AY79">
        <f>COUNTIF($AR$79,"☑")</f>
        <v>0</v>
      </c>
    </row>
    <row r="80" spans="1:51" ht="18.75"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1"/>
      <c r="B82" s="526"/>
      <c r="C82" s="424"/>
      <c r="D82" s="424"/>
      <c r="E82" s="424"/>
      <c r="F82" s="425"/>
      <c r="G82" s="674" t="s">
        <v>724</v>
      </c>
      <c r="H82" s="674"/>
      <c r="I82" s="674"/>
      <c r="J82" s="674"/>
      <c r="K82" s="674"/>
      <c r="L82" s="674"/>
      <c r="M82" s="674"/>
      <c r="N82" s="674"/>
      <c r="O82" s="674"/>
      <c r="P82" s="674"/>
      <c r="Q82" s="674"/>
      <c r="R82" s="674"/>
      <c r="S82" s="674"/>
      <c r="T82" s="674"/>
      <c r="U82" s="674"/>
      <c r="V82" s="674"/>
      <c r="W82" s="674"/>
      <c r="X82" s="674"/>
      <c r="Y82" s="674"/>
      <c r="Z82" s="674"/>
      <c r="AA82" s="675"/>
      <c r="AB82" s="880" t="s">
        <v>740</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1</v>
      </c>
    </row>
    <row r="83" spans="1:60" ht="22.5"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1</v>
      </c>
    </row>
    <row r="84" spans="1:60" ht="198"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1</v>
      </c>
    </row>
    <row r="85" spans="1:60" ht="18.75"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v>5</v>
      </c>
      <c r="AV86" s="200"/>
      <c r="AW86" s="392" t="s">
        <v>179</v>
      </c>
      <c r="AX86" s="393"/>
      <c r="AY86">
        <f t="shared" si="10"/>
        <v>1</v>
      </c>
      <c r="AZ86" s="10"/>
      <c r="BA86" s="10"/>
      <c r="BB86" s="10"/>
      <c r="BC86" s="10"/>
      <c r="BD86" s="10"/>
      <c r="BE86" s="10"/>
      <c r="BF86" s="10"/>
      <c r="BG86" s="10"/>
      <c r="BH86" s="10"/>
    </row>
    <row r="87" spans="1:60" ht="23.25" customHeight="1" x14ac:dyDescent="0.15">
      <c r="A87" s="861"/>
      <c r="B87" s="424"/>
      <c r="C87" s="424"/>
      <c r="D87" s="424"/>
      <c r="E87" s="424"/>
      <c r="F87" s="425"/>
      <c r="G87" s="107" t="s">
        <v>725</v>
      </c>
      <c r="H87" s="108"/>
      <c r="I87" s="108"/>
      <c r="J87" s="108"/>
      <c r="K87" s="108"/>
      <c r="L87" s="108"/>
      <c r="M87" s="108"/>
      <c r="N87" s="108"/>
      <c r="O87" s="109"/>
      <c r="P87" s="108" t="s">
        <v>726</v>
      </c>
      <c r="Q87" s="513"/>
      <c r="R87" s="513"/>
      <c r="S87" s="513"/>
      <c r="T87" s="513"/>
      <c r="U87" s="513"/>
      <c r="V87" s="513"/>
      <c r="W87" s="513"/>
      <c r="X87" s="514"/>
      <c r="Y87" s="560" t="s">
        <v>62</v>
      </c>
      <c r="Z87" s="561"/>
      <c r="AA87" s="562"/>
      <c r="AB87" s="460"/>
      <c r="AC87" s="460"/>
      <c r="AD87" s="460"/>
      <c r="AE87" s="218">
        <v>7</v>
      </c>
      <c r="AF87" s="219"/>
      <c r="AG87" s="219"/>
      <c r="AH87" s="219"/>
      <c r="AI87" s="218">
        <v>5</v>
      </c>
      <c r="AJ87" s="219"/>
      <c r="AK87" s="219"/>
      <c r="AL87" s="219"/>
      <c r="AM87" s="218">
        <v>5</v>
      </c>
      <c r="AN87" s="219"/>
      <c r="AO87" s="219"/>
      <c r="AP87" s="219"/>
      <c r="AQ87" s="336"/>
      <c r="AR87" s="208"/>
      <c r="AS87" s="208"/>
      <c r="AT87" s="337"/>
      <c r="AU87" s="219"/>
      <c r="AV87" s="219"/>
      <c r="AW87" s="219"/>
      <c r="AX87" s="221"/>
      <c r="AY87">
        <f t="shared" si="10"/>
        <v>1</v>
      </c>
    </row>
    <row r="88" spans="1:60" ht="23.25"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v>5</v>
      </c>
      <c r="AF88" s="219"/>
      <c r="AG88" s="219"/>
      <c r="AH88" s="219"/>
      <c r="AI88" s="218">
        <v>5</v>
      </c>
      <c r="AJ88" s="219"/>
      <c r="AK88" s="219"/>
      <c r="AL88" s="219"/>
      <c r="AM88" s="218">
        <v>5</v>
      </c>
      <c r="AN88" s="219"/>
      <c r="AO88" s="219"/>
      <c r="AP88" s="219"/>
      <c r="AQ88" s="336">
        <v>5</v>
      </c>
      <c r="AR88" s="208"/>
      <c r="AS88" s="208"/>
      <c r="AT88" s="337"/>
      <c r="AU88" s="219">
        <v>5</v>
      </c>
      <c r="AV88" s="219"/>
      <c r="AW88" s="219"/>
      <c r="AX88" s="221"/>
      <c r="AY88">
        <f t="shared" si="10"/>
        <v>1</v>
      </c>
      <c r="AZ88" s="10"/>
      <c r="BA88" s="10"/>
      <c r="BB88" s="10"/>
      <c r="BC88" s="10"/>
    </row>
    <row r="89" spans="1:60" ht="81" customHeight="1" thickBot="1" x14ac:dyDescent="0.2">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140</v>
      </c>
      <c r="AF89" s="226"/>
      <c r="AG89" s="226"/>
      <c r="AH89" s="226"/>
      <c r="AI89" s="225">
        <v>100</v>
      </c>
      <c r="AJ89" s="226"/>
      <c r="AK89" s="226"/>
      <c r="AL89" s="226"/>
      <c r="AM89" s="225">
        <v>100</v>
      </c>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280</v>
      </c>
      <c r="AF101" s="282"/>
      <c r="AG101" s="282"/>
      <c r="AH101" s="282"/>
      <c r="AI101" s="282">
        <v>374</v>
      </c>
      <c r="AJ101" s="282"/>
      <c r="AK101" s="282"/>
      <c r="AL101" s="282"/>
      <c r="AM101" s="282">
        <v>300</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300</v>
      </c>
      <c r="AF102" s="282"/>
      <c r="AG102" s="282"/>
      <c r="AH102" s="282"/>
      <c r="AI102" s="282">
        <v>300</v>
      </c>
      <c r="AJ102" s="282"/>
      <c r="AK102" s="282"/>
      <c r="AL102" s="282"/>
      <c r="AM102" s="282">
        <v>300</v>
      </c>
      <c r="AN102" s="282"/>
      <c r="AO102" s="282"/>
      <c r="AP102" s="282"/>
      <c r="AQ102" s="282">
        <v>600</v>
      </c>
      <c r="AR102" s="282"/>
      <c r="AS102" s="282"/>
      <c r="AT102" s="282"/>
      <c r="AU102" s="225">
        <v>600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404</v>
      </c>
      <c r="AF116" s="282"/>
      <c r="AG116" s="282"/>
      <c r="AH116" s="282"/>
      <c r="AI116" s="282">
        <v>267</v>
      </c>
      <c r="AJ116" s="282"/>
      <c r="AK116" s="282"/>
      <c r="AL116" s="282"/>
      <c r="AM116" s="282">
        <v>316</v>
      </c>
      <c r="AN116" s="282"/>
      <c r="AO116" s="282"/>
      <c r="AP116" s="282"/>
      <c r="AQ116" s="218">
        <v>168</v>
      </c>
      <c r="AR116" s="219"/>
      <c r="AS116" s="219"/>
      <c r="AT116" s="219"/>
      <c r="AU116" s="219"/>
      <c r="AV116" s="219"/>
      <c r="AW116" s="219"/>
      <c r="AX116" s="221"/>
    </row>
    <row r="117" spans="1:51" ht="46.5" hidden="1"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733</v>
      </c>
      <c r="AF117" s="550"/>
      <c r="AG117" s="550"/>
      <c r="AH117" s="550"/>
      <c r="AI117" s="550" t="s">
        <v>734</v>
      </c>
      <c r="AJ117" s="550"/>
      <c r="AK117" s="550"/>
      <c r="AL117" s="550"/>
      <c r="AM117" s="550" t="s">
        <v>735</v>
      </c>
      <c r="AN117" s="550"/>
      <c r="AO117" s="550"/>
      <c r="AP117" s="550"/>
      <c r="AQ117" s="550" t="s">
        <v>736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hidden="1" customHeight="1" x14ac:dyDescent="0.15">
      <c r="A130" s="189" t="s">
        <v>407</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778</v>
      </c>
      <c r="H154" s="108"/>
      <c r="I154" s="108"/>
      <c r="J154" s="108"/>
      <c r="K154" s="108"/>
      <c r="L154" s="108"/>
      <c r="M154" s="108"/>
      <c r="N154" s="108"/>
      <c r="O154" s="108"/>
      <c r="P154" s="109"/>
      <c r="Q154" s="128" t="s">
        <v>782</v>
      </c>
      <c r="R154" s="108"/>
      <c r="S154" s="108"/>
      <c r="T154" s="108"/>
      <c r="U154" s="108"/>
      <c r="V154" s="108"/>
      <c r="W154" s="108"/>
      <c r="X154" s="108"/>
      <c r="Y154" s="108"/>
      <c r="Z154" s="108"/>
      <c r="AA154" s="290"/>
      <c r="AB154" s="144" t="s">
        <v>779</v>
      </c>
      <c r="AC154" s="145"/>
      <c r="AD154" s="145"/>
      <c r="AE154" s="150" t="s">
        <v>781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77.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92"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8"/>
      <c r="E430" s="175" t="s">
        <v>401</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79.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719</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73.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719</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80.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3" t="s">
        <v>745</v>
      </c>
      <c r="AE705" s="714"/>
      <c r="AF705" s="714"/>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55.5" customHeight="1" x14ac:dyDescent="0.15">
      <c r="A707" s="640"/>
      <c r="B707" s="641"/>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746</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67.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719</v>
      </c>
      <c r="AE708" s="603"/>
      <c r="AF708" s="603"/>
      <c r="AG708" s="741" t="s">
        <v>747</v>
      </c>
      <c r="AH708" s="742"/>
      <c r="AI708" s="742"/>
      <c r="AJ708" s="742"/>
      <c r="AK708" s="742"/>
      <c r="AL708" s="742"/>
      <c r="AM708" s="742"/>
      <c r="AN708" s="742"/>
      <c r="AO708" s="742"/>
      <c r="AP708" s="742"/>
      <c r="AQ708" s="742"/>
      <c r="AR708" s="742"/>
      <c r="AS708" s="742"/>
      <c r="AT708" s="742"/>
      <c r="AU708" s="742"/>
      <c r="AV708" s="742"/>
      <c r="AW708" s="742"/>
      <c r="AX708" s="743"/>
    </row>
    <row r="709" spans="1:50" ht="51"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41.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719</v>
      </c>
      <c r="AE710" s="323"/>
      <c r="AF710" s="323"/>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719</v>
      </c>
      <c r="AE712" s="782"/>
      <c r="AF712" s="782"/>
      <c r="AG712" s="806" t="s">
        <v>751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c r="AE713" s="323"/>
      <c r="AF713" s="661"/>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79.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719</v>
      </c>
      <c r="AE714" s="804"/>
      <c r="AF714" s="805"/>
      <c r="AG714" s="735" t="s">
        <v>752</v>
      </c>
      <c r="AH714" s="736"/>
      <c r="AI714" s="736"/>
      <c r="AJ714" s="736"/>
      <c r="AK714" s="736"/>
      <c r="AL714" s="736"/>
      <c r="AM714" s="736"/>
      <c r="AN714" s="736"/>
      <c r="AO714" s="736"/>
      <c r="AP714" s="736"/>
      <c r="AQ714" s="736"/>
      <c r="AR714" s="736"/>
      <c r="AS714" s="736"/>
      <c r="AT714" s="736"/>
      <c r="AU714" s="736"/>
      <c r="AV714" s="736"/>
      <c r="AW714" s="736"/>
      <c r="AX714" s="737"/>
    </row>
    <row r="715" spans="1:50" ht="40.5" customHeight="1" x14ac:dyDescent="0.15">
      <c r="A715" s="638"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719</v>
      </c>
      <c r="AE715" s="603"/>
      <c r="AF715" s="654"/>
      <c r="AG715" s="741" t="s">
        <v>753</v>
      </c>
      <c r="AH715" s="742"/>
      <c r="AI715" s="742"/>
      <c r="AJ715" s="742"/>
      <c r="AK715" s="742"/>
      <c r="AL715" s="742"/>
      <c r="AM715" s="742"/>
      <c r="AN715" s="742"/>
      <c r="AO715" s="742"/>
      <c r="AP715" s="742"/>
      <c r="AQ715" s="742"/>
      <c r="AR715" s="742"/>
      <c r="AS715" s="742"/>
      <c r="AT715" s="742"/>
      <c r="AU715" s="742"/>
      <c r="AV715" s="742"/>
      <c r="AW715" s="742"/>
      <c r="AX715" s="743"/>
    </row>
    <row r="716" spans="1:50" ht="80.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40.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0.25" customHeight="1" x14ac:dyDescent="0.15">
      <c r="A726" s="638" t="s">
        <v>48</v>
      </c>
      <c r="B726" s="798"/>
      <c r="C726" s="811" t="s">
        <v>53</v>
      </c>
      <c r="D726" s="833"/>
      <c r="E726" s="833"/>
      <c r="F726" s="834"/>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2" customHeight="1" thickBot="1" x14ac:dyDescent="0.2">
      <c r="A727" s="799"/>
      <c r="B727" s="800"/>
      <c r="C727" s="747" t="s">
        <v>57</v>
      </c>
      <c r="D727" s="748"/>
      <c r="E727" s="748"/>
      <c r="F727" s="749"/>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28.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1"/>
      <c r="B731" s="672"/>
      <c r="C731" s="672"/>
      <c r="D731" s="672"/>
      <c r="E731" s="673"/>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93" customHeight="1" thickBot="1" x14ac:dyDescent="0.2">
      <c r="A735" s="789" t="s">
        <v>759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676</v>
      </c>
      <c r="B737" s="211"/>
      <c r="C737" s="211"/>
      <c r="D737" s="212"/>
      <c r="E737" s="951" t="s">
        <v>767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399</v>
      </c>
      <c r="B738" s="361"/>
      <c r="C738" s="361"/>
      <c r="D738" s="361"/>
      <c r="E738" s="951" t="s">
        <v>768</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398</v>
      </c>
      <c r="B739" s="361"/>
      <c r="C739" s="361"/>
      <c r="D739" s="361"/>
      <c r="E739" s="951" t="s">
        <v>768</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397</v>
      </c>
      <c r="B740" s="361"/>
      <c r="C740" s="361"/>
      <c r="D740" s="361"/>
      <c r="E740" s="951" t="s">
        <v>760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396</v>
      </c>
      <c r="B741" s="361"/>
      <c r="C741" s="361"/>
      <c r="D741" s="361"/>
      <c r="E741" s="951" t="s">
        <v>761</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395</v>
      </c>
      <c r="B742" s="361"/>
      <c r="C742" s="361"/>
      <c r="D742" s="361"/>
      <c r="E742" s="951" t="s">
        <v>762</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394</v>
      </c>
      <c r="B743" s="361"/>
      <c r="C743" s="361"/>
      <c r="D743" s="361"/>
      <c r="E743" s="951" t="s">
        <v>763</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393</v>
      </c>
      <c r="B744" s="361"/>
      <c r="C744" s="361"/>
      <c r="D744" s="361"/>
      <c r="E744" s="951" t="s">
        <v>764</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392</v>
      </c>
      <c r="B745" s="361"/>
      <c r="C745" s="361"/>
      <c r="D745" s="361"/>
      <c r="E745" s="988" t="s">
        <v>765</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549</v>
      </c>
      <c r="B746" s="361"/>
      <c r="C746" s="361"/>
      <c r="D746" s="361"/>
      <c r="E746" s="957" t="s">
        <v>766</v>
      </c>
      <c r="F746" s="955"/>
      <c r="G746" s="955"/>
      <c r="H746" s="100" t="str">
        <f>IF(E746="","","-")</f>
        <v>-</v>
      </c>
      <c r="I746" s="955"/>
      <c r="J746" s="955"/>
      <c r="K746" s="100" t="str">
        <f>IF(I746="","","-")</f>
        <v/>
      </c>
      <c r="L746" s="956">
        <v>15</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c r="F747" s="955"/>
      <c r="G747" s="955"/>
      <c r="H747" s="100" t="str">
        <f>IF(E747="","","-")</f>
        <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769</v>
      </c>
      <c r="H789" s="669"/>
      <c r="I789" s="669"/>
      <c r="J789" s="669"/>
      <c r="K789" s="670"/>
      <c r="L789" s="662" t="s">
        <v>772</v>
      </c>
      <c r="M789" s="663"/>
      <c r="N789" s="663"/>
      <c r="O789" s="663"/>
      <c r="P789" s="663"/>
      <c r="Q789" s="663"/>
      <c r="R789" s="663"/>
      <c r="S789" s="663"/>
      <c r="T789" s="663"/>
      <c r="U789" s="663"/>
      <c r="V789" s="663"/>
      <c r="W789" s="663"/>
      <c r="X789" s="664"/>
      <c r="Y789" s="382">
        <v>60.2</v>
      </c>
      <c r="Z789" s="383"/>
      <c r="AA789" s="383"/>
      <c r="AB789" s="801"/>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770</v>
      </c>
      <c r="H790" s="605"/>
      <c r="I790" s="605"/>
      <c r="J790" s="605"/>
      <c r="K790" s="606"/>
      <c r="L790" s="596" t="s">
        <v>773</v>
      </c>
      <c r="M790" s="597"/>
      <c r="N790" s="597"/>
      <c r="O790" s="597"/>
      <c r="P790" s="597"/>
      <c r="Q790" s="597"/>
      <c r="R790" s="597"/>
      <c r="S790" s="597"/>
      <c r="T790" s="597"/>
      <c r="U790" s="597"/>
      <c r="V790" s="597"/>
      <c r="W790" s="597"/>
      <c r="X790" s="598"/>
      <c r="Y790" s="599">
        <v>26.6</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771</v>
      </c>
      <c r="H791" s="605"/>
      <c r="I791" s="605"/>
      <c r="J791" s="605"/>
      <c r="K791" s="606"/>
      <c r="L791" s="596" t="s">
        <v>771</v>
      </c>
      <c r="M791" s="597"/>
      <c r="N791" s="597"/>
      <c r="O791" s="597"/>
      <c r="P791" s="597"/>
      <c r="Q791" s="597"/>
      <c r="R791" s="597"/>
      <c r="S791" s="597"/>
      <c r="T791" s="597"/>
      <c r="U791" s="597"/>
      <c r="V791" s="597"/>
      <c r="W791" s="597"/>
      <c r="X791" s="598"/>
      <c r="Y791" s="599">
        <v>8.1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94.9</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0</v>
      </c>
    </row>
    <row r="801" spans="1:51" ht="24.75" hidden="1"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1"/>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1"/>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1"/>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50.25" customHeight="1" x14ac:dyDescent="0.15">
      <c r="A845" s="370">
        <v>1</v>
      </c>
      <c r="B845" s="370">
        <v>1</v>
      </c>
      <c r="C845" s="358" t="s">
        <v>774</v>
      </c>
      <c r="D845" s="343"/>
      <c r="E845" s="343"/>
      <c r="F845" s="343"/>
      <c r="G845" s="343"/>
      <c r="H845" s="343"/>
      <c r="I845" s="343"/>
      <c r="J845" s="344">
        <v>6050005002007</v>
      </c>
      <c r="K845" s="345"/>
      <c r="L845" s="345"/>
      <c r="M845" s="345"/>
      <c r="N845" s="345"/>
      <c r="O845" s="345"/>
      <c r="P845" s="359" t="s">
        <v>775</v>
      </c>
      <c r="Q845" s="346"/>
      <c r="R845" s="346"/>
      <c r="S845" s="346"/>
      <c r="T845" s="346"/>
      <c r="U845" s="346"/>
      <c r="V845" s="346"/>
      <c r="W845" s="346"/>
      <c r="X845" s="346"/>
      <c r="Y845" s="347">
        <v>95</v>
      </c>
      <c r="Z845" s="348"/>
      <c r="AA845" s="348"/>
      <c r="AB845" s="349"/>
      <c r="AC845" s="350" t="s">
        <v>375</v>
      </c>
      <c r="AD845" s="351"/>
      <c r="AE845" s="351"/>
      <c r="AF845" s="351"/>
      <c r="AG845" s="351"/>
      <c r="AH845" s="366">
        <v>1</v>
      </c>
      <c r="AI845" s="367"/>
      <c r="AJ845" s="367"/>
      <c r="AK845" s="367"/>
      <c r="AL845" s="354">
        <v>91.2</v>
      </c>
      <c r="AM845" s="355"/>
      <c r="AN845" s="355"/>
      <c r="AO845" s="356"/>
      <c r="AP845" s="357" t="s">
        <v>776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719</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392</v>
      </c>
      <c r="AF2" s="1027"/>
      <c r="AG2" s="1027"/>
      <c r="AH2" s="1027"/>
      <c r="AI2" s="1027" t="s">
        <v>414</v>
      </c>
      <c r="AJ2" s="1027"/>
      <c r="AK2" s="1027"/>
      <c r="AL2" s="556"/>
      <c r="AM2" s="1027" t="s">
        <v>511</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392</v>
      </c>
      <c r="AF9" s="1027"/>
      <c r="AG9" s="1027"/>
      <c r="AH9" s="1027"/>
      <c r="AI9" s="1027" t="s">
        <v>414</v>
      </c>
      <c r="AJ9" s="1027"/>
      <c r="AK9" s="1027"/>
      <c r="AL9" s="556"/>
      <c r="AM9" s="1027" t="s">
        <v>511</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392</v>
      </c>
      <c r="AF16" s="1027"/>
      <c r="AG16" s="1027"/>
      <c r="AH16" s="1027"/>
      <c r="AI16" s="1027" t="s">
        <v>414</v>
      </c>
      <c r="AJ16" s="1027"/>
      <c r="AK16" s="1027"/>
      <c r="AL16" s="556"/>
      <c r="AM16" s="1027" t="s">
        <v>511</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392</v>
      </c>
      <c r="AF23" s="1027"/>
      <c r="AG23" s="1027"/>
      <c r="AH23" s="1027"/>
      <c r="AI23" s="1027" t="s">
        <v>414</v>
      </c>
      <c r="AJ23" s="1027"/>
      <c r="AK23" s="1027"/>
      <c r="AL23" s="556"/>
      <c r="AM23" s="1027" t="s">
        <v>511</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392</v>
      </c>
      <c r="AF30" s="1027"/>
      <c r="AG30" s="1027"/>
      <c r="AH30" s="1027"/>
      <c r="AI30" s="1027" t="s">
        <v>414</v>
      </c>
      <c r="AJ30" s="1027"/>
      <c r="AK30" s="1027"/>
      <c r="AL30" s="556"/>
      <c r="AM30" s="1027" t="s">
        <v>511</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392</v>
      </c>
      <c r="AF37" s="1027"/>
      <c r="AG37" s="1027"/>
      <c r="AH37" s="1027"/>
      <c r="AI37" s="1027" t="s">
        <v>414</v>
      </c>
      <c r="AJ37" s="1027"/>
      <c r="AK37" s="1027"/>
      <c r="AL37" s="556"/>
      <c r="AM37" s="1027" t="s">
        <v>511</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392</v>
      </c>
      <c r="AF44" s="1027"/>
      <c r="AG44" s="1027"/>
      <c r="AH44" s="1027"/>
      <c r="AI44" s="1027" t="s">
        <v>414</v>
      </c>
      <c r="AJ44" s="1027"/>
      <c r="AK44" s="1027"/>
      <c r="AL44" s="556"/>
      <c r="AM44" s="1027" t="s">
        <v>511</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392</v>
      </c>
      <c r="AF51" s="1027"/>
      <c r="AG51" s="1027"/>
      <c r="AH51" s="1027"/>
      <c r="AI51" s="1027" t="s">
        <v>414</v>
      </c>
      <c r="AJ51" s="1027"/>
      <c r="AK51" s="1027"/>
      <c r="AL51" s="556"/>
      <c r="AM51" s="1027" t="s">
        <v>511</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392</v>
      </c>
      <c r="AF58" s="1027"/>
      <c r="AG58" s="1027"/>
      <c r="AH58" s="1027"/>
      <c r="AI58" s="1027" t="s">
        <v>414</v>
      </c>
      <c r="AJ58" s="1027"/>
      <c r="AK58" s="1027"/>
      <c r="AL58" s="556"/>
      <c r="AM58" s="1027" t="s">
        <v>511</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392</v>
      </c>
      <c r="AF65" s="1027"/>
      <c r="AG65" s="1027"/>
      <c r="AH65" s="1027"/>
      <c r="AI65" s="1027" t="s">
        <v>414</v>
      </c>
      <c r="AJ65" s="1027"/>
      <c r="AK65" s="1027"/>
      <c r="AL65" s="556"/>
      <c r="AM65" s="1027" t="s">
        <v>511</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7"/>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1"/>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1"/>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1"/>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1"/>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1"/>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1"/>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1"/>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1"/>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1"/>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1"/>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1"/>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1"/>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1"/>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1"/>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1"/>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1"/>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1"/>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1"/>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1"/>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1"/>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2"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2021-06-24T14:14:28Z</cp:lastPrinted>
  <dcterms:created xsi:type="dcterms:W3CDTF">2012-03-13T00:50:25Z</dcterms:created>
  <dcterms:modified xsi:type="dcterms:W3CDTF">2021-06-24T14:14:38Z</dcterms:modified>
</cp:coreProperties>
</file>