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27_人的組織的要因の体系的考慮に係る規制研究事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255" i="3"/>
  <c r="AY417" i="3"/>
  <c r="AY459" i="3"/>
  <c r="AY36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<sst xmlns="http://schemas.openxmlformats.org/spreadsheetml/2006/main" count="3032" uniqueCount="797">
  <si>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</si>
  <si>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</si>
  <si>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</si>
  <si>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</si>
  <si>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</si>
  <si>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</si>
  <si>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</si>
  <si>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</si>
  <si>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</si>
  <si>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</si>
  <si>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</si>
  <si>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</si>
  <si>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</si>
  <si>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</si>
  <si>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</si>
  <si>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</si>
  <si>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</si>
  <si>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</si>
  <si>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</si>
  <si>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</si>
  <si>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</si>
  <si>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</si>
  <si>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</si>
  <si>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</si>
  <si>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</si>
  <si>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</si>
  <si>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</si>
  <si>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</si>
  <si>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</si>
  <si>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</si>
  <si>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</si>
  <si>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</si>
  <si>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</si>
  <si>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</si>
  <si>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</si>
  <si>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</si>
  <si>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</si>
  <si>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</si>
  <si>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</si>
  <si>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</si>
  <si>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</si>
  <si>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</si>
  <si>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</si>
  <si>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</si>
  <si>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</si>
  <si>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</si>
  <si>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</si>
  <si>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</si>
  <si>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</si>
  <si>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</si>
  <si>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</si>
  <si>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</si>
  <si>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</si>
  <si>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</si>
  <si>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</si>
  <si>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</si>
  <si>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</si>
  <si>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</si>
  <si>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</si>
  <si>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</si>
  <si>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</si>
  <si>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</si>
  <si>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</si>
  <si>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</si>
  <si>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</si>
  <si>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</si>
  <si>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</si>
  <si>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</si>
  <si>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</si>
  <si>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</si>
  <si>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</si>
  <si>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</si>
  <si>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</si>
  <si>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</si>
  <si>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</si>
  <si>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</si>
  <si>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</si>
  <si>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</si>
  <si>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</si>
  <si>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</si>
  <si>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</si>
  <si>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</si>
  <si>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</si>
  <si>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</si>
  <si>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</si>
  <si>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</si>
  <si>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</si>
  <si>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</si>
  <si>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</si>
  <si>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</si>
  <si>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</si>
  <si>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</si>
  <si>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</si>
  <si>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</si>
  <si>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</si>
  <si>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</si>
  <si>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</si>
  <si>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</si>
  <si>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</si>
  <si>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</si>
  <si>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</si>
  <si>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</si>
  <si>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</si>
  <si>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</si>
  <si>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</si>
  <si>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</si>
  <si>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</si>
  <si>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</si>
  <si>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</si>
  <si>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</si>
  <si>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</si>
  <si>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</si>
  <si>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</si>
  <si>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</si>
  <si>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</si>
  <si>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</si>
  <si>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</si>
  <si>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</si>
  <si>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</si>
  <si>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</si>
  <si>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</si>
  <si>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</si>
  <si>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</si>
  <si>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</si>
  <si>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</si>
  <si>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</si>
  <si>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</si>
  <si>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</si>
  <si>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</si>
  <si>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</si>
  <si>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</si>
  <si>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</si>
  <si>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</si>
  <si>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</si>
  <si>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</si>
  <si>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</si>
  <si>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</si>
  <si>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</si>
  <si>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</si>
  <si>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</si>
  <si>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</si>
  <si>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</si>
  <si>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</si>
  <si>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</si>
  <si>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</si>
  <si>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</si>
  <si>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</si>
  <si>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</si>
  <si>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</si>
  <si>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</si>
  <si>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</si>
  <si>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</si>
  <si>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</si>
  <si>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</si>
  <si>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</si>
  <si>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</si>
  <si>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</si>
  <si>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</si>
  <si>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</si>
  <si>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</si>
  <si>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</si>
  <si>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</si>
  <si>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</si>
  <si>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</si>
  <si>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</si>
  <si>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</si>
  <si>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</si>
  <si>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</si>
  <si>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</si>
  <si>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</si>
  <si>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</si>
  <si>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</si>
  <si>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</si>
  <si>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</si>
  <si>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</si>
  <si>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</si>
  <si>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</si>
  <si>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</si>
  <si>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</si>
  <si>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</si>
  <si>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</si>
  <si>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</si>
  <si>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</si>
  <si>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</si>
  <si>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</si>
  <si>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</si>
  <si>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</si>
  <si>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</si>
  <si>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</si>
  <si>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</si>
  <si>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</si>
  <si>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</si>
  <si>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</si>
  <si>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</si>
  <si>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</si>
  <si>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</si>
  <si>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</si>
  <si>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</si>
  <si>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</si>
  <si>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</si>
  <si>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</si>
  <si>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</si>
  <si>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</si>
  <si>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</si>
  <si>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</si>
  <si>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</si>
  <si>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</si>
  <si>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</si>
  <si>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</si>
  <si>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</si>
  <si>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</si>
  <si>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</si>
  <si>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</si>
  <si>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</si>
  <si>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</si>
  <si>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</si>
  <si>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</si>
  <si>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</si>
  <si>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</si>
  <si>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</si>
  <si>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</si>
  <si>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</si>
  <si>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</si>
  <si>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</si>
  <si>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</si>
  <si>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</si>
  <si>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</si>
  <si>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</si>
  <si>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</si>
  <si>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</si>
  <si>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</si>
  <si>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</si>
  <si>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</si>
  <si>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</si>
  <si>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</si>
  <si>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</si>
  <si>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</si>
  <si>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</si>
  <si>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</si>
  <si>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</si>
  <si>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</si>
  <si>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</si>
  <si>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</si>
  <si>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</si>
  <si>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</si>
  <si>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</si>
  <si>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</si>
  <si>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</si>
  <si>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</si>
  <si>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</si>
  <si>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</si>
  <si>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</si>
  <si>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</si>
  <si>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</si>
  <si>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</si>
  <si>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</si>
  <si>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</si>
  <si>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</si>
  <si>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</si>
  <si>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</si>
  <si>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</si>
  <si>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</si>
  <si>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</si>
  <si>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</si>
  <si>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</si>
  <si>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</si>
  <si>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</si>
  <si>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</si>
  <si>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</si>
  <si>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</si>
  <si>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</si>
  <si>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</si>
  <si>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</si>
  <si>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</si>
  <si>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</si>
  <si>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</si>
  <si>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</si>
  <si>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</si>
  <si>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</si>
  <si>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</si>
  <si>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</si>
  <si>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</si>
  <si>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</si>
  <si>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</si>
  <si>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</si>
  <si>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</si>
  <si>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</si>
  <si>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</si>
  <si>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</si>
  <si>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</si>
  <si>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</si>
  <si>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</si>
  <si>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</si>
  <si>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</si>
  <si>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</si>
  <si>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</si>
  <si>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</si>
  <si>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</si>
  <si>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</si>
  <si>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</si>
  <si>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</si>
  <si>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</si>
  <si>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</si>
  <si>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</si>
  <si>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</si>
  <si>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</si>
  <si>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</si>
  <si>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</si>
  <si>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</si>
  <si>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</si>
  <si>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</si>
  <si>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</si>
  <si>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</si>
  <si>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</si>
  <si>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</si>
  <si>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</si>
  <si>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</si>
  <si>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</si>
  <si>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</si>
  <si>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</si>
  <si>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</si>
  <si>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</si>
  <si>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</si>
  <si>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</si>
  <si>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</si>
  <si>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</si>
  <si>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</si>
  <si>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</si>
  <si>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</si>
  <si>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</si>
  <si>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</si>
  <si>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</si>
  <si>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</si>
  <si>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</si>
  <si>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</si>
  <si>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</si>
  <si>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</si>
  <si>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</si>
  <si>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</si>
  <si>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</si>
  <si>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</si>
  <si>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</si>
  <si>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</si>
  <si>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</si>
  <si>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</si>
  <si>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</si>
  <si>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</si>
  <si>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</si>
  <si>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</si>
  <si>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</si>
  <si>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</si>
  <si>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</si>
  <si>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</si>
  <si>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</si>
  <si>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</si>
  <si>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</si>
  <si>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</si>
  <si>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</si>
  <si>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</si>
  <si>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</si>
  <si>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</si>
  <si>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</si>
  <si>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</si>
  <si>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</si>
  <si>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</si>
  <si>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</si>
  <si>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</si>
  <si>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</si>
  <si>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</si>
  <si>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</si>
  <si>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</si>
  <si>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</si>
  <si>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</si>
  <si>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</si>
  <si>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</si>
  <si>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</si>
  <si>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</si>
  <si>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</si>
  <si>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</si>
  <si>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</si>
  <si>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</si>
  <si>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</si>
  <si>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</si>
  <si>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</si>
  <si>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</si>
  <si>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</si>
  <si>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</si>
  <si>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</si>
  <si>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</si>
  <si>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</si>
  <si>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</si>
  <si>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</si>
  <si>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</si>
  <si>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</si>
  <si>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</si>
  <si>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</si>
  <si>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</si>
  <si>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</si>
  <si>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</si>
  <si>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</si>
  <si>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</si>
  <si>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</si>
  <si>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</si>
  <si>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</si>
  <si>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</si>
  <si>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</si>
  <si>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</si>
  <si>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</si>
  <si>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</si>
  <si>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</si>
  <si>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</si>
  <si>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</si>
  <si>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</si>
  <si>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</si>
  <si>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</si>
  <si>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</si>
  <si>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</si>
  <si>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</si>
  <si>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</si>
  <si>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</si>
  <si>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</si>
  <si>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</si>
  <si>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</si>
  <si>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</si>
  <si>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</si>
  <si>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</si>
  <si>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</si>
  <si>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</si>
  <si>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</si>
  <si>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</si>
  <si>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</si>
  <si>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</si>
  <si>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</si>
  <si>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</si>
  <si>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</si>
  <si>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</si>
  <si>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</si>
  <si>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</si>
  <si>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</si>
  <si>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</si>
  <si>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</si>
  <si>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</si>
  <si>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</si>
  <si>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</si>
  <si>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</si>
  <si>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</si>
  <si>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</si>
  <si>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</si>
  <si>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</si>
  <si>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</si>
  <si>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</si>
  <si>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</si>
  <si>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</si>
  <si>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</si>
  <si>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</si>
  <si>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</si>
  <si>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</si>
  <si>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</si>
  <si>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</si>
  <si>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</si>
  <si>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</si>
  <si>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</si>
  <si>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</si>
  <si>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</si>
  <si>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</si>
  <si>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</si>
  <si>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</si>
  <si>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</si>
  <si>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</si>
  <si>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</si>
  <si>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</si>
  <si>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</si>
  <si>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</si>
  <si>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</si>
  <si>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</si>
  <si>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</si>
  <si>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</si>
  <si>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</si>
  <si>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</si>
  <si>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</si>
  <si>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</si>
  <si>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</si>
  <si>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</si>
  <si>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</si>
  <si>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</si>
  <si>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</si>
  <si>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</si>
  <si>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</si>
  <si>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</si>
  <si>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</si>
  <si>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</si>
  <si>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</si>
  <si>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</si>
  <si>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</si>
  <si>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</si>
  <si>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</si>
  <si>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</si>
  <si>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</si>
  <si>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</si>
  <si>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</si>
  <si>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</si>
  <si>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</si>
  <si>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</si>
  <si>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</si>
  <si>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</si>
  <si>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</si>
  <si>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</si>
  <si>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</si>
  <si>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</si>
  <si>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</si>
  <si>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</si>
  <si>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</si>
  <si>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</si>
  <si>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</si>
  <si>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</si>
  <si>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</si>
  <si>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</si>
  <si>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</si>
  <si>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</si>
  <si>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</si>
  <si>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</si>
  <si>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</si>
  <si>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</si>
  <si>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</si>
  <si>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</si>
  <si>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</si>
  <si>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</si>
  <si>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</si>
  <si>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</si>
  <si>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</si>
  <si>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</si>
  <si>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</si>
  <si>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</si>
  <si>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</si>
  <si>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</si>
  <si>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</si>
  <si>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</si>
  <si>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</si>
  <si>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</si>
  <si>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</si>
  <si>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</si>
  <si>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</si>
  <si>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</si>
  <si>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</si>
  <si>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</si>
  <si>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</si>
  <si>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</si>
  <si>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</si>
  <si>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</si>
  <si>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</si>
  <si>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</si>
  <si>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</si>
  <si>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</si>
  <si>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</si>
  <si>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</si>
  <si>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</si>
  <si>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</si>
  <si>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</si>
  <si>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</si>
  <si>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</si>
  <si>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</si>
  <si>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</si>
  <si>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</si>
  <si>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</si>
  <si>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</si>
  <si>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</si>
  <si>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</si>
  <si>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</si>
  <si>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</si>
  <si>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</si>
  <si>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</si>
  <si>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</si>
  <si>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</si>
  <si>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</si>
  <si>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</si>
  <si>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</si>
  <si>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</si>
  <si>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</si>
  <si>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</si>
  <si>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</si>
  <si>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</si>
  <si>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</si>
  <si>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</si>
  <si>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</si>
  <si>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</si>
  <si>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</si>
  <si>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</si>
  <si>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</si>
  <si>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</si>
  <si>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</si>
  <si>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</si>
  <si>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</si>
  <si>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</si>
  <si>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</si>
  <si>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</si>
  <si>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</si>
  <si>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</si>
  <si>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</si>
  <si>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</si>
  <si>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</si>
  <si>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</si>
  <si>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</si>
  <si>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</si>
  <si>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</si>
  <si>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</si>
  <si>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</si>
  <si>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</si>
  <si>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</si>
  <si>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</si>
  <si>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</si>
  <si>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</si>
  <si>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</si>
  <si>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</si>
  <si>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</si>
  <si>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</si>
  <si>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</si>
  <si>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</si>
  <si>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</si>
  <si>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</si>
  <si>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</si>
  <si>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</si>
  <si>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</si>
  <si>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</si>
  <si>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</si>
  <si>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</si>
  <si>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</si>
  <si>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</si>
  <si>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</si>
  <si>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</si>
  <si>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</si>
  <si>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</si>
  <si>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</si>
  <si>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</si>
  <si>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</si>
  <si>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</si>
  <si>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</si>
  <si>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</si>
  <si>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</si>
  <si>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</si>
  <si>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</si>
  <si>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</si>
  <si>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</si>
  <si>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</si>
  <si>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</si>
  <si>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</si>
  <si>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</si>
  <si>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</si>
  <si>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</si>
  <si>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</si>
  <si>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</si>
  <si>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</si>
  <si>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</si>
  <si>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</si>
  <si>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</si>
  <si>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</si>
  <si>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</si>
  <si>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</si>
  <si>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</si>
  <si>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</si>
  <si>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</si>
  <si>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</si>
  <si>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</si>
  <si>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</si>
  <si>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</si>
  <si>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</si>
  <si>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</si>
  <si>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</si>
  <si>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</si>
  <si>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</si>
  <si>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</si>
  <si>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</si>
  <si>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</si>
  <si>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</si>
  <si>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</si>
  <si>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</si>
  <si>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</si>
  <si>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</si>
  <si>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</si>
  <si>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</si>
  <si>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</si>
  <si>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</si>
  <si>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</si>
  <si>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</si>
  <si>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</si>
  <si>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</si>
  <si>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</si>
  <si>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</si>
  <si>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</si>
  <si>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</si>
  <si>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</si>
  <si>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</si>
  <si>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</si>
  <si>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</si>
  <si>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</si>
  <si>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</si>
  <si>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</si>
  <si>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</si>
  <si>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</si>
  <si>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</si>
  <si>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</si>
  <si>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</si>
  <si>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</si>
  <si>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</si>
  <si>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</si>
  <si>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</si>
  <si>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</si>
  <si>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</si>
  <si>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</si>
  <si>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</si>
  <si>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</si>
  <si>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人的組織的要因の体系的考慮に係る規制研究事業</t>
    <rPh sb="0" eb="2">
      <t>ジンテキ</t>
    </rPh>
    <rPh sb="2" eb="5">
      <t>ソシキテキ</t>
    </rPh>
    <rPh sb="5" eb="7">
      <t>ヨウイン</t>
    </rPh>
    <rPh sb="8" eb="11">
      <t>タイケイテキ</t>
    </rPh>
    <rPh sb="11" eb="13">
      <t>コウリョ</t>
    </rPh>
    <rPh sb="14" eb="15">
      <t>カカ</t>
    </rPh>
    <rPh sb="16" eb="18">
      <t>キセイ</t>
    </rPh>
    <rPh sb="18" eb="20">
      <t>ケンキュウ</t>
    </rPh>
    <rPh sb="20" eb="22">
      <t>ジギョウ</t>
    </rPh>
    <phoneticPr fontId="5"/>
  </si>
  <si>
    <t>原子力規制庁</t>
    <rPh sb="0" eb="3">
      <t>ゲンシリョク</t>
    </rPh>
    <rPh sb="3" eb="6">
      <t>キセイチョウ</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</si>
  <si>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</si>
  <si>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安全技術管理官（システム安全担当）田口清貴</t>
    <rPh sb="0" eb="2">
      <t>アンゼン</t>
    </rPh>
    <rPh sb="2" eb="4">
      <t>ギジュツ</t>
    </rPh>
    <rPh sb="4" eb="6">
      <t>カンリ</t>
    </rPh>
    <rPh sb="6" eb="7">
      <t>カン</t>
    </rPh>
    <rPh sb="12" eb="14">
      <t>アンゼン</t>
    </rPh>
    <rPh sb="14" eb="16">
      <t>タントウ</t>
    </rPh>
    <rPh sb="17" eb="19">
      <t>タグチ</t>
    </rPh>
    <rPh sb="19" eb="21">
      <t>キヨタカ</t>
    </rPh>
    <phoneticPr fontId="5"/>
  </si>
  <si>
    <t>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蓄積する。</t>
    <phoneticPr fontId="5"/>
  </si>
  <si>
    <t>原子力規制委員会は、IRRSにおいて明らかになった課題”人的組織的要因を体系的に考慮すること”等を踏まえ、人的組織的要因に関するプラントの設計審査及び監視・検査制度における規制要件の明確化を進めている。
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蓄積する。　</t>
    <phoneticPr fontId="5"/>
  </si>
  <si>
    <t>○</t>
  </si>
  <si>
    <t>特別会計に関する法律第85条第6項
特別会計に関する法律施行令第51条第7項第18号</t>
    <phoneticPr fontId="5"/>
  </si>
  <si>
    <t>-</t>
    <phoneticPr fontId="5"/>
  </si>
  <si>
    <t>-</t>
    <phoneticPr fontId="5"/>
  </si>
  <si>
    <t>-</t>
    <phoneticPr fontId="5"/>
  </si>
  <si>
    <t>-</t>
    <phoneticPr fontId="5"/>
  </si>
  <si>
    <t>-</t>
    <phoneticPr fontId="5"/>
  </si>
  <si>
    <t>-</t>
    <phoneticPr fontId="5"/>
  </si>
  <si>
    <t>人的組織的要因を体系的に考慮するために必要となる、人間工学設計、品質管理・安全文化等に関する専門性の向上や技術基盤の構築・維持のために必要な技術的知見を得る。</t>
    <phoneticPr fontId="5"/>
  </si>
  <si>
    <t>請負調査報告書</t>
    <rPh sb="0" eb="2">
      <t>ウケオイ</t>
    </rPh>
    <rPh sb="2" eb="4">
      <t>チョウサ</t>
    </rPh>
    <rPh sb="4" eb="7">
      <t>ホウコクショ</t>
    </rPh>
    <phoneticPr fontId="5"/>
  </si>
  <si>
    <t>人間工学設計、品質管理・安全文化等に関する安全研究の成果を、設計審査に対する規制要件の明確化等の規制基準の策定、見直しに用いる。</t>
    <phoneticPr fontId="5"/>
  </si>
  <si>
    <t>人間工学設計、品質管理・安全文化等に関する安全研究の成果を規制基準等の策定、見直しに用いた件数</t>
    <phoneticPr fontId="5"/>
  </si>
  <si>
    <t>人間工学設計、品質管理・安全文化等に関する安全研究を通じて蓄積した知見を、原子炉制御室等の設計審査や現在見直しが進められている監視・検査等の個々の審査・検査等に活用する。</t>
    <phoneticPr fontId="5"/>
  </si>
  <si>
    <t>人間工学設計、品質管理・安全文化等に係る知見を獲得するための試験、解析及び調査の作業件数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</si>
  <si>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t>
    <phoneticPr fontId="5"/>
  </si>
  <si>
    <t>規制に活用する観点から安全研究等を通じて蓄積された技術的知見を学会で発表した件数
執行額／活動実績（アウトプットの活動実績件数）</t>
    <phoneticPr fontId="5"/>
  </si>
  <si>
    <t>126/26</t>
    <phoneticPr fontId="5"/>
  </si>
  <si>
    <t>126/0</t>
    <phoneticPr fontId="5"/>
  </si>
  <si>
    <t>126/1</t>
    <phoneticPr fontId="5"/>
  </si>
  <si>
    <t>原子力に対する確かな規制を通じて、人と環境を守ること</t>
    <phoneticPr fontId="5"/>
  </si>
  <si>
    <t>原子力の安全確保に向けた技術・人材の基盤の構築</t>
    <phoneticPr fontId="5"/>
  </si>
  <si>
    <t>現在原子力規制委員会が進めている監視・検査制度の見直し及びプラント機器・設備の設計審査に対する規制要件の明確化に資する事業であり、ニーズを的確に反映している。</t>
    <phoneticPr fontId="5"/>
  </si>
  <si>
    <t>国の規制判断に必要な技術的知見の蓄積を行う事業であり、国が実施すべきものである。</t>
    <phoneticPr fontId="5"/>
  </si>
  <si>
    <t>有</t>
  </si>
  <si>
    <t>無</t>
  </si>
  <si>
    <t>‐</t>
  </si>
  <si>
    <t>国が必要とし、国が本来実施すべきものについて執行するので負担関係は妥当である。</t>
    <phoneticPr fontId="5"/>
  </si>
  <si>
    <t>必要なアウトプットを明確にした上で実施しており最終的な成果活用を考慮すれば妥当な金額となる見込みである。</t>
    <phoneticPr fontId="5"/>
  </si>
  <si>
    <t>費目・使途に関しては、業務計画に照らして適切であることを確認しているため、真に必要なものに限定されている。</t>
    <phoneticPr fontId="5"/>
  </si>
  <si>
    <t>発注内容を精査し、コスト削減に努め効率的な事業の遂行に努めている。</t>
    <phoneticPr fontId="5"/>
  </si>
  <si>
    <t>本事業は一般競争入札を基本とした効率的な方法で実施している。</t>
    <phoneticPr fontId="5"/>
  </si>
  <si>
    <t>新たな規制要件整備に関する検討会等で活用されている。</t>
    <phoneticPr fontId="5"/>
  </si>
  <si>
    <t>0039</t>
    <phoneticPr fontId="5"/>
  </si>
  <si>
    <t>原子力規制委員会</t>
  </si>
  <si>
    <t>原規</t>
  </si>
  <si>
    <t>-</t>
    <phoneticPr fontId="5"/>
  </si>
  <si>
    <t>-</t>
    <phoneticPr fontId="5"/>
  </si>
  <si>
    <t>人間工学設計、品質管理・安全文化等に関する安全研究を通じて蓄積した知見を設計審査や監視・検査等の個々の審査等に活用した件数</t>
    <phoneticPr fontId="5"/>
  </si>
  <si>
    <t>人間工学設計、品質管理・安全文化等に係る知見を獲得するための試験、解析及び調査の作業件数
【内訳】
〇研究テーマ「人間工学設計」　調査件数：3件（令和元年度）、0件（令和2年度）
〇研究テーマ「品質管理・安全文化」　調査件数：0件（令和元年度）、0件（令和2年度）
〇研究テーマ「基盤技術の整備」　調査件数：3件（令和元年度）、0件（令和2年度）</t>
    <phoneticPr fontId="5"/>
  </si>
  <si>
    <t>-</t>
    <phoneticPr fontId="5"/>
  </si>
  <si>
    <t>-</t>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</si>
  <si>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</si>
  <si>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</si>
  <si>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</si>
  <si>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〇研究テーマ「人間工学設計」　国際会議のプロシーディングス：1件
〇研究テーマ「品質管理・安全文化」　ＮＲＡ技術ノート：1件（令和2年度活動）
〇研究テーマ「基盤技術の整備」　ＮＲＡ技術報告：0件</t>
    <phoneticPr fontId="5"/>
  </si>
  <si>
    <t>規制に活用する観点から安全研究等を通じて蓄積された技術的知見を学会で発表した件数
【内訳】
〇研究テーマ「人間工学設計」　学会発表：1件（平成30年度）
〇研究テーマ「品質管理・安全文化」学会発表：0件
〇研究テーマ「基盤技術の整備」学会発表：0件</t>
    <phoneticPr fontId="5"/>
  </si>
  <si>
    <t>本事業により蓄積される人的組織的要因等に係る技術的知見は、今後予定されている原子炉制御室等の審査や新検査制度における横断的領域の監視等に係る規制基準等の策定、継続的改善等に活用される見込みである。</t>
    <rPh sb="79" eb="82">
      <t>ケイゾクテキ</t>
    </rPh>
    <rPh sb="82" eb="84">
      <t>カイゼン</t>
    </rPh>
    <phoneticPr fontId="5"/>
  </si>
  <si>
    <t>-</t>
    <phoneticPr fontId="5"/>
  </si>
  <si>
    <t>-</t>
    <phoneticPr fontId="5"/>
  </si>
  <si>
    <t>-</t>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</si>
  <si>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</si>
  <si>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活動実績は見込みに見合ったものである。</t>
    <rPh sb="0" eb="2">
      <t>カツドウ</t>
    </rPh>
    <rPh sb="2" eb="4">
      <t>ジッセキ</t>
    </rPh>
    <rPh sb="5" eb="7">
      <t>ミコ</t>
    </rPh>
    <rPh sb="9" eb="11">
      <t>ミア</t>
    </rPh>
    <phoneticPr fontId="5"/>
  </si>
  <si>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6"/>
  </si>
  <si>
    <t>安全文化に係る審査及び検査のガイド及び原因分析に係る審査及び検査のガイド</t>
  </si>
  <si>
    <t>-</t>
    <phoneticPr fontId="5"/>
  </si>
  <si>
    <t>-</t>
    <phoneticPr fontId="5"/>
  </si>
  <si>
    <t>目標とする技術知見の取得件数（年度毎の件数及び累積件数。年度毎/累積として右に示す。実績累積数は平成26年度以降の数）
成果実績の累積数
H29：0
H30：3
R01：3
R02：0
最終年度における目標累積数は6
達成度の計算式は（各年度における累積数）/（最終年度における目標累積数）</t>
    <phoneticPr fontId="5"/>
  </si>
  <si>
    <t>発電用原子炉施設におけるデジタル安全保護系の共通要因故障対策等に関する検討チーム資料
原子力規制検査報告書</t>
    <rPh sb="43" eb="46">
      <t>ゲンシリョク</t>
    </rPh>
    <rPh sb="46" eb="48">
      <t>キセイ</t>
    </rPh>
    <rPh sb="48" eb="50">
      <t>ケンサ</t>
    </rPh>
    <rPh sb="50" eb="53">
      <t>ホウコクショ</t>
    </rPh>
    <phoneticPr fontId="5"/>
  </si>
  <si>
    <t>0/0</t>
    <phoneticPr fontId="5"/>
  </si>
  <si>
    <t>0/1</t>
    <phoneticPr fontId="5"/>
  </si>
  <si>
    <t>令和元年までの発注については、一般競争により支出先を選定しており、競争性を保っている。一般競争入札では、仕様書の内容を新規参入事業者でも理解し易いようにした上で実施している。結果として一者応札となる場合は有りうるが、高度に専門的な知識を要する内容であり、効率的に事業を実施可能な技術を保有する業者が限られるためと評価される。</t>
    <rPh sb="0" eb="2">
      <t>レイワ</t>
    </rPh>
    <rPh sb="2" eb="4">
      <t>ガンネン</t>
    </rPh>
    <rPh sb="7" eb="9">
      <t>ハッチュウ</t>
    </rPh>
    <phoneticPr fontId="5"/>
  </si>
  <si>
    <t>A.　ー</t>
    <phoneticPr fontId="5"/>
  </si>
  <si>
    <t>B.　ー</t>
    <phoneticPr fontId="5"/>
  </si>
  <si>
    <t>ー</t>
    <phoneticPr fontId="5"/>
  </si>
  <si>
    <t>-</t>
    <phoneticPr fontId="5"/>
  </si>
  <si>
    <t>ー</t>
    <phoneticPr fontId="5"/>
  </si>
  <si>
    <t>ー</t>
    <phoneticPr fontId="5"/>
  </si>
  <si>
    <t>効率化に関しては、一般競争入札を基本に最適な方法が適用されており十分に考慮されている。一者応札となった案件があるが、調査内容が高度に専門的であり、効率的に実施可能な業者が限られることがその理由と考えられ、請負先が示した実績、実施体制及び実施計画からこれを確認している。また、成果実績については目標値を達成しており、成果目標に見合ったものとなっている。令和2年度に関しては、事業内容の変更を基に、発注作業の必要性を再検討し、内作で対応することにした。これにより、不要な支出を抑えた。</t>
    <rPh sb="175" eb="177">
      <t>レイワ</t>
    </rPh>
    <rPh sb="178" eb="180">
      <t>ネンド</t>
    </rPh>
    <rPh sb="181" eb="182">
      <t>カン</t>
    </rPh>
    <rPh sb="186" eb="188">
      <t>ジギョウ</t>
    </rPh>
    <rPh sb="188" eb="190">
      <t>ナイヨウ</t>
    </rPh>
    <rPh sb="191" eb="193">
      <t>ヘンコウ</t>
    </rPh>
    <rPh sb="194" eb="195">
      <t>モト</t>
    </rPh>
    <rPh sb="197" eb="199">
      <t>ハッチュウ</t>
    </rPh>
    <rPh sb="199" eb="201">
      <t>サギョウ</t>
    </rPh>
    <rPh sb="202" eb="205">
      <t>ヒツヨウセイ</t>
    </rPh>
    <rPh sb="206" eb="209">
      <t>サイケントウ</t>
    </rPh>
    <rPh sb="211" eb="212">
      <t>ナイ</t>
    </rPh>
    <rPh sb="212" eb="213">
      <t>サク</t>
    </rPh>
    <rPh sb="214" eb="216">
      <t>タイオウ</t>
    </rPh>
    <rPh sb="230" eb="232">
      <t>フヨウ</t>
    </rPh>
    <rPh sb="233" eb="235">
      <t>シシュツ</t>
    </rPh>
    <rPh sb="236" eb="237">
      <t>オサ</t>
    </rPh>
    <phoneticPr fontId="5"/>
  </si>
  <si>
    <t>令和2年度上期に本事業の内容を見直す必要が生じた。このため、発注での作業の必要性を検討し、内作で実施することした。これにより、不要率は大きくなった。</t>
    <rPh sb="0" eb="2">
      <t>レイワ</t>
    </rPh>
    <rPh sb="3" eb="5">
      <t>ネンド</t>
    </rPh>
    <rPh sb="5" eb="7">
      <t>カミキ</t>
    </rPh>
    <rPh sb="8" eb="9">
      <t>ホン</t>
    </rPh>
    <rPh sb="9" eb="11">
      <t>ジギョウ</t>
    </rPh>
    <rPh sb="30" eb="32">
      <t>ハッチュウ</t>
    </rPh>
    <rPh sb="34" eb="36">
      <t>サギョウ</t>
    </rPh>
    <rPh sb="37" eb="39">
      <t>ヒツヨウ</t>
    </rPh>
    <rPh sb="39" eb="40">
      <t>セイ</t>
    </rPh>
    <rPh sb="41" eb="43">
      <t>ケントウ</t>
    </rPh>
    <rPh sb="63" eb="65">
      <t>フヨウ</t>
    </rPh>
    <rPh sb="65" eb="66">
      <t>リツ</t>
    </rPh>
    <rPh sb="67" eb="68">
      <t>オオ</t>
    </rPh>
    <phoneticPr fontId="5"/>
  </si>
  <si>
    <t>本事業は令和2年度で終了のため、令和3年以降予算要求はしていない。</t>
    <rPh sb="0" eb="1">
      <t>ホン</t>
    </rPh>
    <rPh sb="1" eb="3">
      <t>ジギョウ</t>
    </rPh>
    <rPh sb="4" eb="6">
      <t>レイワ</t>
    </rPh>
    <rPh sb="7" eb="9">
      <t>ネンド</t>
    </rPh>
    <rPh sb="10" eb="12">
      <t>シュウリョウ</t>
    </rPh>
    <rPh sb="16" eb="18">
      <t>レイワ</t>
    </rPh>
    <rPh sb="19" eb="22">
      <t>ネンイコウ</t>
    </rPh>
    <rPh sb="22" eb="24">
      <t>ヨサン</t>
    </rPh>
    <phoneticPr fontId="5"/>
  </si>
  <si>
    <t>件</t>
    <rPh sb="0" eb="1">
      <t>ケン</t>
    </rPh>
    <phoneticPr fontId="5"/>
  </si>
  <si>
    <t>67/19</t>
    <phoneticPr fontId="5"/>
  </si>
  <si>
    <t>67/1</t>
    <phoneticPr fontId="5"/>
  </si>
  <si>
    <t>67/0</t>
    <phoneticPr fontId="5"/>
  </si>
  <si>
    <t>令和元年7月3日に原子力規制委員会が示した「今後推進すべき安全研究の分野及び実施方針」における令和2年度以降の安全研究の実施方針のうち、「人間工学に基づく人的組織的要因の体系的な分析に係る規制研究」に対する安全研究に関連するものであり、優先度は高い。</t>
    <rPh sb="0" eb="2">
      <t>レイワ</t>
    </rPh>
    <rPh sb="2" eb="3">
      <t>モト</t>
    </rPh>
    <rPh sb="47" eb="49">
      <t>レイワ</t>
    </rPh>
    <phoneticPr fontId="5"/>
  </si>
  <si>
    <t>百万円</t>
    <rPh sb="0" eb="3">
      <t>ヒャクマンエン</t>
    </rPh>
    <phoneticPr fontId="5"/>
  </si>
  <si>
    <t>百万円/件数</t>
    <rPh sb="4" eb="6">
      <t>ケンスウ</t>
    </rPh>
    <phoneticPr fontId="5"/>
  </si>
  <si>
    <t>規制に活用する観点から安全研究等を通じて蓄積された技術的知見をNRA技術報告・論文誌等で公表した件数
※規制庁が発表したものに限る
【本事業の実績】
　　H30年度：1件
　　R01年度：0件
　　R02年度：1件</t>
    <phoneticPr fontId="5"/>
  </si>
  <si>
    <t>安全研究等を通じて蓄積した知見を個々の審査等に活用した件数
【本事業の実績】
　　H30年度：0件
　　R01年度：1件
　　R02年度：1件</t>
    <phoneticPr fontId="5"/>
  </si>
  <si>
    <t>令和元年度に予備費等から18百万円を予算に入れた理由は以下のとおりである。本事業を推進するにあたっては、原子力安全に係わる緊急性の高い課題についても、適時に効率化をはかりつつ対応することとしている。令和元年度事業においても、例えば、「デジタル安全保護回路等における電磁両立性を考慮した設計として達成すべき具体的な水準等についての調査」が必要となったことから、急遽、請負契約による調査を実施した。
令和2年度予算は、安全研究プロジェクト「人間工学に基づく人的組織的要因の体系的な分析に係る規制研究」と「安全文化等に関する検査を支援するための調査」の実施費用として要求したものであるが、当該安全研究プロジェクトについては内容及び成果の活用先を見直す必要が生じた。このため、作業内容を検討し、内作で実施することとにした。また、安全文化に関する調査についても内作での対応が可能であったことから、請負発注は行わないこととした。</t>
    <rPh sb="0" eb="2">
      <t>レイワ</t>
    </rPh>
    <rPh sb="2" eb="3">
      <t>モト</t>
    </rPh>
    <rPh sb="3" eb="5">
      <t>ネンド</t>
    </rPh>
    <rPh sb="6" eb="9">
      <t>ヨビヒ</t>
    </rPh>
    <rPh sb="9" eb="10">
      <t>トウ</t>
    </rPh>
    <rPh sb="14" eb="16">
      <t>ヒャクマン</t>
    </rPh>
    <rPh sb="16" eb="17">
      <t>エン</t>
    </rPh>
    <rPh sb="18" eb="20">
      <t>ヨサン</t>
    </rPh>
    <rPh sb="21" eb="22">
      <t>イ</t>
    </rPh>
    <rPh sb="24" eb="26">
      <t>リユウ</t>
    </rPh>
    <rPh sb="27" eb="29">
      <t>イカ</t>
    </rPh>
    <rPh sb="99" eb="101">
      <t>レイワ</t>
    </rPh>
    <rPh sb="101" eb="103">
      <t>ガンネン</t>
    </rPh>
    <rPh sb="168" eb="170">
      <t>ヒツヨウ</t>
    </rPh>
    <rPh sb="269" eb="271">
      <t>チョウサ</t>
    </rPh>
    <rPh sb="291" eb="293">
      <t>トウガイ</t>
    </rPh>
    <rPh sb="334" eb="336">
      <t>サギョウ</t>
    </rPh>
    <rPh sb="336" eb="338">
      <t>ナイヨウ</t>
    </rPh>
    <rPh sb="339" eb="341">
      <t>ケントウ</t>
    </rPh>
    <rPh sb="343" eb="344">
      <t>ナイ</t>
    </rPh>
    <rPh sb="344" eb="345">
      <t>サク</t>
    </rPh>
    <rPh sb="346" eb="348">
      <t>ジッシ</t>
    </rPh>
    <rPh sb="360" eb="362">
      <t>アンゼン</t>
    </rPh>
    <rPh sb="362" eb="364">
      <t>ブンカ</t>
    </rPh>
    <rPh sb="365" eb="366">
      <t>カン</t>
    </rPh>
    <rPh sb="368" eb="370">
      <t>チョウサ</t>
    </rPh>
    <rPh sb="375" eb="376">
      <t>ナイ</t>
    </rPh>
    <rPh sb="376" eb="377">
      <t>サク</t>
    </rPh>
    <rPh sb="379" eb="381">
      <t>タイオウ</t>
    </rPh>
    <rPh sb="393" eb="395">
      <t>ウケオイ</t>
    </rPh>
    <rPh sb="395" eb="397">
      <t>ハッチュウ</t>
    </rPh>
    <rPh sb="398" eb="399">
      <t>オコナ</t>
    </rPh>
    <phoneticPr fontId="5"/>
  </si>
  <si>
    <t>規制基準等の策定、見直しを図った件数
【本事業の実績】
　　H30年度：2件
　　R01年度：0件
    R02年度：0件</t>
    <rPh sb="57" eb="59">
      <t>ネンド</t>
    </rPh>
    <rPh sb="61" eb="62">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</si>
</sst>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188383</xdr:colOff>
      <xdr:row>751</xdr:row>
      <xdr:rowOff>61384</xdr:rowOff>
    </xdr:from>
    <xdr:to>
      <xdr:col>35</xdr:col>
      <xdr:colOff>112803</xdr:colOff>
      <xdr:row>753</xdr:row>
      <xdr:rowOff>42984</xdr:rowOff>
    </xdr:to>
    <xdr:sp macro="" textlink="">
      <xdr:nvSpPr>
        <xdr:cNvPr id="3" name="正方形/長方形 2">
          <a:extLst>
            <a:ext uri="{FF2B5EF4-FFF2-40B4-BE49-F238E27FC236}">
              <a16:creationId xmlns="" xmlns:a16="http://schemas.microsoft.com/office/drawing/2014/main" id="{00000000-0008-0000-0000-000002000000}"/>
            </a:ext>
          </a:extLst>
        </xdr:cNvPr>
        <xdr:cNvSpPr/>
      </xdr:nvSpPr>
      <xdr:spPr>
        <a:xfrm>
          <a:off x="4861983" y="62494584"/>
          <a:ext cx="2362820" cy="69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twoCellAnchor>
    <xdr:from>
      <xdr:col>21</xdr:col>
      <xdr:colOff>52917</xdr:colOff>
      <xdr:row>754</xdr:row>
      <xdr:rowOff>2116</xdr:rowOff>
    </xdr:from>
    <xdr:to>
      <xdr:col>39</xdr:col>
      <xdr:colOff>67896</xdr:colOff>
      <xdr:row>754</xdr:row>
      <xdr:rowOff>252830</xdr:rowOff>
    </xdr:to>
    <xdr:sp macro="" textlink="">
      <xdr:nvSpPr>
        <xdr:cNvPr id="4" name="大かっこ 3">
          <a:extLst>
            <a:ext uri="{FF2B5EF4-FFF2-40B4-BE49-F238E27FC236}">
              <a16:creationId xmlns="" xmlns:a16="http://schemas.microsoft.com/office/drawing/2014/main" id="{00000000-0008-0000-0000-000003000000}"/>
            </a:ext>
          </a:extLst>
        </xdr:cNvPr>
        <xdr:cNvSpPr/>
      </xdr:nvSpPr>
      <xdr:spPr>
        <a:xfrm>
          <a:off x="4320117" y="63502116"/>
          <a:ext cx="3672579" cy="2507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人的組織的要因の体系的考慮に係る規制研究事業</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138" sqref="BF1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404</v>
      </c>
      <c r="AJ2" s="942" t="s">
        <v>750</v>
      </c>
      <c r="AK2" s="942"/>
      <c r="AL2" s="942"/>
      <c r="AM2" s="942"/>
      <c r="AN2" s="98" t="s">
        <v>404</v>
      </c>
      <c r="AO2" s="942">
        <v>20</v>
      </c>
      <c r="AP2" s="942"/>
      <c r="AQ2" s="942"/>
      <c r="AR2" s="99" t="s">
        <v>709</v>
      </c>
      <c r="AS2" s="948">
        <v>27</v>
      </c>
      <c r="AT2" s="948"/>
      <c r="AU2" s="948"/>
      <c r="AV2" s="98" t="str">
        <f>IF(AW2="","","-")</f>
        <v/>
      </c>
      <c r="AW2" s="908"/>
      <c r="AX2" s="908"/>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749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505</v>
      </c>
      <c r="H5" s="835"/>
      <c r="I5" s="835"/>
      <c r="J5" s="835"/>
      <c r="K5" s="835"/>
      <c r="L5" s="835"/>
      <c r="M5" s="836" t="s">
        <v>66</v>
      </c>
      <c r="N5" s="837"/>
      <c r="O5" s="837"/>
      <c r="P5" s="837"/>
      <c r="Q5" s="837"/>
      <c r="R5" s="838"/>
      <c r="S5" s="839" t="s">
        <v>509</v>
      </c>
      <c r="T5" s="835"/>
      <c r="U5" s="835"/>
      <c r="V5" s="835"/>
      <c r="W5" s="835"/>
      <c r="X5" s="840"/>
      <c r="Y5" s="696" t="s">
        <v>3</v>
      </c>
      <c r="Z5" s="542"/>
      <c r="AA5" s="542"/>
      <c r="AB5" s="542"/>
      <c r="AC5" s="542"/>
      <c r="AD5" s="543"/>
      <c r="AE5" s="697" t="s">
        <v>712</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0" t="s">
        <v>387</v>
      </c>
      <c r="Z7" s="439"/>
      <c r="AA7" s="439"/>
      <c r="AB7" s="439"/>
      <c r="AC7" s="439"/>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23</v>
      </c>
      <c r="Q13" s="656"/>
      <c r="R13" s="656"/>
      <c r="S13" s="656"/>
      <c r="T13" s="656"/>
      <c r="U13" s="656"/>
      <c r="V13" s="657"/>
      <c r="W13" s="655">
        <v>60</v>
      </c>
      <c r="X13" s="656"/>
      <c r="Y13" s="656"/>
      <c r="Z13" s="656"/>
      <c r="AA13" s="656"/>
      <c r="AB13" s="656"/>
      <c r="AC13" s="657"/>
      <c r="AD13" s="655">
        <v>79</v>
      </c>
      <c r="AE13" s="656"/>
      <c r="AF13" s="656"/>
      <c r="AG13" s="656"/>
      <c r="AH13" s="656"/>
      <c r="AI13" s="656"/>
      <c r="AJ13" s="657"/>
      <c r="AK13" s="655">
        <v>0</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117</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v>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140</v>
      </c>
      <c r="Q18" s="874"/>
      <c r="R18" s="874"/>
      <c r="S18" s="874"/>
      <c r="T18" s="874"/>
      <c r="U18" s="874"/>
      <c r="V18" s="875"/>
      <c r="W18" s="873">
        <f>SUM(W13:AC17)</f>
        <v>78</v>
      </c>
      <c r="X18" s="874"/>
      <c r="Y18" s="874"/>
      <c r="Z18" s="874"/>
      <c r="AA18" s="874"/>
      <c r="AB18" s="874"/>
      <c r="AC18" s="875"/>
      <c r="AD18" s="873">
        <f>SUM(AD13:AJ17)</f>
        <v>79</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126</v>
      </c>
      <c r="Q19" s="656"/>
      <c r="R19" s="656"/>
      <c r="S19" s="656"/>
      <c r="T19" s="656"/>
      <c r="U19" s="656"/>
      <c r="V19" s="657"/>
      <c r="W19" s="655">
        <v>67</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v>
      </c>
      <c r="Q20" s="316"/>
      <c r="R20" s="316"/>
      <c r="S20" s="316"/>
      <c r="T20" s="316"/>
      <c r="U20" s="316"/>
      <c r="V20" s="316"/>
      <c r="W20" s="316">
        <f t="shared" ref="W20" si="0">IF(W18=0, "-", SUM(W19)/W18)</f>
        <v>0.85897435897435892</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f>IF(P19=0, "-", SUM(P19)/SUM(P13,P14))</f>
        <v>5.4782608695652177</v>
      </c>
      <c r="Q21" s="316"/>
      <c r="R21" s="316"/>
      <c r="S21" s="316"/>
      <c r="T21" s="316"/>
      <c r="U21" s="316"/>
      <c r="V21" s="316"/>
      <c r="W21" s="316">
        <f t="shared" ref="W21" si="2">IF(W19=0, "-", SUM(W19)/SUM(W13,W14))</f>
        <v>1.1166666666666667</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718</v>
      </c>
      <c r="H23" s="968"/>
      <c r="I23" s="968"/>
      <c r="J23" s="968"/>
      <c r="K23" s="968"/>
      <c r="L23" s="968"/>
      <c r="M23" s="968"/>
      <c r="N23" s="968"/>
      <c r="O23" s="969"/>
      <c r="P23" s="917" t="s">
        <v>722</v>
      </c>
      <c r="Q23" s="918"/>
      <c r="R23" s="918"/>
      <c r="S23" s="918"/>
      <c r="T23" s="918"/>
      <c r="U23" s="918"/>
      <c r="V23" s="932"/>
      <c r="W23" s="917" t="s">
        <v>723</v>
      </c>
      <c r="X23" s="918"/>
      <c r="Y23" s="918"/>
      <c r="Z23" s="918"/>
      <c r="AA23" s="918"/>
      <c r="AB23" s="918"/>
      <c r="AC23" s="932"/>
      <c r="AD23" s="980" t="s">
        <v>785</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771</v>
      </c>
      <c r="H24" s="934"/>
      <c r="I24" s="934"/>
      <c r="J24" s="934"/>
      <c r="K24" s="934"/>
      <c r="L24" s="934"/>
      <c r="M24" s="934"/>
      <c r="N24" s="934"/>
      <c r="O24" s="935"/>
      <c r="P24" s="655" t="s">
        <v>771</v>
      </c>
      <c r="Q24" s="656"/>
      <c r="R24" s="656"/>
      <c r="S24" s="656"/>
      <c r="T24" s="656"/>
      <c r="U24" s="656"/>
      <c r="V24" s="657"/>
      <c r="W24" s="655" t="s">
        <v>771</v>
      </c>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771</v>
      </c>
      <c r="H25" s="934"/>
      <c r="I25" s="934"/>
      <c r="J25" s="934"/>
      <c r="K25" s="934"/>
      <c r="L25" s="934"/>
      <c r="M25" s="934"/>
      <c r="N25" s="934"/>
      <c r="O25" s="935"/>
      <c r="P25" s="655" t="s">
        <v>771</v>
      </c>
      <c r="Q25" s="656"/>
      <c r="R25" s="656"/>
      <c r="S25" s="656"/>
      <c r="T25" s="656"/>
      <c r="U25" s="656"/>
      <c r="V25" s="657"/>
      <c r="W25" s="655" t="s">
        <v>771</v>
      </c>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771</v>
      </c>
      <c r="H26" s="934"/>
      <c r="I26" s="934"/>
      <c r="J26" s="934"/>
      <c r="K26" s="934"/>
      <c r="L26" s="934"/>
      <c r="M26" s="934"/>
      <c r="N26" s="934"/>
      <c r="O26" s="935"/>
      <c r="P26" s="655" t="s">
        <v>771</v>
      </c>
      <c r="Q26" s="656"/>
      <c r="R26" s="656"/>
      <c r="S26" s="656"/>
      <c r="T26" s="656"/>
      <c r="U26" s="656"/>
      <c r="V26" s="657"/>
      <c r="W26" s="655" t="s">
        <v>771</v>
      </c>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771</v>
      </c>
      <c r="H27" s="934"/>
      <c r="I27" s="934"/>
      <c r="J27" s="934"/>
      <c r="K27" s="934"/>
      <c r="L27" s="934"/>
      <c r="M27" s="934"/>
      <c r="N27" s="934"/>
      <c r="O27" s="935"/>
      <c r="P27" s="655" t="s">
        <v>771</v>
      </c>
      <c r="Q27" s="656"/>
      <c r="R27" s="656"/>
      <c r="S27" s="656"/>
      <c r="T27" s="656"/>
      <c r="U27" s="656"/>
      <c r="V27" s="657"/>
      <c r="W27" s="655" t="s">
        <v>771</v>
      </c>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0</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2" t="s">
        <v>410</v>
      </c>
      <c r="AJ30" s="912"/>
      <c r="AK30" s="912"/>
      <c r="AL30" s="853"/>
      <c r="AM30" s="912" t="s">
        <v>507</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c r="AR31" s="201"/>
      <c r="AS31" s="136" t="s">
        <v>233</v>
      </c>
      <c r="AT31" s="137"/>
      <c r="AU31" s="200">
        <v>2</v>
      </c>
      <c r="AV31" s="200"/>
      <c r="AW31" s="392" t="s">
        <v>179</v>
      </c>
      <c r="AX31" s="393"/>
    </row>
    <row r="32" spans="1:50" ht="99" customHeight="1" x14ac:dyDescent="0.15">
      <c r="A32" s="397"/>
      <c r="B32" s="395"/>
      <c r="C32" s="395"/>
      <c r="D32" s="395"/>
      <c r="E32" s="395"/>
      <c r="F32" s="396"/>
      <c r="G32" s="563" t="s">
        <v>724</v>
      </c>
      <c r="H32" s="564"/>
      <c r="I32" s="564"/>
      <c r="J32" s="564"/>
      <c r="K32" s="564"/>
      <c r="L32" s="564"/>
      <c r="M32" s="564"/>
      <c r="N32" s="564"/>
      <c r="O32" s="565"/>
      <c r="P32" s="108" t="s">
        <v>772</v>
      </c>
      <c r="Q32" s="108"/>
      <c r="R32" s="108"/>
      <c r="S32" s="108"/>
      <c r="T32" s="108"/>
      <c r="U32" s="108"/>
      <c r="V32" s="108"/>
      <c r="W32" s="108"/>
      <c r="X32" s="109"/>
      <c r="Y32" s="470" t="s">
        <v>12</v>
      </c>
      <c r="Z32" s="530"/>
      <c r="AA32" s="531"/>
      <c r="AB32" s="460" t="s">
        <v>786</v>
      </c>
      <c r="AC32" s="460"/>
      <c r="AD32" s="460"/>
      <c r="AE32" s="218">
        <v>3</v>
      </c>
      <c r="AF32" s="219"/>
      <c r="AG32" s="219"/>
      <c r="AH32" s="219"/>
      <c r="AI32" s="218">
        <v>3</v>
      </c>
      <c r="AJ32" s="219"/>
      <c r="AK32" s="219"/>
      <c r="AL32" s="219"/>
      <c r="AM32" s="218">
        <v>0</v>
      </c>
      <c r="AN32" s="219"/>
      <c r="AO32" s="219"/>
      <c r="AP32" s="219"/>
      <c r="AQ32" s="336" t="s">
        <v>751</v>
      </c>
      <c r="AR32" s="208"/>
      <c r="AS32" s="208"/>
      <c r="AT32" s="337"/>
      <c r="AU32" s="219">
        <v>6</v>
      </c>
      <c r="AV32" s="219"/>
      <c r="AW32" s="219"/>
      <c r="AX32" s="221"/>
    </row>
    <row r="33" spans="1:51" ht="81.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786</v>
      </c>
      <c r="AC33" s="522"/>
      <c r="AD33" s="522"/>
      <c r="AE33" s="218">
        <v>3</v>
      </c>
      <c r="AF33" s="219"/>
      <c r="AG33" s="219"/>
      <c r="AH33" s="219"/>
      <c r="AI33" s="218">
        <v>3</v>
      </c>
      <c r="AJ33" s="219"/>
      <c r="AK33" s="219"/>
      <c r="AL33" s="219"/>
      <c r="AM33" s="218">
        <v>0</v>
      </c>
      <c r="AN33" s="219"/>
      <c r="AO33" s="219"/>
      <c r="AP33" s="219"/>
      <c r="AQ33" s="336" t="s">
        <v>752</v>
      </c>
      <c r="AR33" s="208"/>
      <c r="AS33" s="208"/>
      <c r="AT33" s="337"/>
      <c r="AU33" s="219">
        <v>6</v>
      </c>
      <c r="AV33" s="219"/>
      <c r="AW33" s="219"/>
      <c r="AX33" s="221"/>
    </row>
    <row r="34" spans="1:51" ht="87.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50</v>
      </c>
      <c r="AF34" s="219"/>
      <c r="AG34" s="219"/>
      <c r="AH34" s="219"/>
      <c r="AI34" s="218">
        <v>100</v>
      </c>
      <c r="AJ34" s="219"/>
      <c r="AK34" s="219"/>
      <c r="AL34" s="219"/>
      <c r="AM34" s="218">
        <v>0</v>
      </c>
      <c r="AN34" s="219"/>
      <c r="AO34" s="219"/>
      <c r="AP34" s="219"/>
      <c r="AQ34" s="336" t="s">
        <v>751</v>
      </c>
      <c r="AR34" s="208"/>
      <c r="AS34" s="208"/>
      <c r="AT34" s="337"/>
      <c r="AU34" s="219">
        <v>100</v>
      </c>
      <c r="AV34" s="219"/>
      <c r="AW34" s="219"/>
      <c r="AX34" s="221"/>
    </row>
    <row r="35" spans="1:51" ht="23.25" customHeight="1" x14ac:dyDescent="0.15">
      <c r="A35" s="228" t="s">
        <v>378</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7"/>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2</v>
      </c>
      <c r="AV38" s="200"/>
      <c r="AW38" s="392" t="s">
        <v>179</v>
      </c>
      <c r="AX38" s="393"/>
      <c r="AY38">
        <f>$AY$37</f>
        <v>1</v>
      </c>
    </row>
    <row r="39" spans="1:51" ht="23.25" customHeight="1" x14ac:dyDescent="0.15">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786</v>
      </c>
      <c r="AC39" s="460"/>
      <c r="AD39" s="460"/>
      <c r="AE39" s="218">
        <v>2</v>
      </c>
      <c r="AF39" s="219"/>
      <c r="AG39" s="219"/>
      <c r="AH39" s="219"/>
      <c r="AI39" s="218">
        <v>0</v>
      </c>
      <c r="AJ39" s="219"/>
      <c r="AK39" s="219"/>
      <c r="AL39" s="219"/>
      <c r="AM39" s="218">
        <v>1</v>
      </c>
      <c r="AN39" s="219"/>
      <c r="AO39" s="219"/>
      <c r="AP39" s="219"/>
      <c r="AQ39" s="336"/>
      <c r="AR39" s="208"/>
      <c r="AS39" s="208"/>
      <c r="AT39" s="337"/>
      <c r="AU39" s="219">
        <v>3</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786</v>
      </c>
      <c r="AC40" s="522"/>
      <c r="AD40" s="522"/>
      <c r="AE40" s="218">
        <v>2</v>
      </c>
      <c r="AF40" s="219"/>
      <c r="AG40" s="219"/>
      <c r="AH40" s="219"/>
      <c r="AI40" s="218">
        <v>1</v>
      </c>
      <c r="AJ40" s="219"/>
      <c r="AK40" s="219"/>
      <c r="AL40" s="219"/>
      <c r="AM40" s="218">
        <v>1</v>
      </c>
      <c r="AN40" s="219"/>
      <c r="AO40" s="219"/>
      <c r="AP40" s="219"/>
      <c r="AQ40" s="336"/>
      <c r="AR40" s="208"/>
      <c r="AS40" s="208"/>
      <c r="AT40" s="337"/>
      <c r="AU40" s="219">
        <v>3</v>
      </c>
      <c r="AV40" s="219"/>
      <c r="AW40" s="219"/>
      <c r="AX40" s="221"/>
      <c r="AY40">
        <f t="shared" si="4"/>
        <v>1</v>
      </c>
    </row>
    <row r="41" spans="1:51" ht="5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0</v>
      </c>
      <c r="AJ41" s="219"/>
      <c r="AK41" s="219"/>
      <c r="AL41" s="219"/>
      <c r="AM41" s="218">
        <v>100</v>
      </c>
      <c r="AN41" s="219"/>
      <c r="AO41" s="219"/>
      <c r="AP41" s="219"/>
      <c r="AQ41" s="336"/>
      <c r="AR41" s="208"/>
      <c r="AS41" s="208"/>
      <c r="AT41" s="337"/>
      <c r="AU41" s="219">
        <v>100</v>
      </c>
      <c r="AV41" s="219"/>
      <c r="AW41" s="219"/>
      <c r="AX41" s="221"/>
      <c r="AY41">
        <f t="shared" si="4"/>
        <v>1</v>
      </c>
    </row>
    <row r="42" spans="1:51" ht="23.25" customHeight="1" x14ac:dyDescent="0.15">
      <c r="A42" s="228" t="s">
        <v>378</v>
      </c>
      <c r="B42" s="229"/>
      <c r="C42" s="229"/>
      <c r="D42" s="229"/>
      <c r="E42" s="229"/>
      <c r="F42" s="230"/>
      <c r="G42" s="234" t="s">
        <v>769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7"/>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v>2</v>
      </c>
      <c r="AV45" s="200"/>
      <c r="AW45" s="392" t="s">
        <v>179</v>
      </c>
      <c r="AX45" s="393"/>
      <c r="AY45">
        <f>$AY$44</f>
        <v>1</v>
      </c>
    </row>
    <row r="46" spans="1:51" ht="54" customHeight="1" x14ac:dyDescent="0.15">
      <c r="A46" s="397"/>
      <c r="B46" s="395"/>
      <c r="C46" s="395"/>
      <c r="D46" s="395"/>
      <c r="E46" s="395"/>
      <c r="F46" s="396"/>
      <c r="G46" s="563" t="s">
        <v>728</v>
      </c>
      <c r="H46" s="564"/>
      <c r="I46" s="564"/>
      <c r="J46" s="564"/>
      <c r="K46" s="564"/>
      <c r="L46" s="564"/>
      <c r="M46" s="564"/>
      <c r="N46" s="564"/>
      <c r="O46" s="565"/>
      <c r="P46" s="108" t="s">
        <v>753</v>
      </c>
      <c r="Q46" s="108"/>
      <c r="R46" s="108"/>
      <c r="S46" s="108"/>
      <c r="T46" s="108"/>
      <c r="U46" s="108"/>
      <c r="V46" s="108"/>
      <c r="W46" s="108"/>
      <c r="X46" s="109"/>
      <c r="Y46" s="470" t="s">
        <v>12</v>
      </c>
      <c r="Z46" s="530"/>
      <c r="AA46" s="531"/>
      <c r="AB46" s="460" t="s">
        <v>786</v>
      </c>
      <c r="AC46" s="460"/>
      <c r="AD46" s="460"/>
      <c r="AE46" s="282">
        <v>1</v>
      </c>
      <c r="AF46" s="282"/>
      <c r="AG46" s="282"/>
      <c r="AH46" s="282"/>
      <c r="AI46" s="282">
        <v>1</v>
      </c>
      <c r="AJ46" s="282"/>
      <c r="AK46" s="282"/>
      <c r="AL46" s="282"/>
      <c r="AM46" s="282">
        <v>1</v>
      </c>
      <c r="AN46" s="282"/>
      <c r="AO46" s="282"/>
      <c r="AP46" s="282"/>
      <c r="AQ46" s="336" t="s">
        <v>770</v>
      </c>
      <c r="AR46" s="208"/>
      <c r="AS46" s="208"/>
      <c r="AT46" s="337"/>
      <c r="AU46" s="219">
        <v>3</v>
      </c>
      <c r="AV46" s="219"/>
      <c r="AW46" s="219"/>
      <c r="AX46" s="221"/>
      <c r="AY46">
        <f t="shared" ref="AY46:AY50" si="5">$AY$44</f>
        <v>1</v>
      </c>
    </row>
    <row r="47" spans="1:51" ht="46.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786</v>
      </c>
      <c r="AC47" s="522"/>
      <c r="AD47" s="522"/>
      <c r="AE47" s="218">
        <v>1</v>
      </c>
      <c r="AF47" s="219"/>
      <c r="AG47" s="219"/>
      <c r="AH47" s="219"/>
      <c r="AI47" s="218">
        <v>1</v>
      </c>
      <c r="AJ47" s="219"/>
      <c r="AK47" s="219"/>
      <c r="AL47" s="219"/>
      <c r="AM47" s="218">
        <v>1</v>
      </c>
      <c r="AN47" s="219"/>
      <c r="AO47" s="219"/>
      <c r="AP47" s="219"/>
      <c r="AQ47" s="336" t="s">
        <v>770</v>
      </c>
      <c r="AR47" s="208"/>
      <c r="AS47" s="208"/>
      <c r="AT47" s="337"/>
      <c r="AU47" s="219">
        <v>3</v>
      </c>
      <c r="AV47" s="219"/>
      <c r="AW47" s="219"/>
      <c r="AX47" s="221"/>
      <c r="AY47">
        <f t="shared" si="5"/>
        <v>1</v>
      </c>
    </row>
    <row r="48" spans="1:51" ht="57.7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100</v>
      </c>
      <c r="AF48" s="219"/>
      <c r="AG48" s="219"/>
      <c r="AH48" s="219"/>
      <c r="AI48" s="218">
        <v>100</v>
      </c>
      <c r="AJ48" s="219"/>
      <c r="AK48" s="219"/>
      <c r="AL48" s="219"/>
      <c r="AM48" s="218">
        <v>100</v>
      </c>
      <c r="AN48" s="219"/>
      <c r="AO48" s="219"/>
      <c r="AP48" s="219"/>
      <c r="AQ48" s="336" t="s">
        <v>770</v>
      </c>
      <c r="AR48" s="208"/>
      <c r="AS48" s="208"/>
      <c r="AT48" s="337"/>
      <c r="AU48" s="219">
        <v>100</v>
      </c>
      <c r="AV48" s="219"/>
      <c r="AW48" s="219"/>
      <c r="AX48" s="221"/>
      <c r="AY48">
        <f t="shared" si="5"/>
        <v>1</v>
      </c>
    </row>
    <row r="49" spans="1:51" ht="23.25" customHeight="1" x14ac:dyDescent="0.15">
      <c r="A49" s="228" t="s">
        <v>378</v>
      </c>
      <c r="B49" s="229"/>
      <c r="C49" s="229"/>
      <c r="D49" s="229"/>
      <c r="E49" s="229"/>
      <c r="F49" s="230"/>
      <c r="G49" s="234" t="s">
        <v>773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5"/>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541</v>
      </c>
      <c r="AV100" s="318"/>
      <c r="AW100" s="318"/>
      <c r="AX100" s="320"/>
    </row>
    <row r="101" spans="1:60" ht="63.75" customHeight="1" x14ac:dyDescent="0.15">
      <c r="A101" s="418"/>
      <c r="B101" s="419"/>
      <c r="C101" s="419"/>
      <c r="D101" s="419"/>
      <c r="E101" s="419"/>
      <c r="F101" s="420"/>
      <c r="G101" s="108" t="s">
        <v>754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786</v>
      </c>
      <c r="AC101" s="460"/>
      <c r="AD101" s="460"/>
      <c r="AE101" s="282">
        <v>26</v>
      </c>
      <c r="AF101" s="282"/>
      <c r="AG101" s="282"/>
      <c r="AH101" s="282"/>
      <c r="AI101" s="282">
        <v>19</v>
      </c>
      <c r="AJ101" s="282"/>
      <c r="AK101" s="282"/>
      <c r="AL101" s="282"/>
      <c r="AM101" s="282">
        <v>0</v>
      </c>
      <c r="AN101" s="282"/>
      <c r="AO101" s="282"/>
      <c r="AP101" s="282"/>
      <c r="AQ101" s="282" t="s">
        <v>755</v>
      </c>
      <c r="AR101" s="282"/>
      <c r="AS101" s="282"/>
      <c r="AT101" s="282"/>
      <c r="AU101" s="218" t="s">
        <v>756</v>
      </c>
      <c r="AV101" s="219"/>
      <c r="AW101" s="219"/>
      <c r="AX101" s="221"/>
    </row>
    <row r="102" spans="1:60" ht="8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786</v>
      </c>
      <c r="AC102" s="460"/>
      <c r="AD102" s="460"/>
      <c r="AE102" s="282">
        <v>26</v>
      </c>
      <c r="AF102" s="282"/>
      <c r="AG102" s="282"/>
      <c r="AH102" s="282"/>
      <c r="AI102" s="282">
        <v>21</v>
      </c>
      <c r="AJ102" s="282"/>
      <c r="AK102" s="282"/>
      <c r="AL102" s="282"/>
      <c r="AM102" s="282">
        <v>15</v>
      </c>
      <c r="AN102" s="282"/>
      <c r="AO102" s="282"/>
      <c r="AP102" s="282"/>
      <c r="AQ102" s="282" t="s">
        <v>756</v>
      </c>
      <c r="AR102" s="282"/>
      <c r="AS102" s="282"/>
      <c r="AT102" s="282"/>
      <c r="AU102" s="225" t="s">
        <v>756</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541</v>
      </c>
      <c r="AV103" s="280"/>
      <c r="AW103" s="280"/>
      <c r="AX103" s="281"/>
      <c r="AY103">
        <f>COUNTA($G$104)</f>
        <v>1</v>
      </c>
    </row>
    <row r="104" spans="1:60" ht="77.25" customHeight="1" x14ac:dyDescent="0.15">
      <c r="A104" s="418"/>
      <c r="B104" s="419"/>
      <c r="C104" s="419"/>
      <c r="D104" s="419"/>
      <c r="E104" s="419"/>
      <c r="F104" s="420"/>
      <c r="G104" s="108" t="s">
        <v>760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786</v>
      </c>
      <c r="AC104" s="545"/>
      <c r="AD104" s="546"/>
      <c r="AE104" s="282">
        <v>1</v>
      </c>
      <c r="AF104" s="282"/>
      <c r="AG104" s="282"/>
      <c r="AH104" s="282"/>
      <c r="AI104" s="282">
        <v>0</v>
      </c>
      <c r="AJ104" s="282"/>
      <c r="AK104" s="282"/>
      <c r="AL104" s="282"/>
      <c r="AM104" s="282">
        <v>1</v>
      </c>
      <c r="AN104" s="282"/>
      <c r="AO104" s="282"/>
      <c r="AP104" s="282"/>
      <c r="AQ104" s="282" t="s">
        <v>757</v>
      </c>
      <c r="AR104" s="282"/>
      <c r="AS104" s="282"/>
      <c r="AT104" s="282"/>
      <c r="AU104" s="282" t="s">
        <v>757</v>
      </c>
      <c r="AV104" s="282"/>
      <c r="AW104" s="282"/>
      <c r="AX104" s="283"/>
      <c r="AY104">
        <f>$AY$103</f>
        <v>1</v>
      </c>
    </row>
    <row r="105" spans="1:60" ht="77.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786</v>
      </c>
      <c r="AC105" s="468"/>
      <c r="AD105" s="469"/>
      <c r="AE105" s="282">
        <v>0</v>
      </c>
      <c r="AF105" s="282"/>
      <c r="AG105" s="282"/>
      <c r="AH105" s="282"/>
      <c r="AI105" s="282">
        <v>1</v>
      </c>
      <c r="AJ105" s="282"/>
      <c r="AK105" s="282"/>
      <c r="AL105" s="282"/>
      <c r="AM105" s="282">
        <v>1</v>
      </c>
      <c r="AN105" s="282"/>
      <c r="AO105" s="282"/>
      <c r="AP105" s="282"/>
      <c r="AQ105" s="282" t="s">
        <v>758</v>
      </c>
      <c r="AR105" s="282"/>
      <c r="AS105" s="282"/>
      <c r="AT105" s="282"/>
      <c r="AU105" s="282" t="s">
        <v>759</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541</v>
      </c>
      <c r="AV106" s="280"/>
      <c r="AW106" s="280"/>
      <c r="AX106" s="281"/>
      <c r="AY106">
        <f>COUNTA($G$107)</f>
        <v>1</v>
      </c>
    </row>
    <row r="107" spans="1:60" ht="51" customHeight="1" x14ac:dyDescent="0.15">
      <c r="A107" s="418"/>
      <c r="B107" s="419"/>
      <c r="C107" s="419"/>
      <c r="D107" s="419"/>
      <c r="E107" s="419"/>
      <c r="F107" s="420"/>
      <c r="G107" s="108" t="s">
        <v>761</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786</v>
      </c>
      <c r="AC107" s="545"/>
      <c r="AD107" s="546"/>
      <c r="AE107" s="282">
        <v>1</v>
      </c>
      <c r="AF107" s="282"/>
      <c r="AG107" s="282"/>
      <c r="AH107" s="282"/>
      <c r="AI107" s="282">
        <v>0</v>
      </c>
      <c r="AJ107" s="282"/>
      <c r="AK107" s="282"/>
      <c r="AL107" s="282"/>
      <c r="AM107" s="282">
        <v>0</v>
      </c>
      <c r="AN107" s="282"/>
      <c r="AO107" s="282"/>
      <c r="AP107" s="282"/>
      <c r="AQ107" s="282" t="s">
        <v>755</v>
      </c>
      <c r="AR107" s="282"/>
      <c r="AS107" s="282"/>
      <c r="AT107" s="282"/>
      <c r="AU107" s="282" t="s">
        <v>757</v>
      </c>
      <c r="AV107" s="282"/>
      <c r="AW107" s="282"/>
      <c r="AX107" s="283"/>
      <c r="AY107">
        <f>$AY$106</f>
        <v>1</v>
      </c>
    </row>
    <row r="108" spans="1:60" ht="66.7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786</v>
      </c>
      <c r="AC108" s="468"/>
      <c r="AD108" s="469"/>
      <c r="AE108" s="282">
        <v>0</v>
      </c>
      <c r="AF108" s="282"/>
      <c r="AG108" s="282"/>
      <c r="AH108" s="282"/>
      <c r="AI108" s="282">
        <v>1</v>
      </c>
      <c r="AJ108" s="282"/>
      <c r="AK108" s="282"/>
      <c r="AL108" s="282"/>
      <c r="AM108" s="282">
        <v>1</v>
      </c>
      <c r="AN108" s="282"/>
      <c r="AO108" s="282"/>
      <c r="AP108" s="282"/>
      <c r="AQ108" s="282" t="s">
        <v>757</v>
      </c>
      <c r="AR108" s="282"/>
      <c r="AS108" s="282"/>
      <c r="AT108" s="282"/>
      <c r="AU108" s="282" t="s">
        <v>757</v>
      </c>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791</v>
      </c>
      <c r="AC116" s="462"/>
      <c r="AD116" s="463"/>
      <c r="AE116" s="282">
        <v>4.8</v>
      </c>
      <c r="AF116" s="282"/>
      <c r="AG116" s="282"/>
      <c r="AH116" s="282"/>
      <c r="AI116" s="282">
        <v>3.5</v>
      </c>
      <c r="AJ116" s="282"/>
      <c r="AK116" s="282"/>
      <c r="AL116" s="282"/>
      <c r="AM116" s="282" t="s">
        <v>755</v>
      </c>
      <c r="AN116" s="282"/>
      <c r="AO116" s="282"/>
      <c r="AP116" s="282"/>
      <c r="AQ116" s="218" t="s">
        <v>757</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792</v>
      </c>
      <c r="AC117" s="472"/>
      <c r="AD117" s="473"/>
      <c r="AE117" s="550" t="s">
        <v>732</v>
      </c>
      <c r="AF117" s="550"/>
      <c r="AG117" s="550"/>
      <c r="AH117" s="550"/>
      <c r="AI117" s="550" t="s">
        <v>787</v>
      </c>
      <c r="AJ117" s="550"/>
      <c r="AK117" s="550"/>
      <c r="AL117" s="550"/>
      <c r="AM117" s="550" t="s">
        <v>774</v>
      </c>
      <c r="AN117" s="550"/>
      <c r="AO117" s="550"/>
      <c r="AP117" s="550"/>
      <c r="AQ117" s="550" t="s">
        <v>763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791</v>
      </c>
      <c r="AC119" s="462"/>
      <c r="AD119" s="463"/>
      <c r="AE119" s="282" t="s">
        <v>718</v>
      </c>
      <c r="AF119" s="282"/>
      <c r="AG119" s="282"/>
      <c r="AH119" s="282"/>
      <c r="AI119" s="282">
        <v>67</v>
      </c>
      <c r="AJ119" s="282"/>
      <c r="AK119" s="282"/>
      <c r="AL119" s="282"/>
      <c r="AM119" s="282">
        <v>0</v>
      </c>
      <c r="AN119" s="282"/>
      <c r="AO119" s="282"/>
      <c r="AP119" s="282"/>
      <c r="AQ119" s="282" t="s">
        <v>757</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792</v>
      </c>
      <c r="AC120" s="472"/>
      <c r="AD120" s="473"/>
      <c r="AE120" s="550" t="s">
        <v>733</v>
      </c>
      <c r="AF120" s="550"/>
      <c r="AG120" s="550"/>
      <c r="AH120" s="550"/>
      <c r="AI120" s="550" t="s">
        <v>788</v>
      </c>
      <c r="AJ120" s="550"/>
      <c r="AK120" s="550"/>
      <c r="AL120" s="550"/>
      <c r="AM120" s="550" t="s">
        <v>775</v>
      </c>
      <c r="AN120" s="550"/>
      <c r="AO120" s="550"/>
      <c r="AP120" s="550"/>
      <c r="AQ120" s="550" t="s">
        <v>764</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542</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731</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791</v>
      </c>
      <c r="AC122" s="462"/>
      <c r="AD122" s="463"/>
      <c r="AE122" s="282">
        <v>126</v>
      </c>
      <c r="AF122" s="282"/>
      <c r="AG122" s="282"/>
      <c r="AH122" s="282"/>
      <c r="AI122" s="282" t="s">
        <v>718</v>
      </c>
      <c r="AJ122" s="282"/>
      <c r="AK122" s="282"/>
      <c r="AL122" s="282"/>
      <c r="AM122" s="282" t="s">
        <v>757</v>
      </c>
      <c r="AN122" s="282"/>
      <c r="AO122" s="282"/>
      <c r="AP122" s="282"/>
      <c r="AQ122" s="282" t="s">
        <v>757</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792</v>
      </c>
      <c r="AC123" s="472"/>
      <c r="AD123" s="473"/>
      <c r="AE123" s="550" t="s">
        <v>734</v>
      </c>
      <c r="AF123" s="550"/>
      <c r="AG123" s="550"/>
      <c r="AH123" s="550"/>
      <c r="AI123" s="550" t="s">
        <v>789</v>
      </c>
      <c r="AJ123" s="550"/>
      <c r="AK123" s="550"/>
      <c r="AL123" s="550"/>
      <c r="AM123" s="550" t="s">
        <v>774</v>
      </c>
      <c r="AN123" s="550"/>
      <c r="AO123" s="550"/>
      <c r="AP123" s="550"/>
      <c r="AQ123" s="550" t="s">
        <v>765</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538</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388</v>
      </c>
      <c r="AF127" s="247"/>
      <c r="AG127" s="247"/>
      <c r="AH127" s="247"/>
      <c r="AI127" s="247" t="s">
        <v>410</v>
      </c>
      <c r="AJ127" s="247"/>
      <c r="AK127" s="247"/>
      <c r="AL127" s="247"/>
      <c r="AM127" s="247" t="s">
        <v>507</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43.5" customHeight="1" x14ac:dyDescent="0.15">
      <c r="A134" s="190"/>
      <c r="B134" s="187"/>
      <c r="C134" s="181"/>
      <c r="D134" s="187"/>
      <c r="E134" s="181"/>
      <c r="F134" s="182"/>
      <c r="G134" s="107" t="s">
        <v>796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786</v>
      </c>
      <c r="AC134" s="206"/>
      <c r="AD134" s="206"/>
      <c r="AE134" s="207">
        <v>8</v>
      </c>
      <c r="AF134" s="208"/>
      <c r="AG134" s="208"/>
      <c r="AH134" s="208"/>
      <c r="AI134" s="207">
        <v>7</v>
      </c>
      <c r="AJ134" s="208"/>
      <c r="AK134" s="208"/>
      <c r="AL134" s="208"/>
      <c r="AM134" s="207">
        <v>1</v>
      </c>
      <c r="AN134" s="208"/>
      <c r="AO134" s="208"/>
      <c r="AP134" s="208"/>
      <c r="AQ134" s="207"/>
      <c r="AR134" s="208"/>
      <c r="AS134" s="208"/>
      <c r="AT134" s="208"/>
      <c r="AU134" s="207"/>
      <c r="AV134" s="208"/>
      <c r="AW134" s="208"/>
      <c r="AX134" s="209"/>
      <c r="AY134">
        <f t="shared" ref="AY134:AY135" si="13">$AY$132</f>
        <v>1</v>
      </c>
    </row>
    <row r="135" spans="1:51" ht="51.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786</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54.75" customHeight="1" x14ac:dyDescent="0.15">
      <c r="A138" s="190"/>
      <c r="B138" s="187"/>
      <c r="C138" s="181"/>
      <c r="D138" s="187"/>
      <c r="E138" s="181"/>
      <c r="F138" s="182"/>
      <c r="G138" s="107" t="s">
        <v>793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786</v>
      </c>
      <c r="AC138" s="206"/>
      <c r="AD138" s="206"/>
      <c r="AE138" s="207">
        <v>28</v>
      </c>
      <c r="AF138" s="208"/>
      <c r="AG138" s="208"/>
      <c r="AH138" s="208"/>
      <c r="AI138" s="207">
        <v>30</v>
      </c>
      <c r="AJ138" s="208"/>
      <c r="AK138" s="208"/>
      <c r="AL138" s="208"/>
      <c r="AM138" s="207">
        <v>28</v>
      </c>
      <c r="AN138" s="208"/>
      <c r="AO138" s="208"/>
      <c r="AP138" s="208"/>
      <c r="AQ138" s="207"/>
      <c r="AR138" s="208"/>
      <c r="AS138" s="208"/>
      <c r="AT138" s="208"/>
      <c r="AU138" s="207"/>
      <c r="AV138" s="208"/>
      <c r="AW138" s="208"/>
      <c r="AX138" s="209"/>
      <c r="AY138">
        <f t="shared" ref="AY138:AY139" si="14">$AY$136</f>
        <v>1</v>
      </c>
    </row>
    <row r="139" spans="1:51" ht="81.599999999999994"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786</v>
      </c>
      <c r="AC139" s="214"/>
      <c r="AD139" s="214"/>
      <c r="AE139" s="207">
        <v>20</v>
      </c>
      <c r="AF139" s="208"/>
      <c r="AG139" s="208"/>
      <c r="AH139" s="208"/>
      <c r="AI139" s="207">
        <v>20</v>
      </c>
      <c r="AJ139" s="208"/>
      <c r="AK139" s="208"/>
      <c r="AL139" s="208"/>
      <c r="AM139" s="207">
        <v>20</v>
      </c>
      <c r="AN139" s="208"/>
      <c r="AO139" s="208"/>
      <c r="AP139" s="208"/>
      <c r="AQ139" s="207"/>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3</v>
      </c>
      <c r="AV141" s="201"/>
      <c r="AW141" s="136" t="s">
        <v>179</v>
      </c>
      <c r="AX141" s="196"/>
      <c r="AY141">
        <f>$AY$140</f>
        <v>1</v>
      </c>
    </row>
    <row r="142" spans="1:51" ht="49.5" customHeight="1" x14ac:dyDescent="0.15">
      <c r="A142" s="190"/>
      <c r="B142" s="187"/>
      <c r="C142" s="181"/>
      <c r="D142" s="187"/>
      <c r="E142" s="181"/>
      <c r="F142" s="182"/>
      <c r="G142" s="107" t="s">
        <v>794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786</v>
      </c>
      <c r="AC142" s="206"/>
      <c r="AD142" s="206"/>
      <c r="AE142" s="207">
        <v>13</v>
      </c>
      <c r="AF142" s="208"/>
      <c r="AG142" s="208"/>
      <c r="AH142" s="208"/>
      <c r="AI142" s="207">
        <v>17</v>
      </c>
      <c r="AJ142" s="208"/>
      <c r="AK142" s="208"/>
      <c r="AL142" s="208"/>
      <c r="AM142" s="207">
        <v>10</v>
      </c>
      <c r="AN142" s="208"/>
      <c r="AO142" s="208"/>
      <c r="AP142" s="208"/>
      <c r="AQ142" s="207"/>
      <c r="AR142" s="208"/>
      <c r="AS142" s="208"/>
      <c r="AT142" s="208"/>
      <c r="AU142" s="207"/>
      <c r="AV142" s="208"/>
      <c r="AW142" s="208"/>
      <c r="AX142" s="209"/>
      <c r="AY142">
        <f t="shared" ref="AY142:AY143" si="15">$AY$140</f>
        <v>1</v>
      </c>
    </row>
    <row r="143" spans="1:51" ht="52.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786</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4"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thickBo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thickBo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thickBo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thickBo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thickBo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9"/>
      <c r="E430" s="175" t="s">
        <v>397</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0.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85.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790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776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2.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8.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716</v>
      </c>
      <c r="AE708" s="603"/>
      <c r="AF708" s="603"/>
      <c r="AG708" s="740" t="s">
        <v>742</v>
      </c>
      <c r="AH708" s="741"/>
      <c r="AI708" s="741"/>
      <c r="AJ708" s="741"/>
      <c r="AK708" s="741"/>
      <c r="AL708" s="741"/>
      <c r="AM708" s="741"/>
      <c r="AN708" s="741"/>
      <c r="AO708" s="741"/>
      <c r="AP708" s="741"/>
      <c r="AQ708" s="741"/>
      <c r="AR708" s="741"/>
      <c r="AS708" s="741"/>
      <c r="AT708" s="741"/>
      <c r="AU708" s="741"/>
      <c r="AV708" s="741"/>
      <c r="AW708" s="741"/>
      <c r="AX708" s="742"/>
    </row>
    <row r="709" spans="1:50" ht="46.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46.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716</v>
      </c>
      <c r="AE712" s="781"/>
      <c r="AF712" s="781"/>
      <c r="AG712" s="805" t="s">
        <v>784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716</v>
      </c>
      <c r="AE714" s="803"/>
      <c r="AF714" s="804"/>
      <c r="AG714" s="734" t="s">
        <v>745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716</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716</v>
      </c>
      <c r="AE716" s="625"/>
      <c r="AF716" s="625"/>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716</v>
      </c>
      <c r="AE718" s="323"/>
      <c r="AF718" s="323"/>
      <c r="AG718" s="130" t="s">
        <v>747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97.5" customHeight="1" thickBot="1" x14ac:dyDescent="0.2">
      <c r="A735" s="788" t="s">
        <v>795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395</v>
      </c>
      <c r="B738" s="361"/>
      <c r="C738" s="361"/>
      <c r="D738" s="361"/>
      <c r="E738" s="952"/>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394</v>
      </c>
      <c r="B739" s="361"/>
      <c r="C739" s="361"/>
      <c r="D739" s="361"/>
      <c r="E739" s="952"/>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393</v>
      </c>
      <c r="B740" s="361"/>
      <c r="C740" s="361"/>
      <c r="D740" s="361"/>
      <c r="E740" s="952"/>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392</v>
      </c>
      <c r="B741" s="361"/>
      <c r="C741" s="361"/>
      <c r="D741" s="361"/>
      <c r="E741" s="952"/>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391</v>
      </c>
      <c r="B742" s="361"/>
      <c r="C742" s="361"/>
      <c r="D742" s="361"/>
      <c r="E742" s="952"/>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390</v>
      </c>
      <c r="B743" s="361"/>
      <c r="C743" s="361"/>
      <c r="D743" s="361"/>
      <c r="E743" s="952"/>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389</v>
      </c>
      <c r="B744" s="361"/>
      <c r="C744" s="361"/>
      <c r="D744" s="361"/>
      <c r="E744" s="952"/>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388</v>
      </c>
      <c r="B745" s="361"/>
      <c r="C745" s="361"/>
      <c r="D745" s="361"/>
      <c r="E745" s="989" t="s">
        <v>748</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749</v>
      </c>
      <c r="F746" s="956"/>
      <c r="G746" s="956"/>
      <c r="H746" s="100" t="str">
        <f>IF(E746="","","-")</f>
        <v>-</v>
      </c>
      <c r="I746" s="956"/>
      <c r="J746" s="956"/>
      <c r="K746" s="100" t="str">
        <f>IF(I746="","","-")</f>
        <v/>
      </c>
      <c r="L746" s="957">
        <v>38</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507</v>
      </c>
      <c r="B747" s="361"/>
      <c r="C747" s="361"/>
      <c r="D747" s="361"/>
      <c r="E747" s="958" t="s">
        <v>749</v>
      </c>
      <c r="F747" s="956"/>
      <c r="G747" s="956"/>
      <c r="H747" s="100" t="str">
        <f>IF(E747="","","-")</f>
        <v>-</v>
      </c>
      <c r="I747" s="956"/>
      <c r="J747" s="956"/>
      <c r="K747" s="100" t="str">
        <f>IF(I747="","","-")</f>
        <v/>
      </c>
      <c r="L747" s="957">
        <v>34</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382</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6" t="s">
        <v>384</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hidden="1"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5" hidden="1" customHeight="1" x14ac:dyDescent="0.15">
      <c r="A845" s="370">
        <v>1</v>
      </c>
      <c r="B845" s="370">
        <v>1</v>
      </c>
      <c r="C845" s="358" t="s">
        <v>779</v>
      </c>
      <c r="D845" s="343"/>
      <c r="E845" s="343"/>
      <c r="F845" s="343"/>
      <c r="G845" s="343"/>
      <c r="H845" s="343"/>
      <c r="I845" s="343"/>
      <c r="J845" s="344" t="s">
        <v>780</v>
      </c>
      <c r="K845" s="345"/>
      <c r="L845" s="345"/>
      <c r="M845" s="345"/>
      <c r="N845" s="345"/>
      <c r="O845" s="345"/>
      <c r="P845" s="902" t="s">
        <v>781</v>
      </c>
      <c r="Q845" s="903"/>
      <c r="R845" s="903"/>
      <c r="S845" s="903"/>
      <c r="T845" s="903"/>
      <c r="U845" s="903"/>
      <c r="V845" s="903"/>
      <c r="W845" s="903"/>
      <c r="X845" s="903"/>
      <c r="Y845" s="347" t="s">
        <v>780</v>
      </c>
      <c r="Z845" s="348"/>
      <c r="AA845" s="348"/>
      <c r="AB845" s="349"/>
      <c r="AC845" s="350"/>
      <c r="AD845" s="351"/>
      <c r="AE845" s="351"/>
      <c r="AF845" s="351"/>
      <c r="AG845" s="351"/>
      <c r="AH845" s="366" t="s">
        <v>780</v>
      </c>
      <c r="AI845" s="367"/>
      <c r="AJ845" s="367"/>
      <c r="AK845" s="367"/>
      <c r="AL845" s="354" t="s">
        <v>780</v>
      </c>
      <c r="AM845" s="355"/>
      <c r="AN845" s="355"/>
      <c r="AO845" s="356"/>
      <c r="AP845" s="357" t="s">
        <v>782</v>
      </c>
      <c r="AQ845" s="357"/>
      <c r="AR845" s="357"/>
      <c r="AS845" s="357"/>
      <c r="AT845" s="357"/>
      <c r="AU845" s="357"/>
      <c r="AV845" s="357"/>
      <c r="AW845" s="357"/>
      <c r="AX845" s="357"/>
    </row>
    <row r="846" spans="1:51" ht="71.25" hidden="1" customHeight="1" x14ac:dyDescent="0.15">
      <c r="A846" s="370">
        <v>2</v>
      </c>
      <c r="B846" s="370">
        <v>1</v>
      </c>
      <c r="C846" s="343"/>
      <c r="D846" s="343"/>
      <c r="E846" s="343"/>
      <c r="F846" s="343"/>
      <c r="G846" s="343"/>
      <c r="H846" s="343"/>
      <c r="I846" s="343"/>
      <c r="J846" s="344"/>
      <c r="K846" s="345"/>
      <c r="L846" s="345"/>
      <c r="M846" s="345"/>
      <c r="N846" s="345"/>
      <c r="O846" s="345"/>
      <c r="P846" s="902"/>
      <c r="Q846" s="903"/>
      <c r="R846" s="903"/>
      <c r="S846" s="903"/>
      <c r="T846" s="903"/>
      <c r="U846" s="903"/>
      <c r="V846" s="903"/>
      <c r="W846" s="903"/>
      <c r="X846" s="903"/>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50.25" hidden="1" customHeight="1" x14ac:dyDescent="0.15">
      <c r="A847" s="370">
        <v>3</v>
      </c>
      <c r="B847" s="370">
        <v>1</v>
      </c>
      <c r="C847" s="358"/>
      <c r="D847" s="343"/>
      <c r="E847" s="343"/>
      <c r="F847" s="343"/>
      <c r="G847" s="343"/>
      <c r="H847" s="343"/>
      <c r="I847" s="343"/>
      <c r="J847" s="344"/>
      <c r="K847" s="345"/>
      <c r="L847" s="345"/>
      <c r="M847" s="345"/>
      <c r="N847" s="345"/>
      <c r="O847" s="345"/>
      <c r="P847" s="902"/>
      <c r="Q847" s="903"/>
      <c r="R847" s="903"/>
      <c r="S847" s="903"/>
      <c r="T847" s="903"/>
      <c r="U847" s="903"/>
      <c r="V847" s="903"/>
      <c r="W847" s="903"/>
      <c r="X847" s="903"/>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54" hidden="1" customHeight="1" x14ac:dyDescent="0.15">
      <c r="A848" s="370">
        <v>4</v>
      </c>
      <c r="B848" s="370">
        <v>1</v>
      </c>
      <c r="C848" s="358"/>
      <c r="D848" s="343"/>
      <c r="E848" s="343"/>
      <c r="F848" s="343"/>
      <c r="G848" s="343"/>
      <c r="H848" s="343"/>
      <c r="I848" s="343"/>
      <c r="J848" s="344"/>
      <c r="K848" s="345"/>
      <c r="L848" s="345"/>
      <c r="M848" s="345"/>
      <c r="N848" s="345"/>
      <c r="O848" s="345"/>
      <c r="P848" s="902"/>
      <c r="Q848" s="903"/>
      <c r="R848" s="903"/>
      <c r="S848" s="903"/>
      <c r="T848" s="903"/>
      <c r="U848" s="903"/>
      <c r="V848" s="903"/>
      <c r="W848" s="903"/>
      <c r="X848" s="903"/>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69" hidden="1" customHeight="1" x14ac:dyDescent="0.15">
      <c r="A849" s="370">
        <v>5</v>
      </c>
      <c r="B849" s="370">
        <v>1</v>
      </c>
      <c r="C849" s="358"/>
      <c r="D849" s="343"/>
      <c r="E849" s="343"/>
      <c r="F849" s="343"/>
      <c r="G849" s="343"/>
      <c r="H849" s="343"/>
      <c r="I849" s="343"/>
      <c r="J849" s="344"/>
      <c r="K849" s="345"/>
      <c r="L849" s="345"/>
      <c r="M849" s="345"/>
      <c r="N849" s="345"/>
      <c r="O849" s="345"/>
      <c r="P849" s="902"/>
      <c r="Q849" s="903"/>
      <c r="R849" s="903"/>
      <c r="S849" s="903"/>
      <c r="T849" s="903"/>
      <c r="U849" s="903"/>
      <c r="V849" s="903"/>
      <c r="W849" s="903"/>
      <c r="X849" s="903"/>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62.25" hidden="1" customHeight="1" x14ac:dyDescent="0.15">
      <c r="A850" s="370">
        <v>6</v>
      </c>
      <c r="B850" s="370">
        <v>1</v>
      </c>
      <c r="C850" s="358"/>
      <c r="D850" s="343"/>
      <c r="E850" s="343"/>
      <c r="F850" s="343"/>
      <c r="G850" s="343"/>
      <c r="H850" s="343"/>
      <c r="I850" s="343"/>
      <c r="J850" s="344"/>
      <c r="K850" s="345"/>
      <c r="L850" s="345"/>
      <c r="M850" s="345"/>
      <c r="N850" s="345"/>
      <c r="O850" s="345"/>
      <c r="P850" s="902"/>
      <c r="Q850" s="903"/>
      <c r="R850" s="903"/>
      <c r="S850" s="903"/>
      <c r="T850" s="903"/>
      <c r="U850" s="903"/>
      <c r="V850" s="903"/>
      <c r="W850" s="903"/>
      <c r="X850" s="903"/>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90">
    <cfRule type="expression" dxfId="2797" priority="13889">
      <formula>IF(RIGHT(TEXT(Y790,"0.#"),1)=".",FALSE,TRUE)</formula>
    </cfRule>
    <cfRule type="expression" dxfId="2796" priority="13890">
      <formula>IF(RIGHT(TEXT(Y790,"0.#"),1)=".",TRUE,FALSE)</formula>
    </cfRule>
  </conditionalFormatting>
  <conditionalFormatting sqref="Y799">
    <cfRule type="expression" dxfId="2795" priority="13885">
      <formula>IF(RIGHT(TEXT(Y799,"0.#"),1)=".",FALSE,TRUE)</formula>
    </cfRule>
    <cfRule type="expression" dxfId="2794" priority="13886">
      <formula>IF(RIGHT(TEXT(Y799,"0.#"),1)=".",TRUE,FALSE)</formula>
    </cfRule>
  </conditionalFormatting>
  <conditionalFormatting sqref="Y830:Y837 Y828 Y817:Y824 Y815 Y804:Y811 Y802">
    <cfRule type="expression" dxfId="2793" priority="13667">
      <formula>IF(RIGHT(TEXT(Y802,"0.#"),1)=".",FALSE,TRUE)</formula>
    </cfRule>
    <cfRule type="expression" dxfId="2792" priority="13668">
      <formula>IF(RIGHT(TEXT(Y802,"0.#"),1)=".",TRUE,FALSE)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91:Y798 Y789">
    <cfRule type="expression" dxfId="2785" priority="13691">
      <formula>IF(RIGHT(TEXT(Y789,"0.#"),1)=".",FALSE,TRUE)</formula>
    </cfRule>
    <cfRule type="expression" dxfId="2784" priority="13692">
      <formula>IF(RIGHT(TEXT(Y789,"0.#"),1)=".",TRUE,FALSE)</formula>
    </cfRule>
  </conditionalFormatting>
  <conditionalFormatting sqref="AU790">
    <cfRule type="expression" dxfId="2783" priority="13689">
      <formula>IF(RIGHT(TEXT(AU790,"0.#"),1)=".",FALSE,TRUE)</formula>
    </cfRule>
    <cfRule type="expression" dxfId="2782" priority="13690">
      <formula>IF(RIGHT(TEXT(AU790,"0.#"),1)=".",TRUE,FALSE)</formula>
    </cfRule>
  </conditionalFormatting>
  <conditionalFormatting sqref="AU799">
    <cfRule type="expression" dxfId="2781" priority="13687">
      <formula>IF(RIGHT(TEXT(AU799,"0.#"),1)=".",FALSE,TRUE)</formula>
    </cfRule>
    <cfRule type="expression" dxfId="2780" priority="13688">
      <formula>IF(RIGHT(TEXT(AU799,"0.#"),1)=".",TRUE,FALSE)</formula>
    </cfRule>
  </conditionalFormatting>
  <conditionalFormatting sqref="AU791:AU798 AU789">
    <cfRule type="expression" dxfId="2779" priority="13685">
      <formula>IF(RIGHT(TEXT(AU789,"0.#"),1)=".",FALSE,TRUE)</formula>
    </cfRule>
    <cfRule type="expression" dxfId="2778" priority="13686">
      <formula>IF(RIGHT(TEXT(AU789,"0.#"),1)=".",TRUE,FALSE)</formula>
    </cfRule>
  </conditionalFormatting>
  <conditionalFormatting sqref="Y829 Y816 Y803">
    <cfRule type="expression" dxfId="2777" priority="13671">
      <formula>IF(RIGHT(TEXT(Y803,"0.#"),1)=".",FALSE,TRUE)</formula>
    </cfRule>
    <cfRule type="expression" dxfId="2776" priority="13672">
      <formula>IF(RIGHT(TEXT(Y803,"0.#"),1)=".",TRUE,FALSE)</formula>
    </cfRule>
  </conditionalFormatting>
  <conditionalFormatting sqref="Y838 Y825 Y812">
    <cfRule type="expression" dxfId="2775" priority="13669">
      <formula>IF(RIGHT(TEXT(Y812,"0.#"),1)=".",FALSE,TRUE)</formula>
    </cfRule>
    <cfRule type="expression" dxfId="2774" priority="13670">
      <formula>IF(RIGHT(TEXT(Y812,"0.#"),1)=".",TRUE,FALSE)</formula>
    </cfRule>
  </conditionalFormatting>
  <conditionalFormatting sqref="AU829 AU816 AU803">
    <cfRule type="expression" dxfId="2773" priority="13665">
      <formula>IF(RIGHT(TEXT(AU803,"0.#"),1)=".",FALSE,TRUE)</formula>
    </cfRule>
    <cfRule type="expression" dxfId="2772" priority="13666">
      <formula>IF(RIGHT(TEXT(AU803,"0.#"),1)=".",TRUE,FALSE)</formula>
    </cfRule>
  </conditionalFormatting>
  <conditionalFormatting sqref="AU838 AU825 AU812">
    <cfRule type="expression" dxfId="2771" priority="13663">
      <formula>IF(RIGHT(TEXT(AU812,"0.#"),1)=".",FALSE,TRUE)</formula>
    </cfRule>
    <cfRule type="expression" dxfId="2770" priority="13664">
      <formula>IF(RIGHT(TEXT(AU812,"0.#"),1)=".",TRUE,FALSE)</formula>
    </cfRule>
  </conditionalFormatting>
  <conditionalFormatting sqref="AU830:AU837 AU828 AU817:AU824 AU815 AU804:AU811 AU802">
    <cfRule type="expression" dxfId="2769" priority="13661">
      <formula>IF(RIGHT(TEXT(AU802,"0.#"),1)=".",FALSE,TRUE)</formula>
    </cfRule>
    <cfRule type="expression" dxfId="2768" priority="13662">
      <formula>IF(RIGHT(TEXT(AU802,"0.#"),1)=".",TRUE,FALSE)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51:AO874">
    <cfRule type="expression" dxfId="2505" priority="6639">
      <formula>IF(AND(AL851&gt;=0, RIGHT(TEXT(AL851,"0.#"),1)&lt;&gt;"."),TRUE,FALSE)</formula>
    </cfRule>
    <cfRule type="expression" dxfId="2504" priority="6640">
      <formula>IF(AND(AL851&gt;=0, RIGHT(TEXT(AL851,"0.#"),1)="."),TRUE,FALSE)</formula>
    </cfRule>
    <cfRule type="expression" dxfId="2503" priority="6641">
      <formula>IF(AND(AL851&lt;0, RIGHT(TEXT(AL851,"0.#"),1)&lt;&gt;"."),TRUE,FALSE)</formula>
    </cfRule>
    <cfRule type="expression" dxfId="2502" priority="6642">
      <formula>IF(AND(AL851&lt;0, RIGHT(TEXT(AL851,"0.#"),1)="."),TRUE,FALSE)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51:Y874">
    <cfRule type="expression" dxfId="2431" priority="2967">
      <formula>IF(RIGHT(TEXT(Y851,"0.#"),1)=".",FALSE,TRUE)</formula>
    </cfRule>
    <cfRule type="expression" dxfId="2430" priority="2968">
      <formula>IF(RIGHT(TEXT(Y851,"0.#"),1)=".",TRUE,FALSE)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10:AO1139">
    <cfRule type="expression" dxfId="2401" priority="2873">
      <formula>IF(AND(AL1110&gt;=0, RIGHT(TEXT(AL1110,"0.#"),1)&lt;&gt;"."),TRUE,FALSE)</formula>
    </cfRule>
    <cfRule type="expression" dxfId="2400" priority="2874">
      <formula>IF(AND(AL1110&gt;=0, RIGHT(TEXT(AL1110,"0.#"),1)="."),TRUE,FALSE)</formula>
    </cfRule>
    <cfRule type="expression" dxfId="2399" priority="2875">
      <formula>IF(AND(AL1110&lt;0, RIGHT(TEXT(AL1110,"0.#"),1)&lt;&gt;"."),TRUE,FALSE)</formula>
    </cfRule>
    <cfRule type="expression" dxfId="2398" priority="2876">
      <formula>IF(AND(AL1110&lt;0, RIGHT(TEXT(AL1110,"0.#"),1)="."),TRUE,FALSE)</formula>
    </cfRule>
  </conditionalFormatting>
  <conditionalFormatting sqref="Y1110:Y1139">
    <cfRule type="expression" dxfId="2397" priority="2871">
      <formula>IF(RIGHT(TEXT(Y1110,"0.#"),1)=".",FALSE,TRUE)</formula>
    </cfRule>
    <cfRule type="expression" dxfId="2396" priority="2872">
      <formula>IF(RIGHT(TEXT(Y1110,"0.#"),1)=".",TRUE,FALSE)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47:Y850">
    <cfRule type="expression" dxfId="713" priority="13">
      <formula>IF(RIGHT(TEXT(Y847,"0.#"),1)=".",FALSE,TRUE)</formula>
    </cfRule>
    <cfRule type="expression" dxfId="712" priority="14">
      <formula>IF(RIGHT(TEXT(Y847,"0.#"),1)=".",TRUE,FALSE)</formula>
    </cfRule>
  </conditionalFormatting>
  <conditionalFormatting sqref="Y845:Y846">
    <cfRule type="expression" dxfId="711" priority="11">
      <formula>IF(RIGHT(TEXT(Y845,"0.#"),1)=".",FALSE,TRUE)</formula>
    </cfRule>
    <cfRule type="expression" dxfId="710" priority="12">
      <formula>IF(RIGHT(TEXT(Y845,"0.#"),1)=".",TRUE,FALSE)</formula>
    </cfRule>
  </conditionalFormatting>
  <conditionalFormatting sqref="AL847:AO850">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6" sqref="L16:X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t="s">
        <v>716</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エネルギー対策特別会計エネルギー需給勘定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エネルギー対策特別会計エネルギー需給勘定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エネルギー対策特別会計エネルギー需給勘定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エネルギー対策特別会計エネルギー需給勘定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エネルギー対策特別会計エネルギー需給勘定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エネルギー対策特別会計エネルギー需給勘定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エネルギー対策特別会計エネルギー需給勘定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エネルギー対策特別会計エネルギー需給勘定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エネルギー対策特別会計エネルギー需給勘定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エネルギー対策特別会計エネルギー需給勘定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L16" sqref="L16:X1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388</v>
      </c>
      <c r="AF2" s="1028"/>
      <c r="AG2" s="1028"/>
      <c r="AH2" s="1028"/>
      <c r="AI2" s="1028" t="s">
        <v>410</v>
      </c>
      <c r="AJ2" s="1028"/>
      <c r="AK2" s="1028"/>
      <c r="AL2" s="556"/>
      <c r="AM2" s="1028" t="s">
        <v>507</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388</v>
      </c>
      <c r="AF9" s="1028"/>
      <c r="AG9" s="1028"/>
      <c r="AH9" s="1028"/>
      <c r="AI9" s="1028" t="s">
        <v>410</v>
      </c>
      <c r="AJ9" s="1028"/>
      <c r="AK9" s="1028"/>
      <c r="AL9" s="556"/>
      <c r="AM9" s="1028" t="s">
        <v>507</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388</v>
      </c>
      <c r="AF16" s="1028"/>
      <c r="AG16" s="1028"/>
      <c r="AH16" s="1028"/>
      <c r="AI16" s="1028" t="s">
        <v>410</v>
      </c>
      <c r="AJ16" s="1028"/>
      <c r="AK16" s="1028"/>
      <c r="AL16" s="556"/>
      <c r="AM16" s="1028" t="s">
        <v>507</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388</v>
      </c>
      <c r="AF23" s="1028"/>
      <c r="AG23" s="1028"/>
      <c r="AH23" s="1028"/>
      <c r="AI23" s="1028" t="s">
        <v>410</v>
      </c>
      <c r="AJ23" s="1028"/>
      <c r="AK23" s="1028"/>
      <c r="AL23" s="556"/>
      <c r="AM23" s="1028" t="s">
        <v>507</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388</v>
      </c>
      <c r="AF30" s="1028"/>
      <c r="AG30" s="1028"/>
      <c r="AH30" s="1028"/>
      <c r="AI30" s="1028" t="s">
        <v>410</v>
      </c>
      <c r="AJ30" s="1028"/>
      <c r="AK30" s="1028"/>
      <c r="AL30" s="556"/>
      <c r="AM30" s="1028" t="s">
        <v>507</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388</v>
      </c>
      <c r="AF37" s="1028"/>
      <c r="AG37" s="1028"/>
      <c r="AH37" s="1028"/>
      <c r="AI37" s="1028" t="s">
        <v>410</v>
      </c>
      <c r="AJ37" s="1028"/>
      <c r="AK37" s="1028"/>
      <c r="AL37" s="556"/>
      <c r="AM37" s="1028" t="s">
        <v>507</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388</v>
      </c>
      <c r="AF44" s="1028"/>
      <c r="AG44" s="1028"/>
      <c r="AH44" s="1028"/>
      <c r="AI44" s="1028" t="s">
        <v>410</v>
      </c>
      <c r="AJ44" s="1028"/>
      <c r="AK44" s="1028"/>
      <c r="AL44" s="556"/>
      <c r="AM44" s="1028" t="s">
        <v>507</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388</v>
      </c>
      <c r="AF51" s="1028"/>
      <c r="AG51" s="1028"/>
      <c r="AH51" s="1028"/>
      <c r="AI51" s="1028" t="s">
        <v>410</v>
      </c>
      <c r="AJ51" s="1028"/>
      <c r="AK51" s="1028"/>
      <c r="AL51" s="556"/>
      <c r="AM51" s="1028" t="s">
        <v>507</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388</v>
      </c>
      <c r="AF58" s="1028"/>
      <c r="AG58" s="1028"/>
      <c r="AH58" s="1028"/>
      <c r="AI58" s="1028" t="s">
        <v>410</v>
      </c>
      <c r="AJ58" s="1028"/>
      <c r="AK58" s="1028"/>
      <c r="AL58" s="556"/>
      <c r="AM58" s="1028" t="s">
        <v>507</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388</v>
      </c>
      <c r="AF65" s="1028"/>
      <c r="AG65" s="1028"/>
      <c r="AH65" s="1028"/>
      <c r="AI65" s="1028" t="s">
        <v>410</v>
      </c>
      <c r="AJ65" s="1028"/>
      <c r="AK65" s="1028"/>
      <c r="AL65" s="556"/>
      <c r="AM65" s="1028" t="s">
        <v>507</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6" sqref="L16:X1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L16" sqref="L16:X1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2021-06-24T14:38:19Z</cp:lastPrinted>
  <dcterms:created xsi:type="dcterms:W3CDTF">2012-03-13T00:50:25Z</dcterms:created>
  <dcterms:modified xsi:type="dcterms:W3CDTF">2021-06-24T14:38:27Z</dcterms:modified>
</cp:coreProperties>
</file>