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19_核燃料サイクル分野の規制高度化研究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369" i="3"/>
  <c r="AY645" i="3"/>
  <c r="AY50" i="3"/>
  <c r="AY45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<sst xmlns="http://schemas.openxmlformats.org/spreadsheetml/2006/main" count="3058" uniqueCount="840">
  <si>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</si>
  <si>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</si>
  <si>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</si>
  <si>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</si>
  <si>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</si>
  <si>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</si>
  <si>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</si>
  <si>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</si>
  <si>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</si>
  <si>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</si>
  <si>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</si>
  <si>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</si>
  <si>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</si>
  <si>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</si>
  <si>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</si>
  <si>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</si>
  <si>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</si>
  <si>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</si>
  <si>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</si>
  <si>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</si>
  <si>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</si>
  <si>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</si>
  <si>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</si>
  <si>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</si>
  <si>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</si>
  <si>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</si>
  <si>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</si>
  <si>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</si>
  <si>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</si>
  <si>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</si>
  <si>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</si>
  <si>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</si>
  <si>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</si>
  <si>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</si>
  <si>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</si>
  <si>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</si>
  <si>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</si>
  <si>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</si>
  <si>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</si>
  <si>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</si>
  <si>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</si>
  <si>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</si>
  <si>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</si>
  <si>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</si>
  <si>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</si>
  <si>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</si>
  <si>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</si>
  <si>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</si>
  <si>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</si>
  <si>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</si>
  <si>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</si>
  <si>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</si>
  <si>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</si>
  <si>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</si>
  <si>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</si>
  <si>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</si>
  <si>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</si>
  <si>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</si>
  <si>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</si>
  <si>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</si>
  <si>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</si>
  <si>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</si>
  <si>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</si>
  <si>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</si>
  <si>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</si>
  <si>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</si>
  <si>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</si>
  <si>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</si>
  <si>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</si>
  <si>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</si>
  <si>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</si>
  <si>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</si>
  <si>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</si>
  <si>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</si>
  <si>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</si>
  <si>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</si>
  <si>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</si>
  <si>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</si>
  <si>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</si>
  <si>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</si>
  <si>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</si>
  <si>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</si>
  <si>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</si>
  <si>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</si>
  <si>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</si>
  <si>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</si>
  <si>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</si>
  <si>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</si>
  <si>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</si>
  <si>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</si>
  <si>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</si>
  <si>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</si>
  <si>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</si>
  <si>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</si>
  <si>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</si>
  <si>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</si>
  <si>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</si>
  <si>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</si>
  <si>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</si>
  <si>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</si>
  <si>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</si>
  <si>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</si>
  <si>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</si>
  <si>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</si>
  <si>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</si>
  <si>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</si>
  <si>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</si>
  <si>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</si>
  <si>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</si>
  <si>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</si>
  <si>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</si>
  <si>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</si>
  <si>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</si>
  <si>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</si>
  <si>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</si>
  <si>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</si>
  <si>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</si>
  <si>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</si>
  <si>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</si>
  <si>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</si>
  <si>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</si>
  <si>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</si>
  <si>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</si>
  <si>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</si>
  <si>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</si>
  <si>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</si>
  <si>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</si>
  <si>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</si>
  <si>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</si>
  <si>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</si>
  <si>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</si>
  <si>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</si>
  <si>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</si>
  <si>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</si>
  <si>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</si>
  <si>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</si>
  <si>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</si>
  <si>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</si>
  <si>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</si>
  <si>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</si>
  <si>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</si>
  <si>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</si>
  <si>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</si>
  <si>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</si>
  <si>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</si>
  <si>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</si>
  <si>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</si>
  <si>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</si>
  <si>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</si>
  <si>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</si>
  <si>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</si>
  <si>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</si>
  <si>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</si>
  <si>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</si>
  <si>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</si>
  <si>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</si>
  <si>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</si>
  <si>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</si>
  <si>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</si>
  <si>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</si>
  <si>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</si>
  <si>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</si>
  <si>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</si>
  <si>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</si>
  <si>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</si>
  <si>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</si>
  <si>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</si>
  <si>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</si>
  <si>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</si>
  <si>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</si>
  <si>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</si>
  <si>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</si>
  <si>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</si>
  <si>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</si>
  <si>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</si>
  <si>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</si>
  <si>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</si>
  <si>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</si>
  <si>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</si>
  <si>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</si>
  <si>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</si>
  <si>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</si>
  <si>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</si>
  <si>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</si>
  <si>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</si>
  <si>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</si>
  <si>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</si>
  <si>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</si>
  <si>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</si>
  <si>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</si>
  <si>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</si>
  <si>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</si>
  <si>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</si>
  <si>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</si>
  <si>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</si>
  <si>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</si>
  <si>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</si>
  <si>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</si>
  <si>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</si>
  <si>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</si>
  <si>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</si>
  <si>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</si>
  <si>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</si>
  <si>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</si>
  <si>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</si>
  <si>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</si>
  <si>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</si>
  <si>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</si>
  <si>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</si>
  <si>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</si>
  <si>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</si>
  <si>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</si>
  <si>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</si>
  <si>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</si>
  <si>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</si>
  <si>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</si>
  <si>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</si>
  <si>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</si>
  <si>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</si>
  <si>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</si>
  <si>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</si>
  <si>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</si>
  <si>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</si>
  <si>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</si>
  <si>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</si>
  <si>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</si>
  <si>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</si>
  <si>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</si>
  <si>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</si>
  <si>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</si>
  <si>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</si>
  <si>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</si>
  <si>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</si>
  <si>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</si>
  <si>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</si>
  <si>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</si>
  <si>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</si>
  <si>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</si>
  <si>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</si>
  <si>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</si>
  <si>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</si>
  <si>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</si>
  <si>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</si>
  <si>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</si>
  <si>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</si>
  <si>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</si>
  <si>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</si>
  <si>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</si>
  <si>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</si>
  <si>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</si>
  <si>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</si>
  <si>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</si>
  <si>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</si>
  <si>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</si>
  <si>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</si>
  <si>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</si>
  <si>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</si>
  <si>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</si>
  <si>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</si>
  <si>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</si>
  <si>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</si>
  <si>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</si>
  <si>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</si>
  <si>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</si>
  <si>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</si>
  <si>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</si>
  <si>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</si>
  <si>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</si>
  <si>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</si>
  <si>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</si>
  <si>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</si>
  <si>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</si>
  <si>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</si>
  <si>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</si>
  <si>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</si>
  <si>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</si>
  <si>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</si>
  <si>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</si>
  <si>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</si>
  <si>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</si>
  <si>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</si>
  <si>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</si>
  <si>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</si>
  <si>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</si>
  <si>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</si>
  <si>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</si>
  <si>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</si>
  <si>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</si>
  <si>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</si>
  <si>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</si>
  <si>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</si>
  <si>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</si>
  <si>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</si>
  <si>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</si>
  <si>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</si>
  <si>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</si>
  <si>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</si>
  <si>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</si>
  <si>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</si>
  <si>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</si>
  <si>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</si>
  <si>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</si>
  <si>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</si>
  <si>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</si>
  <si>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</si>
  <si>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</si>
  <si>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</si>
  <si>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</si>
  <si>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</si>
  <si>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</si>
  <si>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</si>
  <si>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</si>
  <si>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</si>
  <si>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</si>
  <si>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</si>
  <si>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</si>
  <si>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</si>
  <si>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</si>
  <si>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</si>
  <si>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</si>
  <si>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</si>
  <si>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</si>
  <si>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</si>
  <si>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</si>
  <si>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</si>
  <si>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</si>
  <si>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</si>
  <si>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</si>
  <si>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</si>
  <si>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</si>
  <si>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</si>
  <si>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</si>
  <si>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</si>
  <si>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</si>
  <si>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</si>
  <si>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</si>
  <si>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</si>
  <si>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</si>
  <si>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</si>
  <si>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</si>
  <si>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</si>
  <si>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</si>
  <si>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</si>
  <si>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</si>
  <si>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</si>
  <si>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</si>
  <si>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</si>
  <si>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</si>
  <si>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</si>
  <si>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</si>
  <si>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</si>
  <si>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</si>
  <si>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</si>
  <si>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</si>
  <si>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</si>
  <si>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</si>
  <si>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</si>
  <si>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</si>
  <si>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</si>
  <si>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</si>
  <si>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</si>
  <si>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</si>
  <si>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</si>
  <si>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</si>
  <si>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</si>
  <si>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</si>
  <si>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</si>
  <si>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</si>
  <si>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</si>
  <si>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</si>
  <si>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</si>
  <si>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</si>
  <si>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</si>
  <si>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</si>
  <si>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</si>
  <si>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</si>
  <si>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</si>
  <si>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</si>
  <si>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</si>
  <si>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</si>
  <si>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</si>
  <si>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</si>
  <si>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</si>
  <si>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</si>
  <si>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</si>
  <si>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</si>
  <si>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</si>
  <si>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</si>
  <si>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</si>
  <si>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</si>
  <si>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</si>
  <si>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</si>
  <si>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</si>
  <si>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</si>
  <si>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</si>
  <si>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</si>
  <si>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</si>
  <si>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</si>
  <si>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</si>
  <si>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</si>
  <si>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</si>
  <si>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</si>
  <si>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</si>
  <si>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</si>
  <si>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</si>
  <si>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</si>
  <si>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</si>
  <si>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</si>
  <si>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</si>
  <si>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</si>
  <si>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</si>
  <si>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</si>
  <si>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</si>
  <si>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</si>
  <si>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</si>
  <si>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</si>
  <si>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</si>
  <si>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</si>
  <si>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</si>
  <si>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</si>
  <si>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</si>
  <si>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</si>
  <si>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</si>
  <si>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</si>
  <si>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</si>
  <si>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</si>
  <si>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</si>
  <si>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</si>
  <si>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</si>
  <si>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</si>
  <si>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</si>
  <si>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</si>
  <si>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</si>
  <si>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</si>
  <si>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</si>
  <si>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</si>
  <si>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</si>
  <si>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</si>
  <si>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</si>
  <si>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</si>
  <si>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</si>
  <si>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</si>
  <si>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</si>
  <si>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</si>
  <si>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</si>
  <si>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</si>
  <si>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</si>
  <si>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</si>
  <si>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</si>
  <si>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</si>
  <si>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</si>
  <si>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</si>
  <si>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</si>
  <si>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</si>
  <si>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</si>
  <si>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</si>
  <si>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</si>
  <si>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</si>
  <si>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</si>
  <si>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</si>
  <si>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</si>
  <si>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</si>
  <si>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</si>
  <si>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</si>
  <si>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</si>
  <si>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</si>
  <si>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</si>
  <si>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</si>
  <si>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</si>
  <si>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</si>
  <si>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</si>
  <si>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</si>
  <si>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</si>
  <si>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</si>
  <si>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</si>
  <si>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</si>
  <si>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</si>
  <si>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</si>
  <si>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</si>
  <si>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</si>
  <si>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</si>
  <si>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</si>
  <si>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</si>
  <si>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</si>
  <si>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</si>
  <si>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</si>
  <si>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</si>
  <si>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</si>
  <si>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</si>
  <si>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</si>
  <si>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</si>
  <si>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</si>
  <si>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</si>
  <si>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</si>
  <si>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</si>
  <si>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</si>
  <si>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</si>
  <si>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</si>
  <si>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</si>
  <si>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</si>
  <si>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</si>
  <si>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</si>
  <si>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</si>
  <si>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</si>
  <si>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</si>
  <si>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</si>
  <si>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</si>
  <si>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</si>
  <si>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</si>
  <si>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</si>
  <si>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</si>
  <si>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</si>
  <si>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</si>
  <si>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</si>
  <si>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</si>
  <si>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</si>
  <si>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</si>
  <si>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</si>
  <si>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</si>
  <si>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</si>
  <si>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</si>
  <si>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</si>
  <si>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</si>
  <si>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</si>
  <si>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</si>
  <si>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</si>
  <si>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</si>
  <si>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</si>
  <si>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</si>
  <si>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</si>
  <si>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</si>
  <si>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</si>
  <si>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</si>
  <si>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</si>
  <si>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</si>
  <si>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</si>
  <si>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</si>
  <si>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</si>
  <si>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</si>
  <si>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</si>
  <si>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</si>
  <si>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</si>
  <si>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</si>
  <si>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</si>
  <si>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</si>
  <si>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</si>
  <si>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</si>
  <si>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</si>
  <si>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</si>
  <si>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</si>
  <si>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</si>
  <si>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</si>
  <si>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</si>
  <si>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</si>
  <si>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</si>
  <si>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</si>
  <si>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</si>
  <si>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</si>
  <si>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</si>
  <si>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</si>
  <si>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</si>
  <si>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</si>
  <si>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</si>
  <si>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</si>
  <si>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</si>
  <si>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</si>
  <si>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</si>
  <si>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</si>
  <si>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</si>
  <si>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</si>
  <si>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</si>
  <si>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</si>
  <si>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</si>
  <si>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</si>
  <si>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</si>
  <si>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</si>
  <si>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</si>
  <si>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</si>
  <si>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</si>
  <si>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</si>
  <si>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</si>
  <si>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</si>
  <si>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</si>
  <si>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</si>
  <si>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</si>
  <si>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</si>
  <si>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</si>
  <si>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</si>
  <si>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</si>
  <si>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</si>
  <si>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</si>
  <si>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</si>
  <si>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</si>
  <si>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</si>
  <si>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</si>
  <si>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</si>
  <si>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</si>
  <si>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</si>
  <si>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</si>
  <si>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</si>
  <si>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</si>
  <si>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</si>
  <si>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</si>
  <si>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</si>
  <si>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</si>
  <si>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</si>
  <si>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</si>
  <si>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</si>
  <si>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</si>
  <si>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</si>
  <si>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</si>
  <si>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</si>
  <si>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</si>
  <si>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</si>
  <si>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</si>
  <si>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</si>
  <si>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</si>
  <si>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</si>
  <si>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</si>
  <si>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</si>
  <si>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</si>
  <si>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</si>
  <si>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</si>
  <si>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</si>
  <si>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</si>
  <si>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</si>
  <si>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</si>
  <si>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</si>
  <si>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</si>
  <si>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</si>
  <si>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</si>
  <si>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</si>
  <si>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</si>
  <si>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</si>
  <si>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</si>
  <si>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</si>
  <si>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</si>
  <si>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</si>
  <si>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</si>
  <si>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</si>
  <si>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</si>
  <si>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</si>
  <si>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</si>
  <si>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</si>
  <si>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</si>
  <si>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</si>
  <si>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</si>
  <si>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</si>
  <si>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</si>
  <si>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</si>
  <si>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</si>
  <si>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</si>
  <si>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</si>
  <si>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</si>
  <si>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</si>
  <si>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</si>
  <si>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</si>
  <si>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</si>
  <si>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</si>
  <si>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</si>
  <si>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</si>
  <si>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</si>
  <si>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</si>
  <si>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</si>
  <si>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</si>
  <si>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</si>
  <si>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</si>
  <si>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</si>
  <si>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</si>
  <si>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</si>
  <si>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</si>
  <si>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</si>
  <si>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</si>
  <si>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</si>
  <si>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</si>
  <si>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</si>
  <si>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</si>
  <si>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</si>
  <si>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</si>
  <si>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</si>
  <si>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</si>
  <si>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</si>
  <si>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</si>
  <si>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</si>
  <si>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</si>
  <si>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</si>
  <si>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</si>
  <si>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</si>
  <si>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</si>
  <si>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</si>
  <si>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</si>
  <si>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</si>
  <si>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</si>
  <si>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</si>
  <si>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</si>
  <si>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</si>
  <si>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</si>
  <si>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</si>
  <si>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</si>
  <si>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</si>
  <si>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</si>
  <si>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</si>
  <si>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</si>
  <si>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</si>
  <si>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</si>
  <si>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</si>
  <si>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</si>
  <si>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原子力規制庁</t>
    <rPh sb="0" eb="3">
      <t>ゲンシリョク</t>
    </rPh>
    <rPh sb="3" eb="5">
      <t>キセイ</t>
    </rPh>
    <rPh sb="5" eb="6">
      <t>チョウ</t>
    </rPh>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</si>
  <si>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</si>
  <si>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</si>
  <si>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</si>
  <si>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特別会計に関する法律施行令第５１条第７項第４号、第１８号</t>
    <phoneticPr fontId="5"/>
  </si>
  <si>
    <t>-</t>
    <phoneticPr fontId="5"/>
  </si>
  <si>
    <t>将来的な加工施設及び再処理施設の安全性に係る評価の向上に資するため、これらの施設の内部火災等に関するリスク評価に係る科学的・技術的知見を収集・蓄積する。</t>
    <phoneticPr fontId="5"/>
  </si>
  <si>
    <t>加工施設及び再処理施設に対する内部火災に係るリスク評価手法の整備・高度化を行うための検討を行う。また、内部事象を含めたリスク評価の事故シナリオをより適切なものとするとともに、評価に伴う不確かさを低減すること等を目的として以下の項目の技術的検討を行う。
①　火災又は爆発
②　蒸発乾固
③　機器の経年劣化</t>
    <phoneticPr fontId="5"/>
  </si>
  <si>
    <t>-</t>
    <phoneticPr fontId="5"/>
  </si>
  <si>
    <t>-</t>
    <phoneticPr fontId="5"/>
  </si>
  <si>
    <t>-</t>
    <phoneticPr fontId="5"/>
  </si>
  <si>
    <t>-</t>
    <phoneticPr fontId="5"/>
  </si>
  <si>
    <t>-</t>
    <phoneticPr fontId="5"/>
  </si>
  <si>
    <t>-</t>
    <phoneticPr fontId="5"/>
  </si>
  <si>
    <t>原規</t>
  </si>
  <si>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</si>
  <si>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</si>
  <si>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</si>
  <si>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</si>
  <si>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</si>
  <si>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</si>
  <si>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</si>
  <si>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</si>
  <si>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安全研究を通じて蓄積した知見を個々の審査等に活用する。</t>
    <phoneticPr fontId="5"/>
  </si>
  <si>
    <t>安全研究を通じて蓄積した知見を個々の審査等に活用した件数</t>
    <phoneticPr fontId="5"/>
  </si>
  <si>
    <t>（平成30年度）核燃料施設等の新規制基準適合性に係る審査等において、本事業で得られた蒸発乾固時における乾固物の物性値に関する知見が、再処理事業者によって引用された。
（令和元年度）核燃料施設等の新規制基準適合性に係る審査会合等（第294回審査会合 資料３及び日本原燃(株) 及び六ヶ所再処理施設に係る新規制基準の適合性に関する事業者ヒアリング（４１２）資料1）において、蒸発乾固事象時の揮発性Ruの挙動に関し、平成27年度から29年度の研究で得られた成果（平成29年度の成果については、上記平成30年度に報告した件とは別の技術的内容） が再処理事業者によって引用された。再処理事業者は、上記成果に自己の見解等を加味して、審査会合における規制庁指摘事項への回答を作成した。</t>
    <phoneticPr fontId="5"/>
  </si>
  <si>
    <t>加工施設に関する試験、解析及び調査の作業件数</t>
    <phoneticPr fontId="5"/>
  </si>
  <si>
    <t>執行額　／　活動実績（アウトプットの活動実績件数）　　　　　　　　　　　　　　</t>
    <rPh sb="0" eb="2">
      <t>シッコウ</t>
    </rPh>
    <rPh sb="2" eb="3">
      <t>ガク</t>
    </rPh>
    <rPh sb="6" eb="8">
      <t>カツドウ</t>
    </rPh>
    <rPh sb="8" eb="10">
      <t>ジッセキ</t>
    </rPh>
    <rPh sb="18" eb="22">
      <t>カツドウジッセキ</t>
    </rPh>
    <rPh sb="22" eb="24">
      <t>ケンスウ</t>
    </rPh>
    <phoneticPr fontId="5"/>
  </si>
  <si>
    <t>原子力に対する確かな規制を通じて、人と環境を守ること</t>
    <phoneticPr fontId="5"/>
  </si>
  <si>
    <t>原子力の安全確保に向けた技術・人材の基盤の構築</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</si>
  <si>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科学的・技術的知見を順次公表することで、測定指標「規制に活用する観点から安全研究等を通じて蓄積された科学的・技術的知見をNRA技術報告・論文誌等で公表した件数」に寄与するものである。また、本事業では再処理施設及び加工施設における将来的な安全性に係る評価の向上等に資する科学的・技術的知見等の収集・蓄積を進めており、それらの科学的・技術的知見を用いて技術基準の検討を行うことで、測定指標「安全研究の成果の反映を含めた規制基準等の策定、見直しを図った件数」に寄与するものである。</t>
    <phoneticPr fontId="5"/>
  </si>
  <si>
    <t>-</t>
    <phoneticPr fontId="5"/>
  </si>
  <si>
    <t>0105</t>
    <phoneticPr fontId="5"/>
  </si>
  <si>
    <t>0365</t>
    <phoneticPr fontId="5"/>
  </si>
  <si>
    <t>0120</t>
    <phoneticPr fontId="5"/>
  </si>
  <si>
    <t>0018</t>
    <phoneticPr fontId="5"/>
  </si>
  <si>
    <t>0026</t>
    <phoneticPr fontId="5"/>
  </si>
  <si>
    <t>0024</t>
    <phoneticPr fontId="5"/>
  </si>
  <si>
    <t>0023</t>
    <phoneticPr fontId="5"/>
  </si>
  <si>
    <t>0027</t>
    <phoneticPr fontId="5"/>
  </si>
  <si>
    <t>原子力規制委員会</t>
  </si>
  <si>
    <t>‐</t>
  </si>
  <si>
    <t>再処理施設等の安全性向上の妥当性を評価するための科学的・技術的知見の収集・蓄積を目的としており、国民や社会のニーズを的確に反映している。</t>
    <phoneticPr fontId="5"/>
  </si>
  <si>
    <t>本事業は、原子炉等規制法に基づく規制基準の整備、審査等に資する科学的・技術的知見の収集・蓄積を目的としており、地方自治体、民間等に委ねることはできない。</t>
    <phoneticPr fontId="5"/>
  </si>
  <si>
    <t>支出先が示した実績、実施体制及び実施計画から支出先の選定は妥当である。
一部事業の実施には特定の試験環境及び高度な技術を要するため、他に契約可能な者が存在しないことを確認した上で、随意契約しており、競争性が確保されるよう取り組んでいる。</t>
    <phoneticPr fontId="5"/>
  </si>
  <si>
    <t>本事業は、原子炉等規制法に基づく規制基準の整備、審査等に資する科学的・技術的知見の収集・蓄積を目的としており、国が負担することは妥当である。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</si>
  <si>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</si>
  <si>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</si>
  <si>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</si>
  <si>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</si>
  <si>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本事業は、原子炉等規制法に基づく規制基準の整備、審査等に資する科学的・技術的知見の収集・蓄積を目的とし、国として実施すべきものであり、委託・請負によって実施することが適切である。</t>
    <phoneticPr fontId="5"/>
  </si>
  <si>
    <t>-</t>
    <phoneticPr fontId="5"/>
  </si>
  <si>
    <t>再処理施設に関する試験、解析及び調査の作業件数</t>
    <rPh sb="0" eb="3">
      <t>サイショリ</t>
    </rPh>
    <phoneticPr fontId="5"/>
  </si>
  <si>
    <t>件</t>
    <rPh sb="0" eb="1">
      <t>ケン</t>
    </rPh>
    <phoneticPr fontId="5"/>
  </si>
  <si>
    <t>[参考指標]
執行額　／　活動実績（アウトプットの活動実績件数）　</t>
    <rPh sb="1" eb="5">
      <t>サンコウシヒョウ</t>
    </rPh>
    <rPh sb="7" eb="10">
      <t>シッコウガク</t>
    </rPh>
    <rPh sb="13" eb="17">
      <t>カツドウジッセキ</t>
    </rPh>
    <rPh sb="25" eb="27">
      <t>カツドウ</t>
    </rPh>
    <rPh sb="27" eb="29">
      <t>ジッセキ</t>
    </rPh>
    <rPh sb="29" eb="30">
      <t>ケン</t>
    </rPh>
    <rPh sb="30" eb="31">
      <t>カズ</t>
    </rPh>
    <phoneticPr fontId="5"/>
  </si>
  <si>
    <t>加工施設に関する執行額　／　加工施設に関する試験、解析及び調査の作業件数　　　　　　　　　　　　　　</t>
    <rPh sb="0" eb="4">
      <t>カコウシセツ</t>
    </rPh>
    <rPh sb="5" eb="6">
      <t>カン</t>
    </rPh>
    <rPh sb="8" eb="10">
      <t>シッコウ</t>
    </rPh>
    <rPh sb="10" eb="11">
      <t>ガク</t>
    </rPh>
    <rPh sb="14" eb="18">
      <t>カコウシセツ</t>
    </rPh>
    <rPh sb="19" eb="20">
      <t>カン</t>
    </rPh>
    <rPh sb="22" eb="24">
      <t>シケン</t>
    </rPh>
    <rPh sb="25" eb="27">
      <t>カイセキ</t>
    </rPh>
    <rPh sb="27" eb="28">
      <t>オヨ</t>
    </rPh>
    <rPh sb="29" eb="31">
      <t>チョウサ</t>
    </rPh>
    <rPh sb="32" eb="34">
      <t>サギョウ</t>
    </rPh>
    <rPh sb="34" eb="36">
      <t>ケンスウ</t>
    </rPh>
    <phoneticPr fontId="5"/>
  </si>
  <si>
    <t>再処理施設に関する執行額　／　再処理施設に関する試験、解析及び調査の作業件数　　　　　　　　　　　　　　</t>
    <rPh sb="0" eb="3">
      <t>サイショリ</t>
    </rPh>
    <rPh sb="3" eb="5">
      <t>シセツ</t>
    </rPh>
    <rPh sb="6" eb="7">
      <t>カン</t>
    </rPh>
    <rPh sb="9" eb="12">
      <t>シッコウガク</t>
    </rPh>
    <rPh sb="15" eb="18">
      <t>サイショリ</t>
    </rPh>
    <rPh sb="18" eb="20">
      <t>シセツ</t>
    </rPh>
    <rPh sb="21" eb="22">
      <t>カン</t>
    </rPh>
    <rPh sb="24" eb="26">
      <t>シケン</t>
    </rPh>
    <rPh sb="27" eb="29">
      <t>カイセキ</t>
    </rPh>
    <rPh sb="29" eb="30">
      <t>オヨ</t>
    </rPh>
    <rPh sb="31" eb="33">
      <t>チョウサ</t>
    </rPh>
    <rPh sb="34" eb="38">
      <t>サギョウケンスウ</t>
    </rPh>
    <phoneticPr fontId="5"/>
  </si>
  <si>
    <t>百万円</t>
    <rPh sb="0" eb="3">
      <t>ヒャクマンエン</t>
    </rPh>
    <phoneticPr fontId="5"/>
  </si>
  <si>
    <t>百万円</t>
    <rPh sb="0" eb="2">
      <t>ヒャクマン</t>
    </rPh>
    <rPh sb="2" eb="3">
      <t>エン</t>
    </rPh>
    <phoneticPr fontId="5"/>
  </si>
  <si>
    <t>90/3</t>
    <phoneticPr fontId="5"/>
  </si>
  <si>
    <t>116/3</t>
    <phoneticPr fontId="5"/>
  </si>
  <si>
    <t>百万円/件</t>
    <rPh sb="0" eb="3">
      <t>ヒャクマンエン</t>
    </rPh>
    <rPh sb="4" eb="5">
      <t>ケン</t>
    </rPh>
    <phoneticPr fontId="5"/>
  </si>
  <si>
    <t>3/1</t>
    <phoneticPr fontId="5"/>
  </si>
  <si>
    <t>44/1</t>
    <phoneticPr fontId="5"/>
  </si>
  <si>
    <t>63/2</t>
    <phoneticPr fontId="5"/>
  </si>
  <si>
    <t>66/2</t>
    <phoneticPr fontId="5"/>
  </si>
  <si>
    <t>43/1</t>
    <phoneticPr fontId="5"/>
  </si>
  <si>
    <t>百万円/件</t>
    <rPh sb="0" eb="3">
      <t>ヒャクマンエン</t>
    </rPh>
    <rPh sb="4" eb="5">
      <t>ケン</t>
    </rPh>
    <phoneticPr fontId="5"/>
  </si>
  <si>
    <t>百万円/件</t>
    <rPh sb="0" eb="1">
      <t>ヒャク</t>
    </rPh>
    <rPh sb="1" eb="3">
      <t>マンエン</t>
    </rPh>
    <rPh sb="4" eb="5">
      <t>ケン</t>
    </rPh>
    <phoneticPr fontId="5"/>
  </si>
  <si>
    <t>-</t>
    <phoneticPr fontId="5"/>
  </si>
  <si>
    <t>9/2</t>
    <phoneticPr fontId="5"/>
  </si>
  <si>
    <t>17/4</t>
    <phoneticPr fontId="5"/>
  </si>
  <si>
    <t>9/4</t>
    <phoneticPr fontId="5"/>
  </si>
  <si>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5"/>
  </si>
  <si>
    <t>-</t>
    <phoneticPr fontId="5"/>
  </si>
  <si>
    <t>8/1</t>
    <phoneticPr fontId="5"/>
  </si>
  <si>
    <t>規制基準等の策定、見直しを図った件数
【本事業の実績】
　　H30年度：0件
　　R01年度：0件
　　R02年度：0件</t>
    <phoneticPr fontId="5"/>
  </si>
  <si>
    <t>規制に活用する観点から安全研究等を通じて蓄積された科学的・技術的知見をNRA技術報告・論文誌等で公表した件数
※規制庁が発表したものに限る
【本事業の実績】
　　H30年度：0件
　　R01年度：1件
　　R02年度：0件</t>
    <phoneticPr fontId="5"/>
  </si>
  <si>
    <t>安全研究等を通じて蓄積した知見を個々の審査等に活用した件数
【本事業の実績】
　　H30年度：1件
　　R01年度：1件
　　R02年度：0件</t>
    <phoneticPr fontId="5"/>
  </si>
  <si>
    <t>無</t>
  </si>
  <si>
    <t>これまでに培った知見を活用することにより、コストの低減及び予算の重点化を図る等、事業における支出は合理的な内容となっている。
また、競争性の確保については、原則一般競争入札で実施し、一部事業の実施には特定の試験環境及び高度な技術を要するため、他に契約可能な者が存在しないことを確認した上で、随意契約しており、競争性が確保されるよう取り組んでいる。
事業の実施に当たっては、受託事業者が適宜、発注者に計画・進捗状況及び事業結果を確認しつつ事業を進めており、計画的かつ効率的に事業を実施してきた。その成果は今後実施される商業用再処理施設等の将来的な安全性に係る評価の向上及び高経年化対策の内容確認に係る科学的・技術的知見として有効に活用される予定である。</t>
    <phoneticPr fontId="5"/>
  </si>
  <si>
    <t>随意契約に当たっては、入札可能性調査を実施することで競争性が確保されるよう取り組んでいるが、引き続き仕様書の具体化、入札可能性調査期間の十分な確保などに留意することで効率的な執行に努める。</t>
    <phoneticPr fontId="5"/>
  </si>
  <si>
    <t>国立研究開発法人
日本原子力研究開発機構</t>
    <rPh sb="0" eb="2">
      <t>コクリツ</t>
    </rPh>
    <rPh sb="2" eb="6">
      <t>ケンキュウカイハツ</t>
    </rPh>
    <rPh sb="6" eb="8">
      <t>ホウジン</t>
    </rPh>
    <rPh sb="9" eb="11">
      <t>ニホン</t>
    </rPh>
    <rPh sb="11" eb="14">
      <t>ゲンシリョク</t>
    </rPh>
    <rPh sb="14" eb="18">
      <t>ケンキュウカイハツ</t>
    </rPh>
    <rPh sb="18" eb="20">
      <t>キコウ</t>
    </rPh>
    <phoneticPr fontId="5"/>
  </si>
  <si>
    <t>国立大学法人
九州工業大学</t>
    <rPh sb="0" eb="2">
      <t>コクリツ</t>
    </rPh>
    <rPh sb="2" eb="4">
      <t>ダイガク</t>
    </rPh>
    <rPh sb="4" eb="6">
      <t>ホウジン</t>
    </rPh>
    <rPh sb="7" eb="9">
      <t>キュウシュウ</t>
    </rPh>
    <rPh sb="9" eb="11">
      <t>コウギョウ</t>
    </rPh>
    <rPh sb="11" eb="13">
      <t>ダイガク</t>
    </rPh>
    <phoneticPr fontId="5"/>
  </si>
  <si>
    <t>国立大学法人
東京工業大学</t>
    <rPh sb="7" eb="9">
      <t>トウキョウ</t>
    </rPh>
    <phoneticPr fontId="5"/>
  </si>
  <si>
    <t>B.国立大学法人九州工業大学</t>
    <rPh sb="2" eb="4">
      <t>コクリツ</t>
    </rPh>
    <rPh sb="4" eb="6">
      <t>ダイガク</t>
    </rPh>
    <rPh sb="6" eb="8">
      <t>ホウジン</t>
    </rPh>
    <rPh sb="8" eb="10">
      <t>キュウシュウ</t>
    </rPh>
    <rPh sb="10" eb="14">
      <t>コウギョウダイガク</t>
    </rPh>
    <phoneticPr fontId="5"/>
  </si>
  <si>
    <t>株式会社東レリサーチセンター</t>
    <rPh sb="0" eb="4">
      <t>カブシキカイシャ</t>
    </rPh>
    <rPh sb="4" eb="5">
      <t>トウ</t>
    </rPh>
    <phoneticPr fontId="5"/>
  </si>
  <si>
    <t>株式会社コベルコ科研</t>
    <rPh sb="0" eb="4">
      <t>カブシキカイシャ</t>
    </rPh>
    <rPh sb="8" eb="10">
      <t>カケン</t>
    </rPh>
    <phoneticPr fontId="5"/>
  </si>
  <si>
    <t>株式会社先端力学シミュレーション研究所</t>
    <rPh sb="0" eb="4">
      <t>カブシキカイシャ</t>
    </rPh>
    <rPh sb="4" eb="6">
      <t>センタン</t>
    </rPh>
    <rPh sb="6" eb="8">
      <t>リキガク</t>
    </rPh>
    <rPh sb="16" eb="19">
      <t>ケンキュウジョ</t>
    </rPh>
    <phoneticPr fontId="5"/>
  </si>
  <si>
    <t>アルカリ腐食したタンタル、異材接合継手のSIMSによる水素分析評価</t>
    <phoneticPr fontId="5"/>
  </si>
  <si>
    <t>-</t>
    <phoneticPr fontId="5"/>
  </si>
  <si>
    <t>-</t>
    <phoneticPr fontId="5"/>
  </si>
  <si>
    <t>-</t>
    <phoneticPr fontId="5"/>
  </si>
  <si>
    <t>-</t>
    <phoneticPr fontId="5"/>
  </si>
  <si>
    <t>-</t>
    <phoneticPr fontId="5"/>
  </si>
  <si>
    <t>D.株式会社先端力学シミュレーション研究所</t>
    <phoneticPr fontId="5"/>
  </si>
  <si>
    <t>A.国立研究開発法人日本原子力研究開発機構</t>
    <rPh sb="2" eb="4">
      <t>コクリツ</t>
    </rPh>
    <rPh sb="4" eb="10">
      <t>ケンキュウカイハツホウジン</t>
    </rPh>
    <rPh sb="10" eb="12">
      <t>ニホン</t>
    </rPh>
    <rPh sb="12" eb="15">
      <t>ゲンシリョク</t>
    </rPh>
    <rPh sb="15" eb="21">
      <t>ケンキュウカイハツキコウ</t>
    </rPh>
    <phoneticPr fontId="5"/>
  </si>
  <si>
    <t>人件費等</t>
    <rPh sb="0" eb="3">
      <t>ジンケンヒ</t>
    </rPh>
    <rPh sb="3" eb="4">
      <t>トウ</t>
    </rPh>
    <phoneticPr fontId="5"/>
  </si>
  <si>
    <t>人件費等</t>
    <phoneticPr fontId="5"/>
  </si>
  <si>
    <t>タンタルの水素吸収ぜい化の熱時効影響検討とそのメカニズム検討</t>
    <phoneticPr fontId="5"/>
  </si>
  <si>
    <t>タンタルのアルカリ中における腐食及び皮膜影響の電気化学挙動による検討</t>
    <phoneticPr fontId="5"/>
  </si>
  <si>
    <t>タンタル中の水素及び欠陥の存在状態の熱時効影響評価</t>
    <phoneticPr fontId="5"/>
  </si>
  <si>
    <t>人件費</t>
    <rPh sb="0" eb="3">
      <t>ジンケンヒ</t>
    </rPh>
    <phoneticPr fontId="5"/>
  </si>
  <si>
    <t>職員人件費</t>
    <phoneticPr fontId="5"/>
  </si>
  <si>
    <t>外部請負</t>
    <phoneticPr fontId="5"/>
  </si>
  <si>
    <t>測定・分析等のための試験作業</t>
    <phoneticPr fontId="5"/>
  </si>
  <si>
    <t>物品購入費</t>
    <phoneticPr fontId="5"/>
  </si>
  <si>
    <t>試験用材料、消耗品等</t>
    <phoneticPr fontId="5"/>
  </si>
  <si>
    <t>外部委託</t>
    <phoneticPr fontId="5"/>
  </si>
  <si>
    <t>試験用試料作製、化学分析等（大学）</t>
    <phoneticPr fontId="5"/>
  </si>
  <si>
    <t>その他</t>
    <phoneticPr fontId="5"/>
  </si>
  <si>
    <t>一般管理費等</t>
    <phoneticPr fontId="5"/>
  </si>
  <si>
    <t>物品購入費</t>
    <rPh sb="0" eb="2">
      <t>ブッピン</t>
    </rPh>
    <rPh sb="2" eb="4">
      <t>コウニュウ</t>
    </rPh>
    <rPh sb="4" eb="5">
      <t>ヒ</t>
    </rPh>
    <phoneticPr fontId="5"/>
  </si>
  <si>
    <t>試験消耗品費、備品費</t>
    <rPh sb="0" eb="2">
      <t>シケン</t>
    </rPh>
    <rPh sb="2" eb="5">
      <t>ショウモウヒン</t>
    </rPh>
    <rPh sb="5" eb="6">
      <t>ヒ</t>
    </rPh>
    <rPh sb="7" eb="10">
      <t>ビヒンヒ</t>
    </rPh>
    <phoneticPr fontId="5"/>
  </si>
  <si>
    <t>C.株式会社コベルコ科研</t>
    <rPh sb="2" eb="6">
      <t>カブシキガイシャ</t>
    </rPh>
    <rPh sb="10" eb="12">
      <t>カケン</t>
    </rPh>
    <phoneticPr fontId="5"/>
  </si>
  <si>
    <t>アルカリ腐食したタンタル、異材接合継手のSIMSによる水素分析評価</t>
    <phoneticPr fontId="5"/>
  </si>
  <si>
    <t>核燃料サイクル施設におけるHEPAフィルタを対象とした解析モデルの作成及び解析</t>
    <phoneticPr fontId="5"/>
  </si>
  <si>
    <t>核燃料サイクル施設におけるHEPAフィルタを対象とした解析モデルの作成及び解析</t>
    <phoneticPr fontId="5"/>
  </si>
  <si>
    <t>事業の成果は事業者が報告する将来的な再処理施設等における安全性に係る評価の向上の妥当性を評価するための科学的・技術的知見の収集・蓄積に有効に活用される予定である。</t>
    <phoneticPr fontId="5"/>
  </si>
  <si>
    <t>令和元年7月3日原子力規制委員会が示した「今後推進すべき安全研究の分野及び実施方針」における令和2年度以降の安全研究の実施方針のうち、「核燃料サイクル施設（加工施設・再処理施設）」に対する安全研究に該当するものであり、優先度は高い。</t>
    <rPh sb="0" eb="2">
      <t>レイワ</t>
    </rPh>
    <rPh sb="2" eb="3">
      <t>モト</t>
    </rPh>
    <rPh sb="46" eb="48">
      <t>レイワ</t>
    </rPh>
    <phoneticPr fontId="5"/>
  </si>
  <si>
    <t>商用再処理施設の経年変化に関する研究</t>
    <phoneticPr fontId="5"/>
  </si>
  <si>
    <t>規制に活用する観点から安全研究等を通じて蓄積された科学的・技術的知見をNRA技術報告並びに査読のある論文誌及び国際会議のプロシーディングスで公表した件数
【内訳】
＜規制庁＞
NRA技術報告：0件（平成30年度）、0件（令和元年度）、0件（令和2年度）
査読付き論文：0件（平成30年度）、1件（令和元年度）、0件（令和2年度）
査読付きプロシーディングス：0件（平成30年度）、0件（令和元年度）、0件（令和2年度）
＜委託先＞
査読付き論文：0件（平成30年度）、1件（令和元年度）、5件（令和2年度）
査読付きプロシーディングス：0件（平成30年度）、0件（令和元年度）、0件（令和2年度）</t>
    <rPh sb="118" eb="119">
      <t>ケン</t>
    </rPh>
    <rPh sb="156" eb="157">
      <t>ケン</t>
    </rPh>
    <rPh sb="158" eb="160">
      <t>レイワ</t>
    </rPh>
    <rPh sb="161" eb="163">
      <t>ネンド</t>
    </rPh>
    <rPh sb="290" eb="291">
      <t>ケン</t>
    </rPh>
    <rPh sb="292" eb="294">
      <t>レイワ</t>
    </rPh>
    <rPh sb="295" eb="296">
      <t>ネン</t>
    </rPh>
    <rPh sb="296" eb="297">
      <t>ド</t>
    </rPh>
    <phoneticPr fontId="5"/>
  </si>
  <si>
    <t>【参考指標】
規制に活用する観点から安全研究等を通じて蓄積された科学的・技術的知見を学会で発表した件数
【内訳】
規制庁：2件（平成30度）、1件（令和元年度）、0件（令和2年度）
委託先：2件（平成30度）、3件（令和元年度）、2件（令和2年度）</t>
    <rPh sb="82" eb="83">
      <t>ケン</t>
    </rPh>
    <phoneticPr fontId="5"/>
  </si>
  <si>
    <t>13/5</t>
    <phoneticPr fontId="5"/>
  </si>
  <si>
    <t>13/2</t>
    <phoneticPr fontId="5"/>
  </si>
  <si>
    <t>新型コロナウィルス感染症の拡大に伴い予定していた出張が取りやめとなった点及び委託事業における額の確定等により支出額が予定を下回った点により、不用額が生じたものであり、事業を効率的に遂行する観点から妥当である。</t>
    <rPh sb="0" eb="2">
      <t>シンガタ</t>
    </rPh>
    <rPh sb="9" eb="12">
      <t>カンセンショウ</t>
    </rPh>
    <rPh sb="13" eb="15">
      <t>カクダイ</t>
    </rPh>
    <rPh sb="16" eb="17">
      <t>トモナ</t>
    </rPh>
    <rPh sb="18" eb="20">
      <t>ヨテイ</t>
    </rPh>
    <rPh sb="24" eb="26">
      <t>シュッチョウ</t>
    </rPh>
    <rPh sb="27" eb="28">
      <t>ト</t>
    </rPh>
    <rPh sb="35" eb="36">
      <t>テン</t>
    </rPh>
    <rPh sb="36" eb="37">
      <t>オヨ</t>
    </rPh>
    <rPh sb="65" eb="66">
      <t>テン</t>
    </rPh>
    <phoneticPr fontId="5"/>
  </si>
  <si>
    <t>公表している成果物等（令和元年度）
・森憲治、核燃料施設における地震リスク評価のための簡易ハイブリッド法の改良、日本原子力学会和文論文誌
　（https://doi.org/10.3327/taesj.J18.037）
・委託調査費に関する成果物の公表（https://www.nsr.go.jp/nra/chotatsu/yosanshikou/itaku_houkoku_r1.html）
　　①管理番号20191406、平成31年度原子力施設等防災対策等委託費（再処理施設等における火災事故時影響評価試験）事業
　　②管理番号20191407、平成31年度原子力施設等防災対策等委託費（再処理施設内での放射性物質の移行挙動に係る試験等）事業
　　③管理番号20191408、平成31年度原子力施設等防災対策等委託費（商用再処理施設の経年変化に関する研究）事業
　　（R2年度の成果物はまだ規制庁ウェブサイトで公開されていないため、平成31年度の報告書を記載している。）
・その他</t>
    <rPh sb="388" eb="390">
      <t>ネンド</t>
    </rPh>
    <rPh sb="391" eb="393">
      <t>セイカ</t>
    </rPh>
    <rPh sb="393" eb="394">
      <t>モノ</t>
    </rPh>
    <rPh sb="397" eb="400">
      <t>キセイチョウ</t>
    </rPh>
    <rPh sb="407" eb="409">
      <t>コウカイ</t>
    </rPh>
    <rPh sb="418" eb="420">
      <t>ヘイセイ</t>
    </rPh>
    <rPh sb="422" eb="424">
      <t>ネンド</t>
    </rPh>
    <rPh sb="425" eb="428">
      <t>ホウコクショ</t>
    </rPh>
    <rPh sb="429" eb="431">
      <t>キサイ</t>
    </rPh>
    <phoneticPr fontId="5"/>
  </si>
  <si>
    <t xml:space="preserve">本事業の成果は、新規制基準適合性に係る審査のための技術的な判断材料として活用されており、当初計画していた目標値をおおむね満足した。
</t>
    <phoneticPr fontId="5"/>
  </si>
  <si>
    <t>-</t>
    <phoneticPr fontId="5"/>
  </si>
  <si>
    <t>-</t>
    <phoneticPr fontId="5"/>
  </si>
  <si>
    <t>-</t>
    <phoneticPr fontId="5"/>
  </si>
  <si>
    <t>20/4</t>
    <phoneticPr fontId="5"/>
  </si>
  <si>
    <t>本事業を通じて一定の科学的・技術的知見が蓄積された段階で順次公表することとしており、令和3年度には4件の公表を予定している。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</si>
</sst>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DF9FF"/>
      <color rgb="FFDCE6F2"/>
      <color rgb="FFFF99CC"/>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108463</xdr:colOff>
      <xdr:row>748</xdr:row>
      <xdr:rowOff>225242</xdr:rowOff>
    </xdr:from>
    <xdr:to>
      <xdr:col>36</xdr:col>
      <xdr:colOff>5411</xdr:colOff>
      <xdr:row>752</xdr:row>
      <xdr:rowOff>247771</xdr:rowOff>
    </xdr:to>
    <xdr:grpSp>
      <xdr:nvGrpSpPr>
        <xdr:cNvPr id="18" name="グループ化 17"/>
        <xdr:cNvGrpSpPr/>
      </xdr:nvGrpSpPr>
      <xdr:grpSpPr>
        <a:xfrm>
          <a:off x="4394713" y="60913099"/>
          <a:ext cx="2958555" cy="1437672"/>
          <a:chOff x="4308988" y="60337517"/>
          <a:chExt cx="2897323" cy="1432229"/>
        </a:xfrm>
      </xdr:grpSpPr>
      <xdr:sp macro="" textlink="">
        <xdr:nvSpPr>
          <xdr:cNvPr id="2" name="正方形/長方形 1">
            <a:extLst>
              <a:ext uri="{FF2B5EF4-FFF2-40B4-BE49-F238E27FC236}">
                <a16:creationId xmlns:a16="http://schemas.microsoft.com/office/drawing/2014/main" xmlns="" id="{00000000-0008-0000-0000-000008000000}"/>
              </a:ext>
            </a:extLst>
          </xdr:cNvPr>
          <xdr:cNvSpPr/>
        </xdr:nvSpPr>
        <xdr:spPr>
          <a:xfrm>
            <a:off x="4712299" y="60337517"/>
            <a:ext cx="2090701" cy="7026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73</a:t>
            </a:r>
            <a:r>
              <a:rPr kumimoji="1" lang="ja-JP" altLang="en-US" sz="1400">
                <a:solidFill>
                  <a:sysClr val="windowText" lastClr="000000"/>
                </a:solidFill>
              </a:rPr>
              <a:t>百万円</a:t>
            </a:r>
          </a:p>
        </xdr:txBody>
      </xdr:sp>
      <xdr:sp macro="" textlink="">
        <xdr:nvSpPr>
          <xdr:cNvPr id="3" name="大かっこ 2">
            <a:extLst>
              <a:ext uri="{FF2B5EF4-FFF2-40B4-BE49-F238E27FC236}">
                <a16:creationId xmlns:a16="http://schemas.microsoft.com/office/drawing/2014/main" xmlns="" id="{00000000-0008-0000-0000-000009000000}"/>
              </a:ext>
            </a:extLst>
          </xdr:cNvPr>
          <xdr:cNvSpPr/>
        </xdr:nvSpPr>
        <xdr:spPr>
          <a:xfrm>
            <a:off x="4308988" y="61066312"/>
            <a:ext cx="2897323" cy="7034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grpSp>
    <xdr:clientData/>
  </xdr:twoCellAnchor>
  <xdr:twoCellAnchor>
    <xdr:from>
      <xdr:col>37</xdr:col>
      <xdr:colOff>40292</xdr:colOff>
      <xdr:row>753</xdr:row>
      <xdr:rowOff>143133</xdr:rowOff>
    </xdr:from>
    <xdr:to>
      <xdr:col>46</xdr:col>
      <xdr:colOff>129131</xdr:colOff>
      <xdr:row>757</xdr:row>
      <xdr:rowOff>214383</xdr:rowOff>
    </xdr:to>
    <xdr:grpSp>
      <xdr:nvGrpSpPr>
        <xdr:cNvPr id="16" name="グループ化 15"/>
        <xdr:cNvGrpSpPr/>
      </xdr:nvGrpSpPr>
      <xdr:grpSpPr>
        <a:xfrm>
          <a:off x="7592256" y="62599919"/>
          <a:ext cx="1925804" cy="1486393"/>
          <a:chOff x="7441217" y="62017533"/>
          <a:chExt cx="1889064" cy="1480950"/>
        </a:xfrm>
      </xdr:grpSpPr>
      <xdr:sp macro="" textlink="">
        <xdr:nvSpPr>
          <xdr:cNvPr id="6" name="Text Box 15">
            <a:extLst>
              <a:ext uri="{FF2B5EF4-FFF2-40B4-BE49-F238E27FC236}">
                <a16:creationId xmlns:a16="http://schemas.microsoft.com/office/drawing/2014/main" xmlns="" id="{00000000-0008-0000-0000-00000C000000}"/>
              </a:ext>
            </a:extLst>
          </xdr:cNvPr>
          <xdr:cNvSpPr txBox="1">
            <a:spLocks noChangeArrowheads="1"/>
          </xdr:cNvSpPr>
        </xdr:nvSpPr>
        <xdr:spPr bwMode="auto">
          <a:xfrm>
            <a:off x="7457858" y="62017533"/>
            <a:ext cx="1855782" cy="56243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大かっこ 6">
            <a:extLst>
              <a:ext uri="{FF2B5EF4-FFF2-40B4-BE49-F238E27FC236}">
                <a16:creationId xmlns:a16="http://schemas.microsoft.com/office/drawing/2014/main" xmlns="" id="{00000000-0008-0000-0000-00000D000000}"/>
              </a:ext>
            </a:extLst>
          </xdr:cNvPr>
          <xdr:cNvSpPr/>
        </xdr:nvSpPr>
        <xdr:spPr>
          <a:xfrm>
            <a:off x="7441217" y="62612627"/>
            <a:ext cx="1889064" cy="8858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解析ソフト</a:t>
            </a:r>
            <a:r>
              <a:rPr kumimoji="1" lang="ja-JP" altLang="ja-JP" sz="1100">
                <a:solidFill>
                  <a:schemeClr val="tx1"/>
                </a:solidFill>
                <a:effectLst/>
                <a:latin typeface="+mn-lt"/>
                <a:ea typeface="+mn-ea"/>
                <a:cs typeface="+mn-cs"/>
              </a:rPr>
              <a:t>費</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：２５百万円</a:t>
            </a:r>
            <a:endParaRPr kumimoji="1" lang="en-US" altLang="ja-JP" sz="110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n-lt"/>
              </a:rPr>
              <a:t>事務ソフト費等</a:t>
            </a:r>
            <a:r>
              <a:rPr kumimoji="1" lang="en-US" altLang="ja-JP" sz="1100">
                <a:latin typeface="+mn-lt"/>
              </a:rPr>
              <a:t>	</a:t>
            </a:r>
            <a:r>
              <a:rPr kumimoji="1" lang="ja-JP" altLang="en-US" sz="1100">
                <a:latin typeface="+mn-lt"/>
              </a:rPr>
              <a:t>：１百万円</a:t>
            </a:r>
            <a:endParaRPr kumimoji="1" lang="en-US" altLang="ja-JP" sz="1100">
              <a:latin typeface="+mn-lt"/>
            </a:endParaRPr>
          </a:p>
        </xdr:txBody>
      </xdr:sp>
    </xdr:grpSp>
    <xdr:clientData/>
  </xdr:twoCellAnchor>
  <xdr:twoCellAnchor>
    <xdr:from>
      <xdr:col>28</xdr:col>
      <xdr:colOff>156328</xdr:colOff>
      <xdr:row>753</xdr:row>
      <xdr:rowOff>38447</xdr:rowOff>
    </xdr:from>
    <xdr:to>
      <xdr:col>28</xdr:col>
      <xdr:colOff>156328</xdr:colOff>
      <xdr:row>759</xdr:row>
      <xdr:rowOff>48986</xdr:rowOff>
    </xdr:to>
    <xdr:cxnSp macro="">
      <xdr:nvCxnSpPr>
        <xdr:cNvPr id="11" name="直線コネクタ 10"/>
        <xdr:cNvCxnSpPr/>
      </xdr:nvCxnSpPr>
      <xdr:spPr>
        <a:xfrm>
          <a:off x="5795128" y="57661976"/>
          <a:ext cx="0" cy="213325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152629</xdr:colOff>
      <xdr:row>754</xdr:row>
      <xdr:rowOff>49608</xdr:rowOff>
    </xdr:from>
    <xdr:to>
      <xdr:col>37</xdr:col>
      <xdr:colOff>10889</xdr:colOff>
      <xdr:row>754</xdr:row>
      <xdr:rowOff>49608</xdr:rowOff>
    </xdr:to>
    <xdr:cxnSp macro="">
      <xdr:nvCxnSpPr>
        <xdr:cNvPr id="14" name="直線コネクタ 13"/>
        <xdr:cNvCxnSpPr/>
      </xdr:nvCxnSpPr>
      <xdr:spPr>
        <a:xfrm>
          <a:off x="5867629" y="62234251"/>
          <a:ext cx="1695224" cy="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196701</xdr:colOff>
      <xdr:row>759</xdr:row>
      <xdr:rowOff>35901</xdr:rowOff>
    </xdr:from>
    <xdr:to>
      <xdr:col>41</xdr:col>
      <xdr:colOff>115955</xdr:colOff>
      <xdr:row>759</xdr:row>
      <xdr:rowOff>35901</xdr:rowOff>
    </xdr:to>
    <xdr:cxnSp macro="">
      <xdr:nvCxnSpPr>
        <xdr:cNvPr id="15" name="直線コネクタ 14"/>
        <xdr:cNvCxnSpPr/>
      </xdr:nvCxnSpPr>
      <xdr:spPr>
        <a:xfrm flipH="1">
          <a:off x="3217487" y="59782144"/>
          <a:ext cx="515528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1832</xdr:colOff>
      <xdr:row>759</xdr:row>
      <xdr:rowOff>21897</xdr:rowOff>
    </xdr:from>
    <xdr:to>
      <xdr:col>16</xdr:col>
      <xdr:colOff>1832</xdr:colOff>
      <xdr:row>760</xdr:row>
      <xdr:rowOff>129956</xdr:rowOff>
    </xdr:to>
    <xdr:cxnSp macro="">
      <xdr:nvCxnSpPr>
        <xdr:cNvPr id="19" name="直線コネクタ 18"/>
        <xdr:cNvCxnSpPr/>
      </xdr:nvCxnSpPr>
      <xdr:spPr>
        <a:xfrm>
          <a:off x="3154935" y="59740363"/>
          <a:ext cx="0" cy="462783"/>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106934</xdr:colOff>
      <xdr:row>759</xdr:row>
      <xdr:rowOff>21897</xdr:rowOff>
    </xdr:from>
    <xdr:to>
      <xdr:col>41</xdr:col>
      <xdr:colOff>106934</xdr:colOff>
      <xdr:row>760</xdr:row>
      <xdr:rowOff>129956</xdr:rowOff>
    </xdr:to>
    <xdr:cxnSp macro="">
      <xdr:nvCxnSpPr>
        <xdr:cNvPr id="26" name="直線コネクタ 25"/>
        <xdr:cNvCxnSpPr/>
      </xdr:nvCxnSpPr>
      <xdr:spPr>
        <a:xfrm>
          <a:off x="8186762" y="59740363"/>
          <a:ext cx="0" cy="462783"/>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144907</xdr:colOff>
      <xdr:row>760</xdr:row>
      <xdr:rowOff>161193</xdr:rowOff>
    </xdr:from>
    <xdr:to>
      <xdr:col>23</xdr:col>
      <xdr:colOff>41855</xdr:colOff>
      <xdr:row>764</xdr:row>
      <xdr:rowOff>401000</xdr:rowOff>
    </xdr:to>
    <xdr:grpSp>
      <xdr:nvGrpSpPr>
        <xdr:cNvPr id="13" name="グループ化 12"/>
        <xdr:cNvGrpSpPr/>
      </xdr:nvGrpSpPr>
      <xdr:grpSpPr>
        <a:xfrm>
          <a:off x="1777764" y="65094479"/>
          <a:ext cx="2958555" cy="1654950"/>
          <a:chOff x="1783207" y="64502568"/>
          <a:chExt cx="2897323" cy="1649507"/>
        </a:xfrm>
      </xdr:grpSpPr>
      <xdr:sp macro="" textlink="">
        <xdr:nvSpPr>
          <xdr:cNvPr id="23" name="Text Box 16">
            <a:extLst>
              <a:ext uri="{FF2B5EF4-FFF2-40B4-BE49-F238E27FC236}">
                <a16:creationId xmlns:a16="http://schemas.microsoft.com/office/drawing/2014/main" xmlns="" id="{00000000-0008-0000-0000-000010000000}"/>
              </a:ext>
            </a:extLst>
          </xdr:cNvPr>
          <xdr:cNvSpPr txBox="1">
            <a:spLocks noChangeArrowheads="1"/>
          </xdr:cNvSpPr>
        </xdr:nvSpPr>
        <xdr:spPr bwMode="auto">
          <a:xfrm>
            <a:off x="2389272" y="64502568"/>
            <a:ext cx="1685193"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）等・委託</a:t>
            </a:r>
            <a:r>
              <a:rPr lang="en-US" altLang="ja-JP" sz="1100" b="0" i="0" u="none" strike="noStrike" baseline="0">
                <a:solidFill>
                  <a:srgbClr val="000000"/>
                </a:solidFill>
                <a:latin typeface="ＭＳ Ｐゴシック"/>
                <a:ea typeface="ＭＳ Ｐゴシック"/>
              </a:rPr>
              <a:t>】</a:t>
            </a:r>
          </a:p>
        </xdr:txBody>
      </xdr:sp>
      <xdr:sp macro="" textlink="">
        <xdr:nvSpPr>
          <xdr:cNvPr id="27" name="Text Box 15">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162200" y="64723107"/>
            <a:ext cx="2139336" cy="68209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４４百万円</a:t>
            </a:r>
          </a:p>
        </xdr:txBody>
      </xdr:sp>
      <xdr:sp macro="" textlink="">
        <xdr:nvSpPr>
          <xdr:cNvPr id="66" name="大かっこ 65">
            <a:extLst>
              <a:ext uri="{FF2B5EF4-FFF2-40B4-BE49-F238E27FC236}">
                <a16:creationId xmlns:a16="http://schemas.microsoft.com/office/drawing/2014/main" xmlns="" id="{00000000-0008-0000-0000-000009000000}"/>
              </a:ext>
            </a:extLst>
          </xdr:cNvPr>
          <xdr:cNvSpPr/>
        </xdr:nvSpPr>
        <xdr:spPr>
          <a:xfrm>
            <a:off x="1783207" y="65444914"/>
            <a:ext cx="2897323" cy="707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ja-JP" altLang="en-US" sz="1100" b="1">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商用再処理施設の経年変化に関する研究</a:t>
            </a:r>
            <a:endParaRPr lang="ja-JP" altLang="ja-JP">
              <a:solidFill>
                <a:schemeClr val="tx1"/>
              </a:solidFill>
              <a:effectLst/>
            </a:endParaRPr>
          </a:p>
        </xdr:txBody>
      </xdr:sp>
    </xdr:grpSp>
    <xdr:clientData/>
  </xdr:twoCellAnchor>
  <xdr:twoCellAnchor>
    <xdr:from>
      <xdr:col>15</xdr:col>
      <xdr:colOff>100673</xdr:colOff>
      <xdr:row>764</xdr:row>
      <xdr:rowOff>537883</xdr:rowOff>
    </xdr:from>
    <xdr:to>
      <xdr:col>15</xdr:col>
      <xdr:colOff>100673</xdr:colOff>
      <xdr:row>765</xdr:row>
      <xdr:rowOff>263457</xdr:rowOff>
    </xdr:to>
    <xdr:cxnSp macro="">
      <xdr:nvCxnSpPr>
        <xdr:cNvPr id="67" name="直線コネクタ 66"/>
        <xdr:cNvCxnSpPr/>
      </xdr:nvCxnSpPr>
      <xdr:spPr>
        <a:xfrm>
          <a:off x="3126261" y="65924207"/>
          <a:ext cx="0" cy="39792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138632</xdr:colOff>
      <xdr:row>765</xdr:row>
      <xdr:rowOff>253686</xdr:rowOff>
    </xdr:from>
    <xdr:to>
      <xdr:col>42</xdr:col>
      <xdr:colOff>164192</xdr:colOff>
      <xdr:row>765</xdr:row>
      <xdr:rowOff>253686</xdr:rowOff>
    </xdr:to>
    <xdr:cxnSp macro="">
      <xdr:nvCxnSpPr>
        <xdr:cNvPr id="68" name="直線コネクタ 67"/>
        <xdr:cNvCxnSpPr/>
      </xdr:nvCxnSpPr>
      <xdr:spPr>
        <a:xfrm flipH="1">
          <a:off x="2962514" y="66312362"/>
          <a:ext cx="567332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150404</xdr:colOff>
      <xdr:row>765</xdr:row>
      <xdr:rowOff>239682</xdr:rowOff>
    </xdr:from>
    <xdr:to>
      <xdr:col>14</xdr:col>
      <xdr:colOff>150404</xdr:colOff>
      <xdr:row>766</xdr:row>
      <xdr:rowOff>33001</xdr:rowOff>
    </xdr:to>
    <xdr:cxnSp macro="">
      <xdr:nvCxnSpPr>
        <xdr:cNvPr id="69" name="直線コネクタ 68"/>
        <xdr:cNvCxnSpPr/>
      </xdr:nvCxnSpPr>
      <xdr:spPr>
        <a:xfrm>
          <a:off x="2974286" y="66298358"/>
          <a:ext cx="0" cy="465672"/>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157046</xdr:colOff>
      <xdr:row>765</xdr:row>
      <xdr:rowOff>239682</xdr:rowOff>
    </xdr:from>
    <xdr:to>
      <xdr:col>42</xdr:col>
      <xdr:colOff>157046</xdr:colOff>
      <xdr:row>766</xdr:row>
      <xdr:rowOff>33001</xdr:rowOff>
    </xdr:to>
    <xdr:cxnSp macro="">
      <xdr:nvCxnSpPr>
        <xdr:cNvPr id="74" name="直線コネクタ 73"/>
        <xdr:cNvCxnSpPr/>
      </xdr:nvCxnSpPr>
      <xdr:spPr>
        <a:xfrm>
          <a:off x="8628693" y="66298358"/>
          <a:ext cx="0" cy="465672"/>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29305</xdr:colOff>
      <xdr:row>766</xdr:row>
      <xdr:rowOff>442642</xdr:rowOff>
    </xdr:from>
    <xdr:ext cx="2051539" cy="201850"/>
    <xdr:sp macro="" textlink="">
      <xdr:nvSpPr>
        <xdr:cNvPr id="75" name="Text Box 16">
          <a:extLst>
            <a:ext uri="{FF2B5EF4-FFF2-40B4-BE49-F238E27FC236}">
              <a16:creationId xmlns:a16="http://schemas.microsoft.com/office/drawing/2014/main" xmlns="" id="{00000000-0008-0000-0000-000010000000}"/>
            </a:ext>
          </a:extLst>
        </xdr:cNvPr>
        <xdr:cNvSpPr txBox="1">
          <a:spLocks noChangeArrowheads="1"/>
        </xdr:cNvSpPr>
      </xdr:nvSpPr>
      <xdr:spPr bwMode="auto">
        <a:xfrm>
          <a:off x="7546728" y="67344777"/>
          <a:ext cx="2051539"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effectLst/>
              <a:latin typeface="+mn-lt"/>
              <a:ea typeface="+mn-ea"/>
              <a:cs typeface="+mn-cs"/>
            </a:rPr>
            <a:t>随意契約</a:t>
          </a:r>
          <a:r>
            <a:rPr lang="ja-JP" altLang="en-US" sz="1000" b="0" i="0" baseline="0">
              <a:effectLst/>
              <a:latin typeface="+mn-lt"/>
              <a:ea typeface="+mn-ea"/>
              <a:cs typeface="+mn-cs"/>
            </a:rPr>
            <a:t>（少額</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35</xdr:col>
      <xdr:colOff>156883</xdr:colOff>
      <xdr:row>760</xdr:row>
      <xdr:rowOff>161193</xdr:rowOff>
    </xdr:from>
    <xdr:to>
      <xdr:col>47</xdr:col>
      <xdr:colOff>44825</xdr:colOff>
      <xdr:row>764</xdr:row>
      <xdr:rowOff>429185</xdr:rowOff>
    </xdr:to>
    <xdr:grpSp>
      <xdr:nvGrpSpPr>
        <xdr:cNvPr id="12" name="グループ化 11"/>
        <xdr:cNvGrpSpPr/>
      </xdr:nvGrpSpPr>
      <xdr:grpSpPr>
        <a:xfrm>
          <a:off x="7300633" y="65094479"/>
          <a:ext cx="2337228" cy="1683135"/>
          <a:chOff x="7157758" y="64502568"/>
          <a:chExt cx="2288242" cy="1677692"/>
        </a:xfrm>
      </xdr:grpSpPr>
      <xdr:sp macro="" textlink="">
        <xdr:nvSpPr>
          <xdr:cNvPr id="24" name="Text Box 16">
            <a:extLst>
              <a:ext uri="{FF2B5EF4-FFF2-40B4-BE49-F238E27FC236}">
                <a16:creationId xmlns:a16="http://schemas.microsoft.com/office/drawing/2014/main" xmlns="" id="{00000000-0008-0000-0000-000010000000}"/>
              </a:ext>
            </a:extLst>
          </xdr:cNvPr>
          <xdr:cNvSpPr txBox="1">
            <a:spLocks noChangeArrowheads="1"/>
          </xdr:cNvSpPr>
        </xdr:nvSpPr>
        <xdr:spPr bwMode="auto">
          <a:xfrm>
            <a:off x="7276110" y="64502568"/>
            <a:ext cx="2051539"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effectLst/>
                <a:latin typeface="+mn-lt"/>
                <a:ea typeface="+mn-ea"/>
                <a:cs typeface="+mn-cs"/>
              </a:rPr>
              <a:t>一般競争契約</a:t>
            </a:r>
            <a:r>
              <a:rPr lang="ja-JP" altLang="en-US" sz="1000" b="0" i="0" baseline="0">
                <a:effectLst/>
                <a:latin typeface="+mn-lt"/>
                <a:ea typeface="+mn-ea"/>
                <a:cs typeface="+mn-cs"/>
              </a:rPr>
              <a:t>（最低価格</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p>
        </xdr:txBody>
      </xdr:sp>
      <xdr:sp macro="" textlink="">
        <xdr:nvSpPr>
          <xdr:cNvPr id="28" name="Text Box 15">
            <a:extLst>
              <a:ext uri="{FF2B5EF4-FFF2-40B4-BE49-F238E27FC236}">
                <a16:creationId xmlns:a16="http://schemas.microsoft.com/office/drawing/2014/main" xmlns="" id="{00000000-0008-0000-0000-000011000000}"/>
              </a:ext>
            </a:extLst>
          </xdr:cNvPr>
          <xdr:cNvSpPr txBox="1">
            <a:spLocks noChangeArrowheads="1"/>
          </xdr:cNvSpPr>
        </xdr:nvSpPr>
        <xdr:spPr bwMode="auto">
          <a:xfrm>
            <a:off x="7233310" y="64723107"/>
            <a:ext cx="2137138" cy="68209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 :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３百万円</a:t>
            </a:r>
          </a:p>
        </xdr:txBody>
      </xdr:sp>
      <xdr:sp macro="" textlink="">
        <xdr:nvSpPr>
          <xdr:cNvPr id="79" name="大かっこ 78">
            <a:extLst>
              <a:ext uri="{FF2B5EF4-FFF2-40B4-BE49-F238E27FC236}">
                <a16:creationId xmlns:a16="http://schemas.microsoft.com/office/drawing/2014/main" xmlns="" id="{00000000-0008-0000-0000-000009000000}"/>
              </a:ext>
            </a:extLst>
          </xdr:cNvPr>
          <xdr:cNvSpPr/>
        </xdr:nvSpPr>
        <xdr:spPr>
          <a:xfrm>
            <a:off x="7157758" y="65435389"/>
            <a:ext cx="2288242" cy="7448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a:solidFill>
                  <a:sysClr val="windowText" lastClr="000000"/>
                </a:solidFill>
                <a:effectLst/>
                <a:latin typeface="+mn-lt"/>
                <a:ea typeface="+mn-ea"/>
                <a:cs typeface="+mn-cs"/>
              </a:rPr>
              <a:t>・核燃料サイクル施設における</a:t>
            </a:r>
            <a:r>
              <a:rPr kumimoji="1" lang="en-US" altLang="ja-JP" sz="1100" b="0">
                <a:solidFill>
                  <a:sysClr val="windowText" lastClr="000000"/>
                </a:solidFill>
                <a:effectLst/>
                <a:latin typeface="+mn-lt"/>
                <a:ea typeface="+mn-ea"/>
                <a:cs typeface="+mn-cs"/>
              </a:rPr>
              <a:t>HEPA</a:t>
            </a:r>
            <a:r>
              <a:rPr kumimoji="1" lang="ja-JP" altLang="en-US" sz="1100" b="0">
                <a:solidFill>
                  <a:sysClr val="windowText" lastClr="000000"/>
                </a:solidFill>
                <a:effectLst/>
                <a:latin typeface="+mn-lt"/>
                <a:ea typeface="+mn-ea"/>
                <a:cs typeface="+mn-cs"/>
              </a:rPr>
              <a:t>フィルタを対象とした解析モデルの作成及び解析</a:t>
            </a:r>
            <a:endParaRPr lang="ja-JP" altLang="ja-JP" b="0">
              <a:solidFill>
                <a:sysClr val="windowText" lastClr="000000"/>
              </a:solidFill>
              <a:effectLst/>
            </a:endParaRPr>
          </a:p>
        </xdr:txBody>
      </xdr:sp>
    </xdr:grpSp>
    <xdr:clientData/>
  </xdr:twoCellAnchor>
  <xdr:twoCellAnchor>
    <xdr:from>
      <xdr:col>7</xdr:col>
      <xdr:colOff>99739</xdr:colOff>
      <xdr:row>766</xdr:row>
      <xdr:rowOff>39231</xdr:rowOff>
    </xdr:from>
    <xdr:to>
      <xdr:col>21</xdr:col>
      <xdr:colOff>195030</xdr:colOff>
      <xdr:row>770</xdr:row>
      <xdr:rowOff>312084</xdr:rowOff>
    </xdr:to>
    <xdr:grpSp>
      <xdr:nvGrpSpPr>
        <xdr:cNvPr id="10" name="グループ化 9"/>
        <xdr:cNvGrpSpPr/>
      </xdr:nvGrpSpPr>
      <xdr:grpSpPr>
        <a:xfrm>
          <a:off x="1528489" y="67721160"/>
          <a:ext cx="2952791" cy="1987353"/>
          <a:chOff x="1518964" y="67123806"/>
          <a:chExt cx="2895641" cy="1987353"/>
        </a:xfrm>
      </xdr:grpSpPr>
      <xdr:sp macro="" textlink="">
        <xdr:nvSpPr>
          <xdr:cNvPr id="71" name="Text Box 16">
            <a:extLst>
              <a:ext uri="{FF2B5EF4-FFF2-40B4-BE49-F238E27FC236}">
                <a16:creationId xmlns:a16="http://schemas.microsoft.com/office/drawing/2014/main" xmlns="" id="{00000000-0008-0000-0000-000010000000}"/>
              </a:ext>
            </a:extLst>
          </xdr:cNvPr>
          <xdr:cNvSpPr txBox="1">
            <a:spLocks noChangeArrowheads="1"/>
          </xdr:cNvSpPr>
        </xdr:nvSpPr>
        <xdr:spPr bwMode="auto">
          <a:xfrm>
            <a:off x="2124188" y="67123806"/>
            <a:ext cx="1685193"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xdr:txBody>
      </xdr:sp>
      <xdr:sp macro="" textlink="">
        <xdr:nvSpPr>
          <xdr:cNvPr id="72" name="Text Box 15">
            <a:extLst>
              <a:ext uri="{FF2B5EF4-FFF2-40B4-BE49-F238E27FC236}">
                <a16:creationId xmlns:a16="http://schemas.microsoft.com/office/drawing/2014/main" xmlns="" id="{00000000-0008-0000-0000-000011000000}"/>
              </a:ext>
            </a:extLst>
          </xdr:cNvPr>
          <xdr:cNvSpPr txBox="1">
            <a:spLocks noChangeArrowheads="1"/>
          </xdr:cNvSpPr>
        </xdr:nvSpPr>
        <xdr:spPr bwMode="auto">
          <a:xfrm>
            <a:off x="1897116" y="67343772"/>
            <a:ext cx="2139337" cy="678825"/>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 : </a:t>
            </a:r>
            <a:r>
              <a:rPr lang="ja-JP" altLang="en-US" sz="1100" b="0" i="0" u="none" strike="noStrike" baseline="0">
                <a:solidFill>
                  <a:srgbClr val="000000"/>
                </a:solidFill>
                <a:latin typeface="ＭＳ Ｐゴシック"/>
                <a:ea typeface="ＭＳ Ｐゴシック"/>
              </a:rPr>
              <a:t>大学</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sp macro="" textlink="">
        <xdr:nvSpPr>
          <xdr:cNvPr id="81" name="大かっこ 80">
            <a:extLst>
              <a:ext uri="{FF2B5EF4-FFF2-40B4-BE49-F238E27FC236}">
                <a16:creationId xmlns:a16="http://schemas.microsoft.com/office/drawing/2014/main" xmlns="" id="{00000000-0008-0000-0000-000009000000}"/>
              </a:ext>
            </a:extLst>
          </xdr:cNvPr>
          <xdr:cNvSpPr/>
        </xdr:nvSpPr>
        <xdr:spPr>
          <a:xfrm>
            <a:off x="1518964" y="68054765"/>
            <a:ext cx="2895641" cy="10563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b="0">
                <a:solidFill>
                  <a:schemeClr val="tx1"/>
                </a:solidFill>
                <a:effectLst/>
                <a:latin typeface="+mn-lt"/>
                <a:ea typeface="+mn-ea"/>
                <a:cs typeface="+mn-cs"/>
              </a:rPr>
              <a:t>・タンタルのアルカリ中における腐食及び皮膜影響の電気化学挙動による検討</a:t>
            </a:r>
            <a:endParaRPr lang="ja-JP" altLang="ja-JP">
              <a:effectLst/>
            </a:endParaRPr>
          </a:p>
          <a:p>
            <a:pPr eaLnBrk="1" fontAlgn="auto" latinLnBrk="0" hangingPunct="1"/>
            <a:r>
              <a:rPr kumimoji="1" lang="ja-JP" altLang="ja-JP" sz="1100" b="0">
                <a:solidFill>
                  <a:schemeClr val="tx1"/>
                </a:solidFill>
                <a:effectLst/>
                <a:latin typeface="+mn-lt"/>
                <a:ea typeface="+mn-ea"/>
                <a:cs typeface="+mn-cs"/>
              </a:rPr>
              <a:t>・タンタルの水素吸収ぜい化の熱時効影響検討とそのメカニズム検討</a:t>
            </a:r>
            <a:endParaRPr lang="ja-JP" altLang="ja-JP">
              <a:effectLst/>
            </a:endParaRPr>
          </a:p>
        </xdr:txBody>
      </xdr:sp>
    </xdr:grpSp>
    <xdr:clientData/>
  </xdr:twoCellAnchor>
  <xdr:twoCellAnchor>
    <xdr:from>
      <xdr:col>35</xdr:col>
      <xdr:colOff>100084</xdr:colOff>
      <xdr:row>766</xdr:row>
      <xdr:rowOff>39231</xdr:rowOff>
    </xdr:from>
    <xdr:to>
      <xdr:col>49</xdr:col>
      <xdr:colOff>195376</xdr:colOff>
      <xdr:row>771</xdr:row>
      <xdr:rowOff>14568</xdr:rowOff>
    </xdr:to>
    <xdr:grpSp>
      <xdr:nvGrpSpPr>
        <xdr:cNvPr id="8" name="グループ化 7"/>
        <xdr:cNvGrpSpPr/>
      </xdr:nvGrpSpPr>
      <xdr:grpSpPr>
        <a:xfrm>
          <a:off x="7243834" y="67721160"/>
          <a:ext cx="2952792" cy="2056269"/>
          <a:chOff x="7043809" y="67123806"/>
          <a:chExt cx="2895642" cy="2070837"/>
        </a:xfrm>
      </xdr:grpSpPr>
      <xdr:sp macro="" textlink="">
        <xdr:nvSpPr>
          <xdr:cNvPr id="76" name="Text Box 15">
            <a:extLst>
              <a:ext uri="{FF2B5EF4-FFF2-40B4-BE49-F238E27FC236}">
                <a16:creationId xmlns:a16="http://schemas.microsoft.com/office/drawing/2014/main" xmlns="" id="{00000000-0008-0000-0000-000011000000}"/>
              </a:ext>
            </a:extLst>
          </xdr:cNvPr>
          <xdr:cNvSpPr txBox="1">
            <a:spLocks noChangeArrowheads="1"/>
          </xdr:cNvSpPr>
        </xdr:nvSpPr>
        <xdr:spPr bwMode="auto">
          <a:xfrm>
            <a:off x="7423902" y="67346320"/>
            <a:ext cx="2135457" cy="673729"/>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 :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１百万円</a:t>
            </a:r>
          </a:p>
        </xdr:txBody>
      </xdr:sp>
      <xdr:sp macro="" textlink="">
        <xdr:nvSpPr>
          <xdr:cNvPr id="82" name="大かっこ 81">
            <a:extLst>
              <a:ext uri="{FF2B5EF4-FFF2-40B4-BE49-F238E27FC236}">
                <a16:creationId xmlns:a16="http://schemas.microsoft.com/office/drawing/2014/main" xmlns="" id="{00000000-0008-0000-0000-000009000000}"/>
              </a:ext>
            </a:extLst>
          </xdr:cNvPr>
          <xdr:cNvSpPr/>
        </xdr:nvSpPr>
        <xdr:spPr>
          <a:xfrm>
            <a:off x="7043809" y="68059807"/>
            <a:ext cx="2895642" cy="11348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アルカリ腐食したタンタル、異材接合継手の</a:t>
            </a:r>
            <a:r>
              <a:rPr kumimoji="1" lang="en-US" altLang="ja-JP" sz="1100" b="0">
                <a:solidFill>
                  <a:schemeClr val="tx1"/>
                </a:solidFill>
                <a:effectLst/>
                <a:latin typeface="+mn-lt"/>
                <a:ea typeface="+mn-ea"/>
                <a:cs typeface="+mn-cs"/>
              </a:rPr>
              <a:t>SIMS</a:t>
            </a:r>
            <a:r>
              <a:rPr kumimoji="1" lang="ja-JP" altLang="en-US" sz="1100" b="0">
                <a:solidFill>
                  <a:schemeClr val="tx1"/>
                </a:solidFill>
                <a:effectLst/>
                <a:latin typeface="+mn-lt"/>
                <a:ea typeface="+mn-ea"/>
                <a:cs typeface="+mn-cs"/>
              </a:rPr>
              <a:t>による水素分析評価</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・タンタル中の水素及び欠陥の存在状態の熱時効影響評価</a:t>
            </a:r>
            <a:endParaRPr lang="ja-JP" altLang="ja-JP" b="1">
              <a:solidFill>
                <a:srgbClr val="FF0000"/>
              </a:solidFill>
              <a:effectLst/>
            </a:endParaRPr>
          </a:p>
        </xdr:txBody>
      </xdr:sp>
      <xdr:sp macro="" textlink="">
        <xdr:nvSpPr>
          <xdr:cNvPr id="84" name="Text Box 16">
            <a:extLst>
              <a:ext uri="{FF2B5EF4-FFF2-40B4-BE49-F238E27FC236}">
                <a16:creationId xmlns:a16="http://schemas.microsoft.com/office/drawing/2014/main" xmlns="" id="{00000000-0008-0000-0000-000010000000}"/>
              </a:ext>
            </a:extLst>
          </xdr:cNvPr>
          <xdr:cNvSpPr txBox="1">
            <a:spLocks noChangeArrowheads="1"/>
          </xdr:cNvSpPr>
        </xdr:nvSpPr>
        <xdr:spPr bwMode="auto">
          <a:xfrm>
            <a:off x="7649034" y="67123806"/>
            <a:ext cx="1685193"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（少額</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0" zoomScaleNormal="75" zoomScaleSheetLayoutView="70" zoomScalePageLayoutView="85" workbookViewId="0">
      <selection activeCell="R2" sqref="R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402</v>
      </c>
      <c r="AJ2" s="944" t="s">
        <v>721</v>
      </c>
      <c r="AK2" s="944"/>
      <c r="AL2" s="944"/>
      <c r="AM2" s="944"/>
      <c r="AN2" s="98" t="s">
        <v>402</v>
      </c>
      <c r="AO2" s="944">
        <v>20</v>
      </c>
      <c r="AP2" s="944"/>
      <c r="AQ2" s="944"/>
      <c r="AR2" s="99" t="s">
        <v>706</v>
      </c>
      <c r="AS2" s="950">
        <v>19</v>
      </c>
      <c r="AT2" s="950"/>
      <c r="AU2" s="950"/>
      <c r="AV2" s="98" t="str">
        <f>IF(AW2="","","-")</f>
        <v/>
      </c>
      <c r="AW2" s="910"/>
      <c r="AX2" s="910"/>
    </row>
    <row r="3" spans="1:50" ht="21" customHeight="1" thickBot="1" x14ac:dyDescent="0.2">
      <c r="A3" s="866" t="s">
        <v>699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747</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707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497</v>
      </c>
      <c r="H5" s="839"/>
      <c r="I5" s="839"/>
      <c r="J5" s="839"/>
      <c r="K5" s="839"/>
      <c r="L5" s="839"/>
      <c r="M5" s="840" t="s">
        <v>66</v>
      </c>
      <c r="N5" s="841"/>
      <c r="O5" s="841"/>
      <c r="P5" s="841"/>
      <c r="Q5" s="841"/>
      <c r="R5" s="842"/>
      <c r="S5" s="843" t="s">
        <v>512</v>
      </c>
      <c r="T5" s="839"/>
      <c r="U5" s="839"/>
      <c r="V5" s="839"/>
      <c r="W5" s="839"/>
      <c r="X5" s="844"/>
      <c r="Y5" s="700" t="s">
        <v>3</v>
      </c>
      <c r="Z5" s="542"/>
      <c r="AA5" s="542"/>
      <c r="AB5" s="542"/>
      <c r="AC5" s="542"/>
      <c r="AD5" s="543"/>
      <c r="AE5" s="701" t="s">
        <v>708</v>
      </c>
      <c r="AF5" s="701"/>
      <c r="AG5" s="701"/>
      <c r="AH5" s="701"/>
      <c r="AI5" s="701"/>
      <c r="AJ5" s="701"/>
      <c r="AK5" s="701"/>
      <c r="AL5" s="701"/>
      <c r="AM5" s="701"/>
      <c r="AN5" s="701"/>
      <c r="AO5" s="701"/>
      <c r="AP5" s="702"/>
      <c r="AQ5" s="703" t="s">
        <v>709</v>
      </c>
      <c r="AR5" s="704"/>
      <c r="AS5" s="704"/>
      <c r="AT5" s="704"/>
      <c r="AU5" s="704"/>
      <c r="AV5" s="704"/>
      <c r="AW5" s="704"/>
      <c r="AX5" s="705"/>
    </row>
    <row r="6" spans="1:50" ht="39" customHeight="1" x14ac:dyDescent="0.15">
      <c r="A6" s="708" t="s">
        <v>4</v>
      </c>
      <c r="B6" s="709"/>
      <c r="C6" s="709"/>
      <c r="D6" s="709"/>
      <c r="E6" s="709"/>
      <c r="F6" s="709"/>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711</v>
      </c>
      <c r="H7" s="498"/>
      <c r="I7" s="498"/>
      <c r="J7" s="498"/>
      <c r="K7" s="498"/>
      <c r="L7" s="498"/>
      <c r="M7" s="498"/>
      <c r="N7" s="498"/>
      <c r="O7" s="498"/>
      <c r="P7" s="498"/>
      <c r="Q7" s="498"/>
      <c r="R7" s="498"/>
      <c r="S7" s="498"/>
      <c r="T7" s="498"/>
      <c r="U7" s="498"/>
      <c r="V7" s="498"/>
      <c r="W7" s="498"/>
      <c r="X7" s="499"/>
      <c r="Y7" s="922" t="s">
        <v>385</v>
      </c>
      <c r="Z7" s="439"/>
      <c r="AA7" s="439"/>
      <c r="AB7" s="439"/>
      <c r="AC7" s="439"/>
      <c r="AD7" s="923"/>
      <c r="AE7" s="911" t="s">
        <v>712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科学技術・イノベーション</v>
      </c>
      <c r="H8" s="722"/>
      <c r="I8" s="722"/>
      <c r="J8" s="722"/>
      <c r="K8" s="722"/>
      <c r="L8" s="722"/>
      <c r="M8" s="722"/>
      <c r="N8" s="722"/>
      <c r="O8" s="722"/>
      <c r="P8" s="722"/>
      <c r="Q8" s="722"/>
      <c r="R8" s="722"/>
      <c r="S8" s="722"/>
      <c r="T8" s="722"/>
      <c r="U8" s="722"/>
      <c r="V8" s="722"/>
      <c r="W8" s="722"/>
      <c r="X8" s="946"/>
      <c r="Y8" s="845" t="s">
        <v>257</v>
      </c>
      <c r="Z8" s="846"/>
      <c r="AA8" s="846"/>
      <c r="AB8" s="846"/>
      <c r="AC8" s="846"/>
      <c r="AD8" s="847"/>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713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6" t="s">
        <v>714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8" t="s">
        <v>5</v>
      </c>
      <c r="B11" s="659"/>
      <c r="C11" s="659"/>
      <c r="D11" s="659"/>
      <c r="E11" s="659"/>
      <c r="F11" s="660"/>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46" t="s">
        <v>386</v>
      </c>
      <c r="Q12" s="441"/>
      <c r="R12" s="441"/>
      <c r="S12" s="441"/>
      <c r="T12" s="441"/>
      <c r="U12" s="441"/>
      <c r="V12" s="442"/>
      <c r="W12" s="446" t="s">
        <v>408</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4"/>
    </row>
    <row r="13" spans="1:50" ht="21" customHeight="1" x14ac:dyDescent="0.15">
      <c r="A13" s="612"/>
      <c r="B13" s="613"/>
      <c r="C13" s="613"/>
      <c r="D13" s="613"/>
      <c r="E13" s="613"/>
      <c r="F13" s="614"/>
      <c r="G13" s="725" t="s">
        <v>6</v>
      </c>
      <c r="H13" s="726"/>
      <c r="I13" s="766" t="s">
        <v>7</v>
      </c>
      <c r="J13" s="767"/>
      <c r="K13" s="767"/>
      <c r="L13" s="767"/>
      <c r="M13" s="767"/>
      <c r="N13" s="767"/>
      <c r="O13" s="768"/>
      <c r="P13" s="655">
        <v>230</v>
      </c>
      <c r="Q13" s="656"/>
      <c r="R13" s="656"/>
      <c r="S13" s="656"/>
      <c r="T13" s="656"/>
      <c r="U13" s="656"/>
      <c r="V13" s="657"/>
      <c r="W13" s="655">
        <v>251</v>
      </c>
      <c r="X13" s="656"/>
      <c r="Y13" s="656"/>
      <c r="Z13" s="656"/>
      <c r="AA13" s="656"/>
      <c r="AB13" s="656"/>
      <c r="AC13" s="657"/>
      <c r="AD13" s="655">
        <v>91</v>
      </c>
      <c r="AE13" s="656"/>
      <c r="AF13" s="656"/>
      <c r="AG13" s="656"/>
      <c r="AH13" s="656"/>
      <c r="AI13" s="656"/>
      <c r="AJ13" s="657"/>
      <c r="AK13" s="655">
        <v>71</v>
      </c>
      <c r="AL13" s="656"/>
      <c r="AM13" s="656"/>
      <c r="AN13" s="656"/>
      <c r="AO13" s="656"/>
      <c r="AP13" s="656"/>
      <c r="AQ13" s="657"/>
      <c r="AR13" s="919"/>
      <c r="AS13" s="920"/>
      <c r="AT13" s="920"/>
      <c r="AU13" s="920"/>
      <c r="AV13" s="920"/>
      <c r="AW13" s="920"/>
      <c r="AX13" s="921"/>
    </row>
    <row r="14" spans="1:50" ht="21" customHeight="1" x14ac:dyDescent="0.15">
      <c r="A14" s="612"/>
      <c r="B14" s="613"/>
      <c r="C14" s="613"/>
      <c r="D14" s="613"/>
      <c r="E14" s="613"/>
      <c r="F14" s="614"/>
      <c r="G14" s="727"/>
      <c r="H14" s="728"/>
      <c r="I14" s="713" t="s">
        <v>8</v>
      </c>
      <c r="J14" s="764"/>
      <c r="K14" s="764"/>
      <c r="L14" s="764"/>
      <c r="M14" s="764"/>
      <c r="N14" s="764"/>
      <c r="O14" s="765"/>
      <c r="P14" s="655" t="s">
        <v>715</v>
      </c>
      <c r="Q14" s="656"/>
      <c r="R14" s="656"/>
      <c r="S14" s="656"/>
      <c r="T14" s="656"/>
      <c r="U14" s="656"/>
      <c r="V14" s="657"/>
      <c r="W14" s="655" t="s">
        <v>717</v>
      </c>
      <c r="X14" s="656"/>
      <c r="Y14" s="656"/>
      <c r="Z14" s="656"/>
      <c r="AA14" s="656"/>
      <c r="AB14" s="656"/>
      <c r="AC14" s="657"/>
      <c r="AD14" s="655" t="s">
        <v>716</v>
      </c>
      <c r="AE14" s="656"/>
      <c r="AF14" s="656"/>
      <c r="AG14" s="656"/>
      <c r="AH14" s="656"/>
      <c r="AI14" s="656"/>
      <c r="AJ14" s="657"/>
      <c r="AK14" s="655" t="s">
        <v>717</v>
      </c>
      <c r="AL14" s="656"/>
      <c r="AM14" s="656"/>
      <c r="AN14" s="656"/>
      <c r="AO14" s="656"/>
      <c r="AP14" s="656"/>
      <c r="AQ14" s="657"/>
      <c r="AR14" s="790"/>
      <c r="AS14" s="790"/>
      <c r="AT14" s="790"/>
      <c r="AU14" s="790"/>
      <c r="AV14" s="790"/>
      <c r="AW14" s="790"/>
      <c r="AX14" s="791"/>
    </row>
    <row r="15" spans="1:50" ht="21" customHeight="1" x14ac:dyDescent="0.15">
      <c r="A15" s="612"/>
      <c r="B15" s="613"/>
      <c r="C15" s="613"/>
      <c r="D15" s="613"/>
      <c r="E15" s="613"/>
      <c r="F15" s="614"/>
      <c r="G15" s="727"/>
      <c r="H15" s="728"/>
      <c r="I15" s="713" t="s">
        <v>51</v>
      </c>
      <c r="J15" s="714"/>
      <c r="K15" s="714"/>
      <c r="L15" s="714"/>
      <c r="M15" s="714"/>
      <c r="N15" s="714"/>
      <c r="O15" s="715"/>
      <c r="P15" s="655" t="s">
        <v>716</v>
      </c>
      <c r="Q15" s="656"/>
      <c r="R15" s="656"/>
      <c r="S15" s="656"/>
      <c r="T15" s="656"/>
      <c r="U15" s="656"/>
      <c r="V15" s="657"/>
      <c r="W15" s="655" t="s">
        <v>719</v>
      </c>
      <c r="X15" s="656"/>
      <c r="Y15" s="656"/>
      <c r="Z15" s="656"/>
      <c r="AA15" s="656"/>
      <c r="AB15" s="656"/>
      <c r="AC15" s="657"/>
      <c r="AD15" s="655" t="s">
        <v>717</v>
      </c>
      <c r="AE15" s="656"/>
      <c r="AF15" s="656"/>
      <c r="AG15" s="656"/>
      <c r="AH15" s="656"/>
      <c r="AI15" s="656"/>
      <c r="AJ15" s="657"/>
      <c r="AK15" s="655" t="s">
        <v>720</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7"/>
      <c r="H16" s="728"/>
      <c r="I16" s="713" t="s">
        <v>52</v>
      </c>
      <c r="J16" s="714"/>
      <c r="K16" s="714"/>
      <c r="L16" s="714"/>
      <c r="M16" s="714"/>
      <c r="N16" s="714"/>
      <c r="O16" s="715"/>
      <c r="P16" s="655" t="s">
        <v>717</v>
      </c>
      <c r="Q16" s="656"/>
      <c r="R16" s="656"/>
      <c r="S16" s="656"/>
      <c r="T16" s="656"/>
      <c r="U16" s="656"/>
      <c r="V16" s="657"/>
      <c r="W16" s="655" t="s">
        <v>720</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9"/>
      <c r="AS16" s="760"/>
      <c r="AT16" s="760"/>
      <c r="AU16" s="760"/>
      <c r="AV16" s="760"/>
      <c r="AW16" s="760"/>
      <c r="AX16" s="761"/>
    </row>
    <row r="17" spans="1:50" ht="24.75" customHeight="1" x14ac:dyDescent="0.15">
      <c r="A17" s="612"/>
      <c r="B17" s="613"/>
      <c r="C17" s="613"/>
      <c r="D17" s="613"/>
      <c r="E17" s="613"/>
      <c r="F17" s="614"/>
      <c r="G17" s="727"/>
      <c r="H17" s="728"/>
      <c r="I17" s="713" t="s">
        <v>50</v>
      </c>
      <c r="J17" s="764"/>
      <c r="K17" s="764"/>
      <c r="L17" s="764"/>
      <c r="M17" s="764"/>
      <c r="N17" s="764"/>
      <c r="O17" s="765"/>
      <c r="P17" s="655" t="s">
        <v>718</v>
      </c>
      <c r="Q17" s="656"/>
      <c r="R17" s="656"/>
      <c r="S17" s="656"/>
      <c r="T17" s="656"/>
      <c r="U17" s="656"/>
      <c r="V17" s="657"/>
      <c r="W17" s="655">
        <v>5</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9"/>
      <c r="H18" s="730"/>
      <c r="I18" s="718" t="s">
        <v>20</v>
      </c>
      <c r="J18" s="719"/>
      <c r="K18" s="719"/>
      <c r="L18" s="719"/>
      <c r="M18" s="719"/>
      <c r="N18" s="719"/>
      <c r="O18" s="720"/>
      <c r="P18" s="877">
        <f>SUM(P13:V17)</f>
        <v>230</v>
      </c>
      <c r="Q18" s="878"/>
      <c r="R18" s="878"/>
      <c r="S18" s="878"/>
      <c r="T18" s="878"/>
      <c r="U18" s="878"/>
      <c r="V18" s="879"/>
      <c r="W18" s="877">
        <f>SUM(W13:AC17)</f>
        <v>256</v>
      </c>
      <c r="X18" s="878"/>
      <c r="Y18" s="878"/>
      <c r="Z18" s="878"/>
      <c r="AA18" s="878"/>
      <c r="AB18" s="878"/>
      <c r="AC18" s="879"/>
      <c r="AD18" s="877">
        <f>SUM(AD13:AJ17)</f>
        <v>91</v>
      </c>
      <c r="AE18" s="878"/>
      <c r="AF18" s="878"/>
      <c r="AG18" s="878"/>
      <c r="AH18" s="878"/>
      <c r="AI18" s="878"/>
      <c r="AJ18" s="879"/>
      <c r="AK18" s="877">
        <f>SUM(AK13:AQ17)</f>
        <v>71</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171</v>
      </c>
      <c r="Q19" s="656"/>
      <c r="R19" s="656"/>
      <c r="S19" s="656"/>
      <c r="T19" s="656"/>
      <c r="U19" s="656"/>
      <c r="V19" s="657"/>
      <c r="W19" s="655">
        <v>200</v>
      </c>
      <c r="X19" s="656"/>
      <c r="Y19" s="656"/>
      <c r="Z19" s="656"/>
      <c r="AA19" s="656"/>
      <c r="AB19" s="656"/>
      <c r="AC19" s="657"/>
      <c r="AD19" s="655">
        <v>73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f>IF(P18=0, "-", SUM(P19)/P18)</f>
        <v>0.74347826086956526</v>
      </c>
      <c r="Q20" s="316"/>
      <c r="R20" s="316"/>
      <c r="S20" s="316"/>
      <c r="T20" s="316"/>
      <c r="U20" s="316"/>
      <c r="V20" s="316"/>
      <c r="W20" s="316">
        <f t="shared" ref="W20" si="0">IF(W18=0, "-", SUM(W19)/W18)</f>
        <v>0.78125</v>
      </c>
      <c r="X20" s="316"/>
      <c r="Y20" s="316"/>
      <c r="Z20" s="316"/>
      <c r="AA20" s="316"/>
      <c r="AB20" s="316"/>
      <c r="AC20" s="316"/>
      <c r="AD20" s="316">
        <f t="shared" ref="AD20" si="1">IF(AD18=0, "-", SUM(AD19)/AD18)</f>
        <v>0.80219780219780223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6"/>
      <c r="G21" s="314" t="s">
        <v>352</v>
      </c>
      <c r="H21" s="315"/>
      <c r="I21" s="315"/>
      <c r="J21" s="315"/>
      <c r="K21" s="315"/>
      <c r="L21" s="315"/>
      <c r="M21" s="315"/>
      <c r="N21" s="315"/>
      <c r="O21" s="315"/>
      <c r="P21" s="316">
        <f>IF(P19=0, "-", SUM(P19)/SUM(P13,P14))</f>
        <v>0.74347826086956526</v>
      </c>
      <c r="Q21" s="316"/>
      <c r="R21" s="316"/>
      <c r="S21" s="316"/>
      <c r="T21" s="316"/>
      <c r="U21" s="316"/>
      <c r="V21" s="316"/>
      <c r="W21" s="316">
        <f t="shared" ref="W21" si="2">IF(W19=0, "-", SUM(W19)/SUM(W13,W14))</f>
        <v>0.79681274900398402</v>
      </c>
      <c r="X21" s="316"/>
      <c r="Y21" s="316"/>
      <c r="Z21" s="316"/>
      <c r="AA21" s="316"/>
      <c r="AB21" s="316"/>
      <c r="AC21" s="316"/>
      <c r="AD21" s="316">
        <f t="shared" ref="AD21" si="3">IF(AD19=0, "-", SUM(AD19)/SUM(AD13,AD14))</f>
        <v>0.80219780219780223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704</v>
      </c>
      <c r="B22" s="973"/>
      <c r="C22" s="973"/>
      <c r="D22" s="973"/>
      <c r="E22" s="973"/>
      <c r="F22" s="974"/>
      <c r="G22" s="968" t="s">
        <v>331</v>
      </c>
      <c r="H22" s="222"/>
      <c r="I22" s="222"/>
      <c r="J22" s="222"/>
      <c r="K22" s="222"/>
      <c r="L22" s="222"/>
      <c r="M22" s="222"/>
      <c r="N22" s="222"/>
      <c r="O22" s="223"/>
      <c r="P22" s="933" t="s">
        <v>702</v>
      </c>
      <c r="Q22" s="222"/>
      <c r="R22" s="222"/>
      <c r="S22" s="222"/>
      <c r="T22" s="222"/>
      <c r="U22" s="222"/>
      <c r="V22" s="223"/>
      <c r="W22" s="933" t="s">
        <v>703</v>
      </c>
      <c r="X22" s="222"/>
      <c r="Y22" s="222"/>
      <c r="Z22" s="222"/>
      <c r="AA22" s="222"/>
      <c r="AB22" s="222"/>
      <c r="AC22" s="223"/>
      <c r="AD22" s="933" t="s">
        <v>330</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722</v>
      </c>
      <c r="H23" s="970"/>
      <c r="I23" s="970"/>
      <c r="J23" s="970"/>
      <c r="K23" s="970"/>
      <c r="L23" s="970"/>
      <c r="M23" s="970"/>
      <c r="N23" s="970"/>
      <c r="O23" s="971"/>
      <c r="P23" s="919">
        <v>43</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723</v>
      </c>
      <c r="H24" s="936"/>
      <c r="I24" s="936"/>
      <c r="J24" s="936"/>
      <c r="K24" s="936"/>
      <c r="L24" s="936"/>
      <c r="M24" s="936"/>
      <c r="N24" s="936"/>
      <c r="O24" s="937"/>
      <c r="P24" s="655">
        <v>17</v>
      </c>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t="s">
        <v>724</v>
      </c>
      <c r="H25" s="936"/>
      <c r="I25" s="936"/>
      <c r="J25" s="936"/>
      <c r="K25" s="936"/>
      <c r="L25" s="936"/>
      <c r="M25" s="936"/>
      <c r="N25" s="936"/>
      <c r="O25" s="937"/>
      <c r="P25" s="655">
        <v>10</v>
      </c>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t="s">
        <v>725</v>
      </c>
      <c r="H26" s="936"/>
      <c r="I26" s="936"/>
      <c r="J26" s="936"/>
      <c r="K26" s="936"/>
      <c r="L26" s="936"/>
      <c r="M26" s="936"/>
      <c r="N26" s="936"/>
      <c r="O26" s="937"/>
      <c r="P26" s="655">
        <v>1</v>
      </c>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335</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332</v>
      </c>
      <c r="H29" s="942"/>
      <c r="I29" s="942"/>
      <c r="J29" s="942"/>
      <c r="K29" s="942"/>
      <c r="L29" s="942"/>
      <c r="M29" s="942"/>
      <c r="N29" s="942"/>
      <c r="O29" s="943"/>
      <c r="P29" s="655">
        <f>AK13</f>
        <v>71</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347</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386</v>
      </c>
      <c r="AF30" s="858"/>
      <c r="AG30" s="858"/>
      <c r="AH30" s="859"/>
      <c r="AI30" s="914" t="s">
        <v>408</v>
      </c>
      <c r="AJ30" s="914"/>
      <c r="AK30" s="914"/>
      <c r="AL30" s="857"/>
      <c r="AM30" s="914" t="s">
        <v>505</v>
      </c>
      <c r="AN30" s="914"/>
      <c r="AO30" s="914"/>
      <c r="AP30" s="857"/>
      <c r="AQ30" s="769" t="s">
        <v>232</v>
      </c>
      <c r="AR30" s="770"/>
      <c r="AS30" s="770"/>
      <c r="AT30" s="771"/>
      <c r="AU30" s="776" t="s">
        <v>134</v>
      </c>
      <c r="AV30" s="776"/>
      <c r="AW30" s="776"/>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c r="AR31" s="201"/>
      <c r="AS31" s="136" t="s">
        <v>233</v>
      </c>
      <c r="AT31" s="137"/>
      <c r="AU31" s="200">
        <v>7</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0</v>
      </c>
      <c r="AF32" s="219"/>
      <c r="AG32" s="219"/>
      <c r="AH32" s="219"/>
      <c r="AI32" s="218">
        <v>0</v>
      </c>
      <c r="AJ32" s="219"/>
      <c r="AK32" s="219"/>
      <c r="AL32" s="219"/>
      <c r="AM32" s="218">
        <v>0</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0</v>
      </c>
      <c r="AF33" s="219"/>
      <c r="AG33" s="219"/>
      <c r="AH33" s="219"/>
      <c r="AI33" s="218">
        <v>0</v>
      </c>
      <c r="AJ33" s="219"/>
      <c r="AK33" s="219"/>
      <c r="AL33" s="219"/>
      <c r="AM33" s="218">
        <v>1</v>
      </c>
      <c r="AN33" s="219"/>
      <c r="AO33" s="219"/>
      <c r="AP33" s="219"/>
      <c r="AQ33" s="336"/>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729</v>
      </c>
      <c r="AF34" s="219"/>
      <c r="AG34" s="219"/>
      <c r="AH34" s="219"/>
      <c r="AI34" s="218" t="s">
        <v>781</v>
      </c>
      <c r="AJ34" s="219"/>
      <c r="AK34" s="219"/>
      <c r="AL34" s="219"/>
      <c r="AM34" s="218">
        <v>0</v>
      </c>
      <c r="AN34" s="219"/>
      <c r="AO34" s="219"/>
      <c r="AP34" s="219"/>
      <c r="AQ34" s="336"/>
      <c r="AR34" s="208"/>
      <c r="AS34" s="208"/>
      <c r="AT34" s="337"/>
      <c r="AU34" s="219"/>
      <c r="AV34" s="219"/>
      <c r="AW34" s="219"/>
      <c r="AX34" s="221"/>
    </row>
    <row r="35" spans="1:51" ht="23.25" customHeight="1" x14ac:dyDescent="0.15">
      <c r="A35" s="228" t="s">
        <v>376</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347</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3" t="s">
        <v>730</v>
      </c>
      <c r="H39" s="564"/>
      <c r="I39" s="564"/>
      <c r="J39" s="564"/>
      <c r="K39" s="564"/>
      <c r="L39" s="564"/>
      <c r="M39" s="564"/>
      <c r="N39" s="564"/>
      <c r="O39" s="565"/>
      <c r="P39" s="108" t="s">
        <v>731</v>
      </c>
      <c r="Q39" s="108"/>
      <c r="R39" s="108"/>
      <c r="S39" s="108"/>
      <c r="T39" s="108"/>
      <c r="U39" s="108"/>
      <c r="V39" s="108"/>
      <c r="W39" s="108"/>
      <c r="X39" s="109"/>
      <c r="Y39" s="470" t="s">
        <v>12</v>
      </c>
      <c r="Z39" s="530"/>
      <c r="AA39" s="531"/>
      <c r="AB39" s="460" t="s">
        <v>728</v>
      </c>
      <c r="AC39" s="460"/>
      <c r="AD39" s="460"/>
      <c r="AE39" s="218">
        <v>1</v>
      </c>
      <c r="AF39" s="219"/>
      <c r="AG39" s="219"/>
      <c r="AH39" s="219"/>
      <c r="AI39" s="218">
        <v>1</v>
      </c>
      <c r="AJ39" s="219"/>
      <c r="AK39" s="219"/>
      <c r="AL39" s="219"/>
      <c r="AM39" s="218">
        <v>0</v>
      </c>
      <c r="AN39" s="219"/>
      <c r="AO39" s="219"/>
      <c r="AP39" s="219"/>
      <c r="AQ39" s="336"/>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728</v>
      </c>
      <c r="AC40" s="522"/>
      <c r="AD40" s="522"/>
      <c r="AE40" s="218">
        <v>1</v>
      </c>
      <c r="AF40" s="219"/>
      <c r="AG40" s="219"/>
      <c r="AH40" s="219"/>
      <c r="AI40" s="218">
        <v>1</v>
      </c>
      <c r="AJ40" s="219"/>
      <c r="AK40" s="219"/>
      <c r="AL40" s="219"/>
      <c r="AM40" s="218">
        <v>1</v>
      </c>
      <c r="AN40" s="219"/>
      <c r="AO40" s="219"/>
      <c r="AP40" s="219"/>
      <c r="AQ40" s="336"/>
      <c r="AR40" s="208"/>
      <c r="AS40" s="208"/>
      <c r="AT40" s="337"/>
      <c r="AU40" s="219">
        <v>1</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100</v>
      </c>
      <c r="AJ41" s="219"/>
      <c r="AK41" s="219"/>
      <c r="AL41" s="219"/>
      <c r="AM41" s="218">
        <v>0</v>
      </c>
      <c r="AN41" s="219"/>
      <c r="AO41" s="219"/>
      <c r="AP41" s="219"/>
      <c r="AQ41" s="336"/>
      <c r="AR41" s="208"/>
      <c r="AS41" s="208"/>
      <c r="AT41" s="337"/>
      <c r="AU41" s="219"/>
      <c r="AV41" s="219"/>
      <c r="AW41" s="219"/>
      <c r="AX41" s="221"/>
      <c r="AY41">
        <f t="shared" si="4"/>
        <v>1</v>
      </c>
    </row>
    <row r="42" spans="1:51" ht="44.25" customHeight="1" x14ac:dyDescent="0.15">
      <c r="A42" s="228" t="s">
        <v>376</v>
      </c>
      <c r="B42" s="229"/>
      <c r="C42" s="229"/>
      <c r="D42" s="229"/>
      <c r="E42" s="229"/>
      <c r="F42" s="230"/>
      <c r="G42" s="234" t="s">
        <v>732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4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2" t="s">
        <v>347</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36"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379</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67"/>
      <c r="AY79">
        <f>COUNTIF($AR$79,"☑")</f>
        <v>0</v>
      </c>
    </row>
    <row r="80" spans="1:51" ht="18.75" hidden="1" customHeight="1" x14ac:dyDescent="0.15">
      <c r="A80" s="863"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4"/>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4"/>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27"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538</v>
      </c>
      <c r="AV100" s="318"/>
      <c r="AW100" s="318"/>
      <c r="AX100" s="320"/>
    </row>
    <row r="101" spans="1:60" ht="119.25" customHeight="1" x14ac:dyDescent="0.15">
      <c r="A101" s="418"/>
      <c r="B101" s="419"/>
      <c r="C101" s="419"/>
      <c r="D101" s="419"/>
      <c r="E101" s="419"/>
      <c r="F101" s="420"/>
      <c r="G101" s="108" t="s">
        <v>828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0</v>
      </c>
      <c r="AF101" s="282"/>
      <c r="AG101" s="282"/>
      <c r="AH101" s="282"/>
      <c r="AI101" s="282">
        <v>2</v>
      </c>
      <c r="AJ101" s="282"/>
      <c r="AK101" s="282"/>
      <c r="AL101" s="282"/>
      <c r="AM101" s="282">
        <v>5</v>
      </c>
      <c r="AN101" s="282"/>
      <c r="AO101" s="282"/>
      <c r="AP101" s="282"/>
      <c r="AQ101" s="282"/>
      <c r="AR101" s="282"/>
      <c r="AS101" s="282"/>
      <c r="AT101" s="282"/>
      <c r="AU101" s="218"/>
      <c r="AV101" s="219"/>
      <c r="AW101" s="219"/>
      <c r="AX101" s="221"/>
    </row>
    <row r="102" spans="1:60" ht="110.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2</v>
      </c>
      <c r="AF102" s="282"/>
      <c r="AG102" s="282"/>
      <c r="AH102" s="282"/>
      <c r="AI102" s="282">
        <v>3</v>
      </c>
      <c r="AJ102" s="282"/>
      <c r="AK102" s="282"/>
      <c r="AL102" s="282"/>
      <c r="AM102" s="282">
        <v>3</v>
      </c>
      <c r="AN102" s="282"/>
      <c r="AO102" s="282"/>
      <c r="AP102" s="282"/>
      <c r="AQ102" s="282">
        <v>4</v>
      </c>
      <c r="AR102" s="282"/>
      <c r="AS102" s="282"/>
      <c r="AT102" s="282"/>
      <c r="AU102" s="225"/>
      <c r="AV102" s="226"/>
      <c r="AW102" s="226"/>
      <c r="AX102" s="321"/>
    </row>
    <row r="103" spans="1:60" ht="24"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538</v>
      </c>
      <c r="AV103" s="280"/>
      <c r="AW103" s="280"/>
      <c r="AX103" s="281"/>
      <c r="AY103">
        <f>COUNTA($G$104)</f>
        <v>1</v>
      </c>
    </row>
    <row r="104" spans="1:60" ht="57.75" customHeight="1" x14ac:dyDescent="0.15">
      <c r="A104" s="418"/>
      <c r="B104" s="419"/>
      <c r="C104" s="419"/>
      <c r="D104" s="419"/>
      <c r="E104" s="419"/>
      <c r="F104" s="420"/>
      <c r="G104" s="108" t="s">
        <v>829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v>4</v>
      </c>
      <c r="AF104" s="282"/>
      <c r="AG104" s="282"/>
      <c r="AH104" s="282"/>
      <c r="AI104" s="282">
        <v>4</v>
      </c>
      <c r="AJ104" s="282"/>
      <c r="AK104" s="282"/>
      <c r="AL104" s="282"/>
      <c r="AM104" s="282">
        <v>2</v>
      </c>
      <c r="AN104" s="282"/>
      <c r="AO104" s="282"/>
      <c r="AP104" s="282"/>
      <c r="AQ104" s="282"/>
      <c r="AR104" s="282"/>
      <c r="AS104" s="282"/>
      <c r="AT104" s="282"/>
      <c r="AU104" s="282"/>
      <c r="AV104" s="282"/>
      <c r="AW104" s="282"/>
      <c r="AX104" s="283"/>
      <c r="AY104">
        <f>$AY$103</f>
        <v>1</v>
      </c>
    </row>
    <row r="105" spans="1:60" ht="57.7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v>1</v>
      </c>
      <c r="AF105" s="282"/>
      <c r="AG105" s="282"/>
      <c r="AH105" s="282"/>
      <c r="AI105" s="282">
        <v>4</v>
      </c>
      <c r="AJ105" s="282"/>
      <c r="AK105" s="282"/>
      <c r="AL105" s="282"/>
      <c r="AM105" s="282">
        <v>2</v>
      </c>
      <c r="AN105" s="282"/>
      <c r="AO105" s="282"/>
      <c r="AP105" s="282"/>
      <c r="AQ105" s="282" t="s">
        <v>835</v>
      </c>
      <c r="AR105" s="282"/>
      <c r="AS105" s="282"/>
      <c r="AT105" s="282"/>
      <c r="AU105" s="282"/>
      <c r="AV105" s="282"/>
      <c r="AW105" s="282"/>
      <c r="AX105" s="283"/>
      <c r="AY105">
        <f>$AY$103</f>
        <v>1</v>
      </c>
    </row>
    <row r="106" spans="1:60" ht="31.5"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538</v>
      </c>
      <c r="AV106" s="280"/>
      <c r="AW106" s="280"/>
      <c r="AX106" s="281"/>
      <c r="AY106">
        <f>COUNTA($G$107)</f>
        <v>1</v>
      </c>
    </row>
    <row r="107" spans="1:60" ht="23.25" customHeight="1" x14ac:dyDescent="0.15">
      <c r="A107" s="418"/>
      <c r="B107" s="419"/>
      <c r="C107" s="419"/>
      <c r="D107" s="419"/>
      <c r="E107" s="419"/>
      <c r="F107" s="420"/>
      <c r="G107" s="108" t="s">
        <v>733</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728</v>
      </c>
      <c r="AC107" s="545"/>
      <c r="AD107" s="546"/>
      <c r="AE107" s="282">
        <v>2</v>
      </c>
      <c r="AF107" s="282"/>
      <c r="AG107" s="282"/>
      <c r="AH107" s="282"/>
      <c r="AI107" s="282">
        <v>2</v>
      </c>
      <c r="AJ107" s="282"/>
      <c r="AK107" s="282"/>
      <c r="AL107" s="282"/>
      <c r="AM107" s="282">
        <v>1</v>
      </c>
      <c r="AN107" s="282"/>
      <c r="AO107" s="282"/>
      <c r="AP107" s="282"/>
      <c r="AQ107" s="282"/>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728</v>
      </c>
      <c r="AC108" s="468"/>
      <c r="AD108" s="469"/>
      <c r="AE108" s="282">
        <v>1</v>
      </c>
      <c r="AF108" s="282"/>
      <c r="AG108" s="282"/>
      <c r="AH108" s="282"/>
      <c r="AI108" s="282">
        <v>2</v>
      </c>
      <c r="AJ108" s="282"/>
      <c r="AK108" s="282"/>
      <c r="AL108" s="282"/>
      <c r="AM108" s="282">
        <v>1</v>
      </c>
      <c r="AN108" s="282"/>
      <c r="AO108" s="282"/>
      <c r="AP108" s="282"/>
      <c r="AQ108" s="282">
        <v>1</v>
      </c>
      <c r="AR108" s="282"/>
      <c r="AS108" s="282"/>
      <c r="AT108" s="282"/>
      <c r="AU108" s="282"/>
      <c r="AV108" s="282"/>
      <c r="AW108" s="282"/>
      <c r="AX108" s="283"/>
      <c r="AY108">
        <f>$AY$106</f>
        <v>1</v>
      </c>
    </row>
    <row r="109" spans="1:60" ht="31.5"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538</v>
      </c>
      <c r="AV109" s="280"/>
      <c r="AW109" s="280"/>
      <c r="AX109" s="281"/>
      <c r="AY109">
        <f>COUNTA($G$110)</f>
        <v>1</v>
      </c>
    </row>
    <row r="110" spans="1:60" ht="23.25" customHeight="1" x14ac:dyDescent="0.15">
      <c r="A110" s="418"/>
      <c r="B110" s="419"/>
      <c r="C110" s="419"/>
      <c r="D110" s="419"/>
      <c r="E110" s="419"/>
      <c r="F110" s="420"/>
      <c r="G110" s="108" t="s">
        <v>759</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760</v>
      </c>
      <c r="AC110" s="545"/>
      <c r="AD110" s="546"/>
      <c r="AE110" s="282">
        <v>3</v>
      </c>
      <c r="AF110" s="282"/>
      <c r="AG110" s="282"/>
      <c r="AH110" s="282"/>
      <c r="AI110" s="282">
        <v>3</v>
      </c>
      <c r="AJ110" s="282"/>
      <c r="AK110" s="282"/>
      <c r="AL110" s="282"/>
      <c r="AM110" s="282">
        <v>1</v>
      </c>
      <c r="AN110" s="282"/>
      <c r="AO110" s="282"/>
      <c r="AP110" s="282"/>
      <c r="AQ110" s="282"/>
      <c r="AR110" s="282"/>
      <c r="AS110" s="282"/>
      <c r="AT110" s="282"/>
      <c r="AU110" s="282"/>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760</v>
      </c>
      <c r="AC111" s="468"/>
      <c r="AD111" s="469"/>
      <c r="AE111" s="282">
        <v>2</v>
      </c>
      <c r="AF111" s="282"/>
      <c r="AG111" s="282"/>
      <c r="AH111" s="282"/>
      <c r="AI111" s="282">
        <v>2</v>
      </c>
      <c r="AJ111" s="282"/>
      <c r="AK111" s="282"/>
      <c r="AL111" s="282"/>
      <c r="AM111" s="282">
        <v>1</v>
      </c>
      <c r="AN111" s="282"/>
      <c r="AO111" s="282"/>
      <c r="AP111" s="282"/>
      <c r="AQ111" s="282">
        <v>1</v>
      </c>
      <c r="AR111" s="282"/>
      <c r="AS111" s="282"/>
      <c r="AT111" s="282"/>
      <c r="AU111" s="282"/>
      <c r="AV111" s="282"/>
      <c r="AW111" s="282"/>
      <c r="AX111" s="283"/>
      <c r="AY111">
        <f>$AY$109</f>
        <v>1</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764</v>
      </c>
      <c r="AC116" s="462"/>
      <c r="AD116" s="463"/>
      <c r="AE116" s="282" t="s">
        <v>758</v>
      </c>
      <c r="AF116" s="282"/>
      <c r="AG116" s="282"/>
      <c r="AH116" s="282"/>
      <c r="AI116" s="282">
        <v>5</v>
      </c>
      <c r="AJ116" s="282"/>
      <c r="AK116" s="282"/>
      <c r="AL116" s="282"/>
      <c r="AM116" s="282">
        <v>3</v>
      </c>
      <c r="AN116" s="282"/>
      <c r="AO116" s="282"/>
      <c r="AP116" s="282"/>
      <c r="AQ116" s="218">
        <v>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775</v>
      </c>
      <c r="AC117" s="472"/>
      <c r="AD117" s="473"/>
      <c r="AE117" s="550" t="s">
        <v>776</v>
      </c>
      <c r="AF117" s="550"/>
      <c r="AG117" s="550"/>
      <c r="AH117" s="550"/>
      <c r="AI117" s="550" t="s">
        <v>777</v>
      </c>
      <c r="AJ117" s="550"/>
      <c r="AK117" s="550"/>
      <c r="AL117" s="550"/>
      <c r="AM117" s="550" t="s">
        <v>830</v>
      </c>
      <c r="AN117" s="550"/>
      <c r="AO117" s="550"/>
      <c r="AP117" s="550"/>
      <c r="AQ117" s="550" t="s">
        <v>838</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761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765</v>
      </c>
      <c r="AC119" s="462"/>
      <c r="AD119" s="463"/>
      <c r="AE119" s="282">
        <v>4</v>
      </c>
      <c r="AF119" s="282"/>
      <c r="AG119" s="282"/>
      <c r="AH119" s="282"/>
      <c r="AI119" s="282">
        <v>2</v>
      </c>
      <c r="AJ119" s="282"/>
      <c r="AK119" s="282"/>
      <c r="AL119" s="282"/>
      <c r="AM119" s="282">
        <v>7</v>
      </c>
      <c r="AN119" s="282"/>
      <c r="AO119" s="282"/>
      <c r="AP119" s="282"/>
      <c r="AQ119" s="282" t="s">
        <v>836</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774</v>
      </c>
      <c r="AC120" s="472"/>
      <c r="AD120" s="473"/>
      <c r="AE120" s="550" t="s">
        <v>778</v>
      </c>
      <c r="AF120" s="550"/>
      <c r="AG120" s="550"/>
      <c r="AH120" s="550"/>
      <c r="AI120" s="550" t="s">
        <v>779</v>
      </c>
      <c r="AJ120" s="550"/>
      <c r="AK120" s="550"/>
      <c r="AL120" s="550"/>
      <c r="AM120" s="550" t="s">
        <v>831</v>
      </c>
      <c r="AN120" s="550"/>
      <c r="AO120" s="550"/>
      <c r="AP120" s="550"/>
      <c r="AQ120" s="550" t="s">
        <v>837</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539</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762</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764</v>
      </c>
      <c r="AC122" s="462"/>
      <c r="AD122" s="463"/>
      <c r="AE122" s="282">
        <v>32</v>
      </c>
      <c r="AF122" s="282"/>
      <c r="AG122" s="282"/>
      <c r="AH122" s="282"/>
      <c r="AI122" s="282">
        <v>33</v>
      </c>
      <c r="AJ122" s="282"/>
      <c r="AK122" s="282"/>
      <c r="AL122" s="282"/>
      <c r="AM122" s="282">
        <v>3</v>
      </c>
      <c r="AN122" s="282"/>
      <c r="AO122" s="282"/>
      <c r="AP122" s="282"/>
      <c r="AQ122" s="282">
        <v>8</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775</v>
      </c>
      <c r="AC123" s="472"/>
      <c r="AD123" s="473"/>
      <c r="AE123" s="550" t="s">
        <v>771</v>
      </c>
      <c r="AF123" s="550"/>
      <c r="AG123" s="550"/>
      <c r="AH123" s="550"/>
      <c r="AI123" s="550" t="s">
        <v>772</v>
      </c>
      <c r="AJ123" s="550"/>
      <c r="AK123" s="550"/>
      <c r="AL123" s="550"/>
      <c r="AM123" s="550" t="s">
        <v>769</v>
      </c>
      <c r="AN123" s="550"/>
      <c r="AO123" s="550"/>
      <c r="AP123" s="550"/>
      <c r="AQ123" s="550" t="s">
        <v>782</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539</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763</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t="s">
        <v>764</v>
      </c>
      <c r="AC125" s="462"/>
      <c r="AD125" s="463"/>
      <c r="AE125" s="282">
        <v>30</v>
      </c>
      <c r="AF125" s="282"/>
      <c r="AG125" s="282"/>
      <c r="AH125" s="282"/>
      <c r="AI125" s="282">
        <v>39</v>
      </c>
      <c r="AJ125" s="282"/>
      <c r="AK125" s="282"/>
      <c r="AL125" s="282"/>
      <c r="AM125" s="282">
        <v>44</v>
      </c>
      <c r="AN125" s="282"/>
      <c r="AO125" s="282"/>
      <c r="AP125" s="282"/>
      <c r="AQ125" s="282">
        <v>43</v>
      </c>
      <c r="AR125" s="282"/>
      <c r="AS125" s="282"/>
      <c r="AT125" s="282"/>
      <c r="AU125" s="282"/>
      <c r="AV125" s="282"/>
      <c r="AW125" s="282"/>
      <c r="AX125" s="283"/>
      <c r="AY125">
        <f>$AY$124</f>
        <v>1</v>
      </c>
    </row>
    <row r="126" spans="1:51" ht="46.5"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768</v>
      </c>
      <c r="AC126" s="472"/>
      <c r="AD126" s="473"/>
      <c r="AE126" s="550" t="s">
        <v>766</v>
      </c>
      <c r="AF126" s="550"/>
      <c r="AG126" s="550"/>
      <c r="AH126" s="550"/>
      <c r="AI126" s="550" t="s">
        <v>767</v>
      </c>
      <c r="AJ126" s="550"/>
      <c r="AK126" s="550"/>
      <c r="AL126" s="550"/>
      <c r="AM126" s="550" t="s">
        <v>770</v>
      </c>
      <c r="AN126" s="550"/>
      <c r="AO126" s="550"/>
      <c r="AP126" s="550"/>
      <c r="AQ126" s="550" t="s">
        <v>773</v>
      </c>
      <c r="AR126" s="550"/>
      <c r="AS126" s="550"/>
      <c r="AT126" s="550"/>
      <c r="AU126" s="550"/>
      <c r="AV126" s="550"/>
      <c r="AW126" s="550"/>
      <c r="AX126" s="551"/>
      <c r="AY126">
        <f>$AY$124</f>
        <v>1</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386</v>
      </c>
      <c r="AF127" s="247"/>
      <c r="AG127" s="247"/>
      <c r="AH127" s="247"/>
      <c r="AI127" s="247" t="s">
        <v>408</v>
      </c>
      <c r="AJ127" s="247"/>
      <c r="AK127" s="247"/>
      <c r="AL127" s="247"/>
      <c r="AM127" s="247" t="s">
        <v>505</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783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8</v>
      </c>
      <c r="AF134" s="208"/>
      <c r="AG134" s="208"/>
      <c r="AH134" s="208"/>
      <c r="AI134" s="207">
        <v>7</v>
      </c>
      <c r="AJ134" s="208"/>
      <c r="AK134" s="208"/>
      <c r="AL134" s="208"/>
      <c r="AM134" s="207">
        <v>1</v>
      </c>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v>6</v>
      </c>
      <c r="AF135" s="208"/>
      <c r="AG135" s="208"/>
      <c r="AH135" s="208"/>
      <c r="AI135" s="207">
        <v>6</v>
      </c>
      <c r="AJ135" s="208"/>
      <c r="AK135" s="208"/>
      <c r="AL135" s="208"/>
      <c r="AM135" s="207">
        <v>6</v>
      </c>
      <c r="AN135" s="208"/>
      <c r="AO135" s="208"/>
      <c r="AP135" s="208"/>
      <c r="AQ135" s="207"/>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696</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73.5" customHeight="1" x14ac:dyDescent="0.15">
      <c r="A138" s="190"/>
      <c r="B138" s="187"/>
      <c r="C138" s="181"/>
      <c r="D138" s="187"/>
      <c r="E138" s="181"/>
      <c r="F138" s="182"/>
      <c r="G138" s="107" t="s">
        <v>784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728</v>
      </c>
      <c r="AC138" s="206"/>
      <c r="AD138" s="206"/>
      <c r="AE138" s="207">
        <v>28</v>
      </c>
      <c r="AF138" s="208"/>
      <c r="AG138" s="208"/>
      <c r="AH138" s="208"/>
      <c r="AI138" s="207">
        <v>30</v>
      </c>
      <c r="AJ138" s="208"/>
      <c r="AK138" s="208"/>
      <c r="AL138" s="208"/>
      <c r="AM138" s="207">
        <v>28</v>
      </c>
      <c r="AN138" s="208"/>
      <c r="AO138" s="208"/>
      <c r="AP138" s="208"/>
      <c r="AQ138" s="207"/>
      <c r="AR138" s="208"/>
      <c r="AS138" s="208"/>
      <c r="AT138" s="208"/>
      <c r="AU138" s="207"/>
      <c r="AV138" s="208"/>
      <c r="AW138" s="208"/>
      <c r="AX138" s="209"/>
      <c r="AY138">
        <f t="shared" ref="AY138:AY139" si="14">$AY$136</f>
        <v>1</v>
      </c>
    </row>
    <row r="139" spans="1:51" ht="61.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728</v>
      </c>
      <c r="AC139" s="214"/>
      <c r="AD139" s="214"/>
      <c r="AE139" s="207">
        <v>20</v>
      </c>
      <c r="AF139" s="208"/>
      <c r="AG139" s="208"/>
      <c r="AH139" s="208"/>
      <c r="AI139" s="207">
        <v>20</v>
      </c>
      <c r="AJ139" s="208"/>
      <c r="AK139" s="208"/>
      <c r="AL139" s="208"/>
      <c r="AM139" s="207">
        <v>20</v>
      </c>
      <c r="AN139" s="208"/>
      <c r="AO139" s="208"/>
      <c r="AP139" s="208"/>
      <c r="AQ139" s="207"/>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696</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1</v>
      </c>
    </row>
    <row r="142" spans="1:51" ht="39.75" customHeight="1" x14ac:dyDescent="0.15">
      <c r="A142" s="190"/>
      <c r="B142" s="187"/>
      <c r="C142" s="181"/>
      <c r="D142" s="187"/>
      <c r="E142" s="181"/>
      <c r="F142" s="182"/>
      <c r="G142" s="107" t="s">
        <v>785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728</v>
      </c>
      <c r="AC142" s="206"/>
      <c r="AD142" s="206"/>
      <c r="AE142" s="207">
        <v>13</v>
      </c>
      <c r="AF142" s="208"/>
      <c r="AG142" s="208"/>
      <c r="AH142" s="208"/>
      <c r="AI142" s="207">
        <v>17</v>
      </c>
      <c r="AJ142" s="208"/>
      <c r="AK142" s="208"/>
      <c r="AL142" s="208"/>
      <c r="AM142" s="207">
        <v>10</v>
      </c>
      <c r="AN142" s="208"/>
      <c r="AO142" s="208"/>
      <c r="AP142" s="208"/>
      <c r="AQ142" s="207"/>
      <c r="AR142" s="208"/>
      <c r="AS142" s="208"/>
      <c r="AT142" s="208"/>
      <c r="AU142" s="207"/>
      <c r="AV142" s="208"/>
      <c r="AW142" s="208"/>
      <c r="AX142" s="209"/>
      <c r="AY142">
        <f t="shared" ref="AY142:AY143" si="15">$AY$140</f>
        <v>1</v>
      </c>
    </row>
    <row r="143" spans="1:51" ht="53.2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728</v>
      </c>
      <c r="AC143" s="214"/>
      <c r="AD143" s="214"/>
      <c r="AE143" s="207">
        <v>5</v>
      </c>
      <c r="AF143" s="208"/>
      <c r="AG143" s="208"/>
      <c r="AH143" s="208"/>
      <c r="AI143" s="207">
        <v>5</v>
      </c>
      <c r="AJ143" s="208"/>
      <c r="AK143" s="208"/>
      <c r="AL143" s="208"/>
      <c r="AM143" s="207">
        <v>5</v>
      </c>
      <c r="AN143" s="208"/>
      <c r="AO143" s="208"/>
      <c r="AP143" s="208"/>
      <c r="AQ143" s="207"/>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65.2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31"/>
      <c r="E430" s="175" t="s">
        <v>395</v>
      </c>
      <c r="F430" s="897"/>
      <c r="G430" s="898" t="s">
        <v>252</v>
      </c>
      <c r="H430" s="126"/>
      <c r="I430" s="12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50.25"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710</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710</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73"/>
      <c r="B704" s="874"/>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4" t="s">
        <v>710</v>
      </c>
      <c r="AE704" s="785"/>
      <c r="AF704" s="785"/>
      <c r="AG704" s="168" t="s">
        <v>826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6" t="s">
        <v>710</v>
      </c>
      <c r="AE705" s="717"/>
      <c r="AF705" s="717"/>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6"/>
      <c r="D706" s="797"/>
      <c r="E706" s="732" t="s">
        <v>377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786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786</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47.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710</v>
      </c>
      <c r="AE708" s="603"/>
      <c r="AF708" s="603"/>
      <c r="AG708" s="744" t="s">
        <v>752</v>
      </c>
      <c r="AH708" s="745"/>
      <c r="AI708" s="745"/>
      <c r="AJ708" s="745"/>
      <c r="AK708" s="745"/>
      <c r="AL708" s="745"/>
      <c r="AM708" s="745"/>
      <c r="AN708" s="745"/>
      <c r="AO708" s="745"/>
      <c r="AP708" s="745"/>
      <c r="AQ708" s="745"/>
      <c r="AR708" s="745"/>
      <c r="AS708" s="745"/>
      <c r="AT708" s="745"/>
      <c r="AU708" s="745"/>
      <c r="AV708" s="745"/>
      <c r="AW708" s="745"/>
      <c r="AX708" s="746"/>
    </row>
    <row r="709" spans="1:50" ht="53.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59.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710</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60"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71.2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4" t="s">
        <v>710</v>
      </c>
      <c r="AE712" s="785"/>
      <c r="AF712" s="785"/>
      <c r="AG712" s="808" t="s">
        <v>832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7" t="s">
        <v>345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748</v>
      </c>
      <c r="AE713" s="323"/>
      <c r="AF713" s="661"/>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66"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710</v>
      </c>
      <c r="AE714" s="806"/>
      <c r="AF714" s="807"/>
      <c r="AG714" s="738" t="s">
        <v>756</v>
      </c>
      <c r="AH714" s="739"/>
      <c r="AI714" s="739"/>
      <c r="AJ714" s="739"/>
      <c r="AK714" s="739"/>
      <c r="AL714" s="739"/>
      <c r="AM714" s="739"/>
      <c r="AN714" s="739"/>
      <c r="AO714" s="739"/>
      <c r="AP714" s="739"/>
      <c r="AQ714" s="739"/>
      <c r="AR714" s="739"/>
      <c r="AS714" s="739"/>
      <c r="AT714" s="739"/>
      <c r="AU714" s="739"/>
      <c r="AV714" s="739"/>
      <c r="AW714" s="739"/>
      <c r="AX714" s="740"/>
    </row>
    <row r="715" spans="1:50" ht="59.25" customHeight="1" x14ac:dyDescent="0.15">
      <c r="A715" s="638" t="s">
        <v>40</v>
      </c>
      <c r="B715" s="786"/>
      <c r="C715" s="787" t="s">
        <v>324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710</v>
      </c>
      <c r="AE715" s="603"/>
      <c r="AF715" s="654"/>
      <c r="AG715" s="744" t="s">
        <v>834</v>
      </c>
      <c r="AH715" s="745"/>
      <c r="AI715" s="745"/>
      <c r="AJ715" s="745"/>
      <c r="AK715" s="745"/>
      <c r="AL715" s="745"/>
      <c r="AM715" s="745"/>
      <c r="AN715" s="745"/>
      <c r="AO715" s="745"/>
      <c r="AP715" s="745"/>
      <c r="AQ715" s="745"/>
      <c r="AR715" s="745"/>
      <c r="AS715" s="745"/>
      <c r="AT715" s="745"/>
      <c r="AU715" s="745"/>
      <c r="AV715" s="745"/>
      <c r="AW715" s="745"/>
      <c r="AX715" s="746"/>
    </row>
    <row r="716" spans="1:50" ht="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710</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839</v>
      </c>
      <c r="AH717" s="105"/>
      <c r="AI717" s="105"/>
      <c r="AJ717" s="105"/>
      <c r="AK717" s="105"/>
      <c r="AL717" s="105"/>
      <c r="AM717" s="105"/>
      <c r="AN717" s="105"/>
      <c r="AO717" s="105"/>
      <c r="AP717" s="105"/>
      <c r="AQ717" s="105"/>
      <c r="AR717" s="105"/>
      <c r="AS717" s="105"/>
      <c r="AT717" s="105"/>
      <c r="AU717" s="105"/>
      <c r="AV717" s="105"/>
      <c r="AW717" s="105"/>
      <c r="AX717" s="106"/>
    </row>
    <row r="718" spans="1:50" ht="69"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825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7.75" customHeight="1" x14ac:dyDescent="0.15">
      <c r="A726" s="638" t="s">
        <v>48</v>
      </c>
      <c r="B726" s="801"/>
      <c r="C726" s="813" t="s">
        <v>53</v>
      </c>
      <c r="D726" s="836"/>
      <c r="E726" s="836"/>
      <c r="F726" s="837"/>
      <c r="G726" s="576" t="s">
        <v>787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8.75" customHeight="1" thickBot="1" x14ac:dyDescent="0.2">
      <c r="A727" s="802"/>
      <c r="B727" s="803"/>
      <c r="C727" s="750" t="s">
        <v>57</v>
      </c>
      <c r="D727" s="751"/>
      <c r="E727" s="751"/>
      <c r="F727" s="752"/>
      <c r="G727" s="574" t="s">
        <v>788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132.75" customHeight="1" thickBot="1" x14ac:dyDescent="0.2">
      <c r="A735" s="792" t="s">
        <v>833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669</v>
      </c>
      <c r="B737" s="211"/>
      <c r="C737" s="211"/>
      <c r="D737" s="212"/>
      <c r="E737" s="954" t="s">
        <v>738</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393</v>
      </c>
      <c r="B738" s="361"/>
      <c r="C738" s="361"/>
      <c r="D738" s="361"/>
      <c r="E738" s="954" t="s">
        <v>739</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392</v>
      </c>
      <c r="B739" s="361"/>
      <c r="C739" s="361"/>
      <c r="D739" s="361"/>
      <c r="E739" s="954" t="s">
        <v>740</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391</v>
      </c>
      <c r="B740" s="361"/>
      <c r="C740" s="361"/>
      <c r="D740" s="361"/>
      <c r="E740" s="954" t="s">
        <v>741</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390</v>
      </c>
      <c r="B741" s="361"/>
      <c r="C741" s="361"/>
      <c r="D741" s="361"/>
      <c r="E741" s="954" t="s">
        <v>742</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389</v>
      </c>
      <c r="B742" s="361"/>
      <c r="C742" s="361"/>
      <c r="D742" s="361"/>
      <c r="E742" s="954" t="s">
        <v>743</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388</v>
      </c>
      <c r="B743" s="361"/>
      <c r="C743" s="361"/>
      <c r="D743" s="361"/>
      <c r="E743" s="954" t="s">
        <v>744</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387</v>
      </c>
      <c r="B744" s="361"/>
      <c r="C744" s="361"/>
      <c r="D744" s="361"/>
      <c r="E744" s="954" t="s">
        <v>745</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386</v>
      </c>
      <c r="B745" s="361"/>
      <c r="C745" s="361"/>
      <c r="D745" s="361"/>
      <c r="E745" s="991" t="s">
        <v>746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542</v>
      </c>
      <c r="B746" s="361"/>
      <c r="C746" s="361"/>
      <c r="D746" s="361"/>
      <c r="E746" s="960" t="s">
        <v>747</v>
      </c>
      <c r="F746" s="958"/>
      <c r="G746" s="958"/>
      <c r="H746" s="100" t="str">
        <f>IF(E746="","","-")</f>
        <v>-</v>
      </c>
      <c r="I746" s="958"/>
      <c r="J746" s="958"/>
      <c r="K746" s="100" t="str">
        <f>IF(I746="","","-")</f>
        <v/>
      </c>
      <c r="L746" s="959">
        <v>27</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505</v>
      </c>
      <c r="B747" s="361"/>
      <c r="C747" s="361"/>
      <c r="D747" s="361"/>
      <c r="E747" s="960" t="s">
        <v>747</v>
      </c>
      <c r="F747" s="958"/>
      <c r="G747" s="958"/>
      <c r="H747" s="100" t="str">
        <f>IF(E747="","","-")</f>
        <v>-</v>
      </c>
      <c r="I747" s="958"/>
      <c r="J747" s="958"/>
      <c r="K747" s="100" t="str">
        <f>IF(I747="","","-")</f>
        <v/>
      </c>
      <c r="L747" s="959">
        <v>24</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380</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803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29"/>
      <c r="B788" s="630"/>
      <c r="C788" s="630"/>
      <c r="D788" s="630"/>
      <c r="E788" s="630"/>
      <c r="F788" s="631"/>
      <c r="G788" s="813" t="s">
        <v>17</v>
      </c>
      <c r="H788" s="670"/>
      <c r="I788" s="670"/>
      <c r="J788" s="670"/>
      <c r="K788" s="670"/>
      <c r="L788" s="669" t="s">
        <v>18</v>
      </c>
      <c r="M788" s="670"/>
      <c r="N788" s="670"/>
      <c r="O788" s="670"/>
      <c r="P788" s="670"/>
      <c r="Q788" s="670"/>
      <c r="R788" s="670"/>
      <c r="S788" s="670"/>
      <c r="T788" s="670"/>
      <c r="U788" s="670"/>
      <c r="V788" s="670"/>
      <c r="W788" s="670"/>
      <c r="X788" s="671"/>
      <c r="Y788" s="651" t="s">
        <v>19</v>
      </c>
      <c r="Z788" s="652"/>
      <c r="AA788" s="652"/>
      <c r="AB788" s="800"/>
      <c r="AC788" s="813" t="s">
        <v>17</v>
      </c>
      <c r="AD788" s="670"/>
      <c r="AE788" s="670"/>
      <c r="AF788" s="670"/>
      <c r="AG788" s="670"/>
      <c r="AH788" s="669" t="s">
        <v>18</v>
      </c>
      <c r="AI788" s="670"/>
      <c r="AJ788" s="670"/>
      <c r="AK788" s="670"/>
      <c r="AL788" s="670"/>
      <c r="AM788" s="670"/>
      <c r="AN788" s="670"/>
      <c r="AO788" s="670"/>
      <c r="AP788" s="670"/>
      <c r="AQ788" s="670"/>
      <c r="AR788" s="670"/>
      <c r="AS788" s="670"/>
      <c r="AT788" s="671"/>
      <c r="AU788" s="651" t="s">
        <v>19</v>
      </c>
      <c r="AV788" s="652"/>
      <c r="AW788" s="652"/>
      <c r="AX788" s="653"/>
    </row>
    <row r="789" spans="1:51" ht="24.75" customHeight="1" x14ac:dyDescent="0.15">
      <c r="A789" s="629"/>
      <c r="B789" s="630"/>
      <c r="C789" s="630"/>
      <c r="D789" s="630"/>
      <c r="E789" s="630"/>
      <c r="F789" s="631"/>
      <c r="G789" s="672" t="s">
        <v>809</v>
      </c>
      <c r="H789" s="673"/>
      <c r="I789" s="673"/>
      <c r="J789" s="673"/>
      <c r="K789" s="674"/>
      <c r="L789" s="666" t="s">
        <v>810</v>
      </c>
      <c r="M789" s="667"/>
      <c r="N789" s="667"/>
      <c r="O789" s="667"/>
      <c r="P789" s="667"/>
      <c r="Q789" s="667"/>
      <c r="R789" s="667"/>
      <c r="S789" s="667"/>
      <c r="T789" s="667"/>
      <c r="U789" s="667"/>
      <c r="V789" s="667"/>
      <c r="W789" s="667"/>
      <c r="X789" s="668"/>
      <c r="Y789" s="382">
        <v>20</v>
      </c>
      <c r="Z789" s="383"/>
      <c r="AA789" s="383"/>
      <c r="AB789" s="384"/>
      <c r="AC789" s="672" t="s">
        <v>819</v>
      </c>
      <c r="AD789" s="673"/>
      <c r="AE789" s="673"/>
      <c r="AF789" s="673"/>
      <c r="AG789" s="674"/>
      <c r="AH789" s="666" t="s">
        <v>820</v>
      </c>
      <c r="AI789" s="667"/>
      <c r="AJ789" s="667"/>
      <c r="AK789" s="667"/>
      <c r="AL789" s="667"/>
      <c r="AM789" s="667"/>
      <c r="AN789" s="667"/>
      <c r="AO789" s="667"/>
      <c r="AP789" s="667"/>
      <c r="AQ789" s="667"/>
      <c r="AR789" s="667"/>
      <c r="AS789" s="667"/>
      <c r="AT789" s="668"/>
      <c r="AU789" s="382">
        <v>5</v>
      </c>
      <c r="AV789" s="383"/>
      <c r="AW789" s="383"/>
      <c r="AX789" s="384"/>
    </row>
    <row r="790" spans="1:51" ht="24.75" customHeight="1" x14ac:dyDescent="0.15">
      <c r="A790" s="629"/>
      <c r="B790" s="630"/>
      <c r="C790" s="630"/>
      <c r="D790" s="630"/>
      <c r="E790" s="630"/>
      <c r="F790" s="631"/>
      <c r="G790" s="604" t="s">
        <v>811</v>
      </c>
      <c r="H790" s="662"/>
      <c r="I790" s="662"/>
      <c r="J790" s="662"/>
      <c r="K790" s="663"/>
      <c r="L790" s="596" t="s">
        <v>812</v>
      </c>
      <c r="M790" s="664"/>
      <c r="N790" s="664"/>
      <c r="O790" s="664"/>
      <c r="P790" s="664"/>
      <c r="Q790" s="664"/>
      <c r="R790" s="664"/>
      <c r="S790" s="664"/>
      <c r="T790" s="664"/>
      <c r="U790" s="664"/>
      <c r="V790" s="664"/>
      <c r="W790" s="664"/>
      <c r="X790" s="665"/>
      <c r="Y790" s="599">
        <v>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813</v>
      </c>
      <c r="H791" s="605"/>
      <c r="I791" s="605"/>
      <c r="J791" s="605"/>
      <c r="K791" s="606"/>
      <c r="L791" s="596" t="s">
        <v>814</v>
      </c>
      <c r="M791" s="597"/>
      <c r="N791" s="597"/>
      <c r="O791" s="597"/>
      <c r="P791" s="597"/>
      <c r="Q791" s="597"/>
      <c r="R791" s="597"/>
      <c r="S791" s="597"/>
      <c r="T791" s="597"/>
      <c r="U791" s="597"/>
      <c r="V791" s="597"/>
      <c r="W791" s="597"/>
      <c r="X791" s="598"/>
      <c r="Y791" s="599">
        <v>9</v>
      </c>
      <c r="Z791" s="600"/>
      <c r="AA791" s="600"/>
      <c r="AB791" s="601"/>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815</v>
      </c>
      <c r="H792" s="605"/>
      <c r="I792" s="605"/>
      <c r="J792" s="605"/>
      <c r="K792" s="606"/>
      <c r="L792" s="596" t="s">
        <v>816</v>
      </c>
      <c r="M792" s="597"/>
      <c r="N792" s="597"/>
      <c r="O792" s="597"/>
      <c r="P792" s="597"/>
      <c r="Q792" s="597"/>
      <c r="R792" s="597"/>
      <c r="S792" s="597"/>
      <c r="T792" s="597"/>
      <c r="U792" s="597"/>
      <c r="V792" s="597"/>
      <c r="W792" s="597"/>
      <c r="X792" s="598"/>
      <c r="Y792" s="599">
        <v>9</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817</v>
      </c>
      <c r="H793" s="605"/>
      <c r="I793" s="605"/>
      <c r="J793" s="605"/>
      <c r="K793" s="606"/>
      <c r="L793" s="596" t="s">
        <v>818</v>
      </c>
      <c r="M793" s="597"/>
      <c r="N793" s="597"/>
      <c r="O793" s="597"/>
      <c r="P793" s="597"/>
      <c r="Q793" s="597"/>
      <c r="R793" s="597"/>
      <c r="S793" s="597"/>
      <c r="T793" s="597"/>
      <c r="U793" s="597"/>
      <c r="V793" s="597"/>
      <c r="W793" s="597"/>
      <c r="X793" s="598"/>
      <c r="Y793" s="599">
        <v>3</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4" t="s">
        <v>20</v>
      </c>
      <c r="H799" s="825"/>
      <c r="I799" s="825"/>
      <c r="J799" s="825"/>
      <c r="K799" s="825"/>
      <c r="L799" s="826"/>
      <c r="M799" s="827"/>
      <c r="N799" s="827"/>
      <c r="O799" s="827"/>
      <c r="P799" s="827"/>
      <c r="Q799" s="827"/>
      <c r="R799" s="827"/>
      <c r="S799" s="827"/>
      <c r="T799" s="827"/>
      <c r="U799" s="827"/>
      <c r="V799" s="827"/>
      <c r="W799" s="827"/>
      <c r="X799" s="828"/>
      <c r="Y799" s="829">
        <f>SUM(Y789:AB798)</f>
        <v>44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5</v>
      </c>
      <c r="AV799" s="830"/>
      <c r="AW799" s="830"/>
      <c r="AX799" s="832"/>
    </row>
    <row r="800" spans="1:51" ht="24.75" customHeight="1" x14ac:dyDescent="0.15">
      <c r="A800" s="629"/>
      <c r="B800" s="630"/>
      <c r="C800" s="630"/>
      <c r="D800" s="630"/>
      <c r="E800" s="630"/>
      <c r="F800" s="631"/>
      <c r="G800" s="593" t="s">
        <v>821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802</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2</v>
      </c>
    </row>
    <row r="801" spans="1:51" ht="24.75" customHeight="1" x14ac:dyDescent="0.15">
      <c r="A801" s="629"/>
      <c r="B801" s="630"/>
      <c r="C801" s="630"/>
      <c r="D801" s="630"/>
      <c r="E801" s="630"/>
      <c r="F801" s="631"/>
      <c r="G801" s="813" t="s">
        <v>17</v>
      </c>
      <c r="H801" s="670"/>
      <c r="I801" s="670"/>
      <c r="J801" s="670"/>
      <c r="K801" s="670"/>
      <c r="L801" s="669" t="s">
        <v>18</v>
      </c>
      <c r="M801" s="670"/>
      <c r="N801" s="670"/>
      <c r="O801" s="670"/>
      <c r="P801" s="670"/>
      <c r="Q801" s="670"/>
      <c r="R801" s="670"/>
      <c r="S801" s="670"/>
      <c r="T801" s="670"/>
      <c r="U801" s="670"/>
      <c r="V801" s="670"/>
      <c r="W801" s="670"/>
      <c r="X801" s="671"/>
      <c r="Y801" s="651" t="s">
        <v>19</v>
      </c>
      <c r="Z801" s="652"/>
      <c r="AA801" s="652"/>
      <c r="AB801" s="800"/>
      <c r="AC801" s="813" t="s">
        <v>17</v>
      </c>
      <c r="AD801" s="670"/>
      <c r="AE801" s="670"/>
      <c r="AF801" s="670"/>
      <c r="AG801" s="670"/>
      <c r="AH801" s="669" t="s">
        <v>18</v>
      </c>
      <c r="AI801" s="670"/>
      <c r="AJ801" s="670"/>
      <c r="AK801" s="670"/>
      <c r="AL801" s="670"/>
      <c r="AM801" s="670"/>
      <c r="AN801" s="670"/>
      <c r="AO801" s="670"/>
      <c r="AP801" s="670"/>
      <c r="AQ801" s="670"/>
      <c r="AR801" s="670"/>
      <c r="AS801" s="670"/>
      <c r="AT801" s="671"/>
      <c r="AU801" s="651" t="s">
        <v>19</v>
      </c>
      <c r="AV801" s="652"/>
      <c r="AW801" s="652"/>
      <c r="AX801" s="653"/>
      <c r="AY801">
        <f>$AY$800</f>
        <v>2</v>
      </c>
    </row>
    <row r="802" spans="1:51" ht="24.75" customHeight="1" x14ac:dyDescent="0.15">
      <c r="A802" s="629"/>
      <c r="B802" s="630"/>
      <c r="C802" s="630"/>
      <c r="D802" s="630"/>
      <c r="E802" s="630"/>
      <c r="F802" s="631"/>
      <c r="G802" s="672" t="s">
        <v>804</v>
      </c>
      <c r="H802" s="673"/>
      <c r="I802" s="673"/>
      <c r="J802" s="673"/>
      <c r="K802" s="674"/>
      <c r="L802" s="666" t="s">
        <v>822</v>
      </c>
      <c r="M802" s="667"/>
      <c r="N802" s="667"/>
      <c r="O802" s="667"/>
      <c r="P802" s="667"/>
      <c r="Q802" s="667"/>
      <c r="R802" s="667"/>
      <c r="S802" s="667"/>
      <c r="T802" s="667"/>
      <c r="U802" s="667"/>
      <c r="V802" s="667"/>
      <c r="W802" s="667"/>
      <c r="X802" s="668"/>
      <c r="Y802" s="382">
        <v>1</v>
      </c>
      <c r="Z802" s="383"/>
      <c r="AA802" s="383"/>
      <c r="AB802" s="833"/>
      <c r="AC802" s="672" t="s">
        <v>805</v>
      </c>
      <c r="AD802" s="673"/>
      <c r="AE802" s="673"/>
      <c r="AF802" s="673"/>
      <c r="AG802" s="674"/>
      <c r="AH802" s="666" t="s">
        <v>823</v>
      </c>
      <c r="AI802" s="667"/>
      <c r="AJ802" s="667"/>
      <c r="AK802" s="667"/>
      <c r="AL802" s="667"/>
      <c r="AM802" s="667"/>
      <c r="AN802" s="667"/>
      <c r="AO802" s="667"/>
      <c r="AP802" s="667"/>
      <c r="AQ802" s="667"/>
      <c r="AR802" s="667"/>
      <c r="AS802" s="667"/>
      <c r="AT802" s="668"/>
      <c r="AU802" s="382">
        <v>3</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4" t="s">
        <v>20</v>
      </c>
      <c r="H812" s="825"/>
      <c r="I812" s="825"/>
      <c r="J812" s="825"/>
      <c r="K812" s="825"/>
      <c r="L812" s="826"/>
      <c r="M812" s="827"/>
      <c r="N812" s="827"/>
      <c r="O812" s="827"/>
      <c r="P812" s="827"/>
      <c r="Q812" s="827"/>
      <c r="R812" s="827"/>
      <c r="S812" s="827"/>
      <c r="T812" s="827"/>
      <c r="U812" s="827"/>
      <c r="V812" s="827"/>
      <c r="W812" s="827"/>
      <c r="X812" s="828"/>
      <c r="Y812" s="829">
        <f>SUM(Y802:AB811)</f>
        <v>1</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3</v>
      </c>
      <c r="AV812" s="830"/>
      <c r="AW812" s="830"/>
      <c r="AX812" s="832"/>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0</v>
      </c>
    </row>
    <row r="814" spans="1:51" ht="24.75" hidden="1" customHeight="1" x14ac:dyDescent="0.15">
      <c r="A814" s="629"/>
      <c r="B814" s="630"/>
      <c r="C814" s="630"/>
      <c r="D814" s="630"/>
      <c r="E814" s="630"/>
      <c r="F814" s="631"/>
      <c r="G814" s="813" t="s">
        <v>17</v>
      </c>
      <c r="H814" s="670"/>
      <c r="I814" s="670"/>
      <c r="J814" s="670"/>
      <c r="K814" s="670"/>
      <c r="L814" s="669" t="s">
        <v>18</v>
      </c>
      <c r="M814" s="670"/>
      <c r="N814" s="670"/>
      <c r="O814" s="670"/>
      <c r="P814" s="670"/>
      <c r="Q814" s="670"/>
      <c r="R814" s="670"/>
      <c r="S814" s="670"/>
      <c r="T814" s="670"/>
      <c r="U814" s="670"/>
      <c r="V814" s="670"/>
      <c r="W814" s="670"/>
      <c r="X814" s="671"/>
      <c r="Y814" s="651" t="s">
        <v>19</v>
      </c>
      <c r="Z814" s="652"/>
      <c r="AA814" s="652"/>
      <c r="AB814" s="800"/>
      <c r="AC814" s="813" t="s">
        <v>17</v>
      </c>
      <c r="AD814" s="670"/>
      <c r="AE814" s="670"/>
      <c r="AF814" s="670"/>
      <c r="AG814" s="670"/>
      <c r="AH814" s="669" t="s">
        <v>18</v>
      </c>
      <c r="AI814" s="670"/>
      <c r="AJ814" s="670"/>
      <c r="AK814" s="670"/>
      <c r="AL814" s="670"/>
      <c r="AM814" s="670"/>
      <c r="AN814" s="670"/>
      <c r="AO814" s="670"/>
      <c r="AP814" s="670"/>
      <c r="AQ814" s="670"/>
      <c r="AR814" s="670"/>
      <c r="AS814" s="670"/>
      <c r="AT814" s="671"/>
      <c r="AU814" s="651" t="s">
        <v>19</v>
      </c>
      <c r="AV814" s="652"/>
      <c r="AW814" s="652"/>
      <c r="AX814" s="653"/>
      <c r="AY814">
        <f>$AY$813</f>
        <v>0</v>
      </c>
    </row>
    <row r="815" spans="1:51" ht="24.75" hidden="1" customHeight="1" x14ac:dyDescent="0.15">
      <c r="A815" s="629"/>
      <c r="B815" s="630"/>
      <c r="C815" s="630"/>
      <c r="D815" s="630"/>
      <c r="E815" s="630"/>
      <c r="F815" s="631"/>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33"/>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29"/>
      <c r="B827" s="630"/>
      <c r="C827" s="630"/>
      <c r="D827" s="630"/>
      <c r="E827" s="630"/>
      <c r="F827" s="631"/>
      <c r="G827" s="813" t="s">
        <v>17</v>
      </c>
      <c r="H827" s="670"/>
      <c r="I827" s="670"/>
      <c r="J827" s="670"/>
      <c r="K827" s="670"/>
      <c r="L827" s="669" t="s">
        <v>18</v>
      </c>
      <c r="M827" s="670"/>
      <c r="N827" s="670"/>
      <c r="O827" s="670"/>
      <c r="P827" s="670"/>
      <c r="Q827" s="670"/>
      <c r="R827" s="670"/>
      <c r="S827" s="670"/>
      <c r="T827" s="670"/>
      <c r="U827" s="670"/>
      <c r="V827" s="670"/>
      <c r="W827" s="670"/>
      <c r="X827" s="671"/>
      <c r="Y827" s="651" t="s">
        <v>19</v>
      </c>
      <c r="Z827" s="652"/>
      <c r="AA827" s="652"/>
      <c r="AB827" s="800"/>
      <c r="AC827" s="813" t="s">
        <v>17</v>
      </c>
      <c r="AD827" s="670"/>
      <c r="AE827" s="670"/>
      <c r="AF827" s="670"/>
      <c r="AG827" s="670"/>
      <c r="AH827" s="669" t="s">
        <v>18</v>
      </c>
      <c r="AI827" s="670"/>
      <c r="AJ827" s="670"/>
      <c r="AK827" s="670"/>
      <c r="AL827" s="670"/>
      <c r="AM827" s="670"/>
      <c r="AN827" s="670"/>
      <c r="AO827" s="670"/>
      <c r="AP827" s="670"/>
      <c r="AQ827" s="670"/>
      <c r="AR827" s="670"/>
      <c r="AS827" s="670"/>
      <c r="AT827" s="671"/>
      <c r="AU827" s="651" t="s">
        <v>19</v>
      </c>
      <c r="AV827" s="652"/>
      <c r="AW827" s="652"/>
      <c r="AX827" s="653"/>
      <c r="AY827">
        <f>$AY$826</f>
        <v>0</v>
      </c>
    </row>
    <row r="828" spans="1:51" s="16" customFormat="1" ht="24.75" hidden="1" customHeight="1" x14ac:dyDescent="0.15">
      <c r="A828" s="629"/>
      <c r="B828" s="630"/>
      <c r="C828" s="630"/>
      <c r="D828" s="630"/>
      <c r="E828" s="630"/>
      <c r="F828" s="631"/>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33"/>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789</v>
      </c>
      <c r="D845" s="343"/>
      <c r="E845" s="343"/>
      <c r="F845" s="343"/>
      <c r="G845" s="343"/>
      <c r="H845" s="343"/>
      <c r="I845" s="343"/>
      <c r="J845" s="344">
        <v>6050005002007</v>
      </c>
      <c r="K845" s="345"/>
      <c r="L845" s="345"/>
      <c r="M845" s="345"/>
      <c r="N845" s="345"/>
      <c r="O845" s="345"/>
      <c r="P845" s="359" t="s">
        <v>827</v>
      </c>
      <c r="Q845" s="346"/>
      <c r="R845" s="346"/>
      <c r="S845" s="346"/>
      <c r="T845" s="346"/>
      <c r="U845" s="346"/>
      <c r="V845" s="346"/>
      <c r="W845" s="346"/>
      <c r="X845" s="346"/>
      <c r="Y845" s="347">
        <v>44</v>
      </c>
      <c r="Z845" s="348"/>
      <c r="AA845" s="348"/>
      <c r="AB845" s="349"/>
      <c r="AC845" s="350" t="s">
        <v>373</v>
      </c>
      <c r="AD845" s="351"/>
      <c r="AE845" s="351"/>
      <c r="AF845" s="351"/>
      <c r="AG845" s="351"/>
      <c r="AH845" s="366">
        <v>1</v>
      </c>
      <c r="AI845" s="367"/>
      <c r="AJ845" s="367"/>
      <c r="AK845" s="367"/>
      <c r="AL845" s="354" t="s">
        <v>798</v>
      </c>
      <c r="AM845" s="355"/>
      <c r="AN845" s="355"/>
      <c r="AO845" s="356"/>
      <c r="AP845" s="357" t="s">
        <v>797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6.5" customHeight="1" x14ac:dyDescent="0.15">
      <c r="A878" s="370">
        <v>1</v>
      </c>
      <c r="B878" s="370">
        <v>1</v>
      </c>
      <c r="C878" s="358" t="s">
        <v>790</v>
      </c>
      <c r="D878" s="343"/>
      <c r="E878" s="343"/>
      <c r="F878" s="343"/>
      <c r="G878" s="343"/>
      <c r="H878" s="343"/>
      <c r="I878" s="343"/>
      <c r="J878" s="344">
        <v>9290805003499</v>
      </c>
      <c r="K878" s="345"/>
      <c r="L878" s="345"/>
      <c r="M878" s="345"/>
      <c r="N878" s="345"/>
      <c r="O878" s="345"/>
      <c r="P878" s="359" t="s">
        <v>806</v>
      </c>
      <c r="Q878" s="346"/>
      <c r="R878" s="346"/>
      <c r="S878" s="346"/>
      <c r="T878" s="346"/>
      <c r="U878" s="346"/>
      <c r="V878" s="346"/>
      <c r="W878" s="346"/>
      <c r="X878" s="346"/>
      <c r="Y878" s="347">
        <v>5</v>
      </c>
      <c r="Z878" s="348"/>
      <c r="AA878" s="348"/>
      <c r="AB878" s="349"/>
      <c r="AC878" s="350" t="s">
        <v>373</v>
      </c>
      <c r="AD878" s="351"/>
      <c r="AE878" s="351"/>
      <c r="AF878" s="351"/>
      <c r="AG878" s="351"/>
      <c r="AH878" s="366" t="s">
        <v>797</v>
      </c>
      <c r="AI878" s="367"/>
      <c r="AJ878" s="367"/>
      <c r="AK878" s="367"/>
      <c r="AL878" s="354" t="s">
        <v>797</v>
      </c>
      <c r="AM878" s="355"/>
      <c r="AN878" s="355"/>
      <c r="AO878" s="356"/>
      <c r="AP878" s="357" t="s">
        <v>800</v>
      </c>
      <c r="AQ878" s="357"/>
      <c r="AR878" s="357"/>
      <c r="AS878" s="357"/>
      <c r="AT878" s="357"/>
      <c r="AU878" s="357"/>
      <c r="AV878" s="357"/>
      <c r="AW878" s="357"/>
      <c r="AX878" s="357"/>
      <c r="AY878">
        <f t="shared" si="118"/>
        <v>1</v>
      </c>
    </row>
    <row r="879" spans="1:51" ht="48.75" customHeight="1" x14ac:dyDescent="0.15">
      <c r="A879" s="370">
        <v>2</v>
      </c>
      <c r="B879" s="370">
        <v>1</v>
      </c>
      <c r="C879" s="358" t="s">
        <v>791</v>
      </c>
      <c r="D879" s="343"/>
      <c r="E879" s="343"/>
      <c r="F879" s="343"/>
      <c r="G879" s="343"/>
      <c r="H879" s="343"/>
      <c r="I879" s="343"/>
      <c r="J879" s="344">
        <v>9013205001282</v>
      </c>
      <c r="K879" s="345"/>
      <c r="L879" s="345"/>
      <c r="M879" s="345"/>
      <c r="N879" s="345"/>
      <c r="O879" s="345"/>
      <c r="P879" s="359" t="s">
        <v>807</v>
      </c>
      <c r="Q879" s="346"/>
      <c r="R879" s="346"/>
      <c r="S879" s="346"/>
      <c r="T879" s="346"/>
      <c r="U879" s="346"/>
      <c r="V879" s="346"/>
      <c r="W879" s="346"/>
      <c r="X879" s="346"/>
      <c r="Y879" s="347">
        <v>5</v>
      </c>
      <c r="Z879" s="348"/>
      <c r="AA879" s="348"/>
      <c r="AB879" s="349"/>
      <c r="AC879" s="350" t="s">
        <v>373</v>
      </c>
      <c r="AD879" s="351"/>
      <c r="AE879" s="351"/>
      <c r="AF879" s="351"/>
      <c r="AG879" s="351"/>
      <c r="AH879" s="366" t="s">
        <v>797</v>
      </c>
      <c r="AI879" s="367"/>
      <c r="AJ879" s="367"/>
      <c r="AK879" s="367"/>
      <c r="AL879" s="354" t="s">
        <v>797</v>
      </c>
      <c r="AM879" s="355"/>
      <c r="AN879" s="355"/>
      <c r="AO879" s="356"/>
      <c r="AP879" s="357" t="s">
        <v>801</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6.75" customHeight="1" x14ac:dyDescent="0.15">
      <c r="A911" s="370">
        <v>1</v>
      </c>
      <c r="B911" s="370">
        <v>1</v>
      </c>
      <c r="C911" s="358" t="s">
        <v>793</v>
      </c>
      <c r="D911" s="343"/>
      <c r="E911" s="343"/>
      <c r="F911" s="343"/>
      <c r="G911" s="343"/>
      <c r="H911" s="343"/>
      <c r="I911" s="343"/>
      <c r="J911" s="344">
        <v>5010001051549</v>
      </c>
      <c r="K911" s="345"/>
      <c r="L911" s="345"/>
      <c r="M911" s="345"/>
      <c r="N911" s="345"/>
      <c r="O911" s="345"/>
      <c r="P911" s="359" t="s">
        <v>808</v>
      </c>
      <c r="Q911" s="346"/>
      <c r="R911" s="346"/>
      <c r="S911" s="346"/>
      <c r="T911" s="346"/>
      <c r="U911" s="346"/>
      <c r="V911" s="346"/>
      <c r="W911" s="346"/>
      <c r="X911" s="346"/>
      <c r="Y911" s="347">
        <v>1</v>
      </c>
      <c r="Z911" s="348"/>
      <c r="AA911" s="348"/>
      <c r="AB911" s="349"/>
      <c r="AC911" s="350" t="s">
        <v>374</v>
      </c>
      <c r="AD911" s="351"/>
      <c r="AE911" s="351"/>
      <c r="AF911" s="351"/>
      <c r="AG911" s="351"/>
      <c r="AH911" s="366" t="s">
        <v>797</v>
      </c>
      <c r="AI911" s="367"/>
      <c r="AJ911" s="367"/>
      <c r="AK911" s="367"/>
      <c r="AL911" s="354" t="s">
        <v>799</v>
      </c>
      <c r="AM911" s="355"/>
      <c r="AN911" s="355"/>
      <c r="AO911" s="356"/>
      <c r="AP911" s="357" t="s">
        <v>801</v>
      </c>
      <c r="AQ911" s="357"/>
      <c r="AR911" s="357"/>
      <c r="AS911" s="357"/>
      <c r="AT911" s="357"/>
      <c r="AU911" s="357"/>
      <c r="AV911" s="357"/>
      <c r="AW911" s="357"/>
      <c r="AX911" s="357"/>
      <c r="AY911">
        <f t="shared" si="119"/>
        <v>1</v>
      </c>
    </row>
    <row r="912" spans="1:51" ht="50.25" customHeight="1" x14ac:dyDescent="0.15">
      <c r="A912" s="370">
        <v>2</v>
      </c>
      <c r="B912" s="370">
        <v>1</v>
      </c>
      <c r="C912" s="358" t="s">
        <v>794</v>
      </c>
      <c r="D912" s="343"/>
      <c r="E912" s="343"/>
      <c r="F912" s="343"/>
      <c r="G912" s="343"/>
      <c r="H912" s="343"/>
      <c r="I912" s="343"/>
      <c r="J912" s="344">
        <v>8140001007717</v>
      </c>
      <c r="K912" s="345"/>
      <c r="L912" s="345"/>
      <c r="M912" s="345"/>
      <c r="N912" s="345"/>
      <c r="O912" s="345"/>
      <c r="P912" s="359" t="s">
        <v>796</v>
      </c>
      <c r="Q912" s="346"/>
      <c r="R912" s="346"/>
      <c r="S912" s="346"/>
      <c r="T912" s="346"/>
      <c r="U912" s="346"/>
      <c r="V912" s="346"/>
      <c r="W912" s="346"/>
      <c r="X912" s="346"/>
      <c r="Y912" s="347">
        <v>1</v>
      </c>
      <c r="Z912" s="348"/>
      <c r="AA912" s="348"/>
      <c r="AB912" s="349"/>
      <c r="AC912" s="350" t="s">
        <v>374</v>
      </c>
      <c r="AD912" s="351"/>
      <c r="AE912" s="351"/>
      <c r="AF912" s="351"/>
      <c r="AG912" s="351"/>
      <c r="AH912" s="366" t="s">
        <v>798</v>
      </c>
      <c r="AI912" s="367"/>
      <c r="AJ912" s="367"/>
      <c r="AK912" s="367"/>
      <c r="AL912" s="354" t="s">
        <v>798</v>
      </c>
      <c r="AM912" s="355"/>
      <c r="AN912" s="355"/>
      <c r="AO912" s="356"/>
      <c r="AP912" s="357" t="s">
        <v>797</v>
      </c>
      <c r="AQ912" s="357"/>
      <c r="AR912" s="357"/>
      <c r="AS912" s="357"/>
      <c r="AT912" s="357"/>
      <c r="AU912" s="357"/>
      <c r="AV912" s="357"/>
      <c r="AW912" s="357"/>
      <c r="AX912" s="357"/>
      <c r="AY912">
        <f>COUNTA($C$912)</f>
        <v>1</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63" customHeight="1" x14ac:dyDescent="0.15">
      <c r="A944" s="370">
        <v>1</v>
      </c>
      <c r="B944" s="370">
        <v>1</v>
      </c>
      <c r="C944" s="358" t="s">
        <v>795</v>
      </c>
      <c r="D944" s="343"/>
      <c r="E944" s="343"/>
      <c r="F944" s="343"/>
      <c r="G944" s="343"/>
      <c r="H944" s="343"/>
      <c r="I944" s="343"/>
      <c r="J944" s="344">
        <v>2030001047878</v>
      </c>
      <c r="K944" s="345"/>
      <c r="L944" s="345"/>
      <c r="M944" s="345"/>
      <c r="N944" s="345"/>
      <c r="O944" s="345"/>
      <c r="P944" s="359" t="s">
        <v>824</v>
      </c>
      <c r="Q944" s="346"/>
      <c r="R944" s="346"/>
      <c r="S944" s="346"/>
      <c r="T944" s="346"/>
      <c r="U944" s="346"/>
      <c r="V944" s="346"/>
      <c r="W944" s="346"/>
      <c r="X944" s="346"/>
      <c r="Y944" s="347">
        <v>3</v>
      </c>
      <c r="Z944" s="348"/>
      <c r="AA944" s="348"/>
      <c r="AB944" s="349"/>
      <c r="AC944" s="350" t="s">
        <v>368</v>
      </c>
      <c r="AD944" s="351"/>
      <c r="AE944" s="351"/>
      <c r="AF944" s="351"/>
      <c r="AG944" s="351"/>
      <c r="AH944" s="366">
        <v>2</v>
      </c>
      <c r="AI944" s="367"/>
      <c r="AJ944" s="367"/>
      <c r="AK944" s="367"/>
      <c r="AL944" s="354">
        <v>55</v>
      </c>
      <c r="AM944" s="355"/>
      <c r="AN944" s="355"/>
      <c r="AO944" s="356"/>
      <c r="AP944" s="357" t="s">
        <v>797</v>
      </c>
      <c r="AQ944" s="357"/>
      <c r="AR944" s="357"/>
      <c r="AS944" s="357"/>
      <c r="AT944" s="357"/>
      <c r="AU944" s="357"/>
      <c r="AV944" s="357"/>
      <c r="AW944" s="357"/>
      <c r="AX944" s="357"/>
      <c r="AY944">
        <f t="shared" si="120"/>
        <v>1</v>
      </c>
    </row>
    <row r="945" spans="1:51" ht="43.5"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43.5"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43.5"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43.5"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43.5"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43.5"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43.5"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43.5"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43.5"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43.5"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43.5"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43.5"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43.5"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43.5"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43.5"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43.5"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43.5"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43.5"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43.5"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43.5"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43.5"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43.5"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43.5"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43.5"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43.5"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43.5"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43.5"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43.5"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43.5"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43.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43.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43.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43.5"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43.5"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43.5"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43.5"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43.5"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43.5"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43.5"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43.5"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43.5"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43.5"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43.5"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43.5"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43.5"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43.5"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43.5"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43.5"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43.5"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43.5"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43.5"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43.5"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43.5"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43.5"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43.5"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43.5"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43.5"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43.5"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43.5"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43.5"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43.5"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43.5"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43.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43.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43.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43.5"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43.5"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43.5"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43.5"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43.5"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43.5"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43.5"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43.5"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43.5"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43.5"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43.5"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43.5"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43.5"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43.5"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43.5"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43.5"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43.5"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43.5"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43.5"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43.5"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43.5"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43.5"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43.5"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43.5"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43.5"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43.5"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43.5"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43.5"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43.5"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43.5"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43.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43.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43.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43.5"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43.5"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43.5"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43.5"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43.5"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43.5"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43.5"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43.5"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43.5"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43.5"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43.5"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43.5"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43.5"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43.5"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43.5"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43.5"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43.5"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43.5"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43.5"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43.5"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43.5"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43.5"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43.5"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43.5"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43.5"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43.5"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43.5"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43.5"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43.5"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43.5"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43.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43.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43.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43.5"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43.5"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43.5"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43.5"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43.5"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43.5"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43.5"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43.5"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43.5"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43.5"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43.5"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43.5"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43.5"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43.5"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43.5"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43.5"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43.5"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43.5"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43.5"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43.5"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43.5"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43.5"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43.5"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43.5"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43.5"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43.5"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43.5"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43.5"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43.5"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43.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4:Y798">
    <cfRule type="expression" dxfId="2789" priority="13687">
      <formula>IF(RIGHT(TEXT(Y794,"0.#"),1)=".",FALSE,TRUE)</formula>
    </cfRule>
    <cfRule type="expression" dxfId="2788" priority="13688">
      <formula>IF(RIGHT(TEXT(Y794,"0.#"),1)=".",TRUE,FALSE)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93">
    <cfRule type="expression" dxfId="709" priority="9">
      <formula>IF(RIGHT(TEXT(Y793,"0.#"),1)=".",FALSE,TRUE)</formula>
    </cfRule>
    <cfRule type="expression" dxfId="708" priority="10">
      <formula>IF(RIGHT(TEXT(Y793,"0.#"),1)=".",TRUE,FALSE)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47" max="49" man="1"/>
    <brk id="786"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G14" sqref="G14:K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710</v>
      </c>
      <c r="R2" s="13" t="str">
        <f>IF(Q2="","",P2)</f>
        <v>直接実施</v>
      </c>
      <c r="S2" s="13" t="str">
        <f>IF(R2="","",IF(S1&lt;&gt;"",CONCATENATE(S1,"、",R2),R2))</f>
        <v>直接実施</v>
      </c>
      <c r="T2" s="13"/>
      <c r="U2" s="101">
        <v>20</v>
      </c>
      <c r="W2" s="32" t="s">
        <v>178</v>
      </c>
      <c r="Y2" s="32" t="s">
        <v>68</v>
      </c>
      <c r="Z2" s="32" t="s">
        <v>68</v>
      </c>
      <c r="AA2" s="94" t="s">
        <v>407</v>
      </c>
      <c r="AB2" s="94" t="s">
        <v>638</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直接実施、委託・請負</v>
      </c>
      <c r="T3" s="13"/>
      <c r="U3" s="32" t="s">
        <v>670</v>
      </c>
      <c r="W3" s="32" t="s">
        <v>150</v>
      </c>
      <c r="Y3" s="32" t="s">
        <v>69</v>
      </c>
      <c r="Z3" s="32" t="s">
        <v>545</v>
      </c>
      <c r="AA3" s="94" t="s">
        <v>507</v>
      </c>
      <c r="AB3" s="94" t="s">
        <v>639</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414</v>
      </c>
      <c r="Z4" s="32" t="s">
        <v>546</v>
      </c>
      <c r="AA4" s="94" t="s">
        <v>508</v>
      </c>
      <c r="AB4" s="94" t="s">
        <v>640</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695</v>
      </c>
      <c r="Y5" s="32" t="s">
        <v>415</v>
      </c>
      <c r="Z5" s="32" t="s">
        <v>547</v>
      </c>
      <c r="AA5" s="94" t="s">
        <v>509</v>
      </c>
      <c r="AB5" s="94" t="s">
        <v>641</v>
      </c>
      <c r="AC5" s="94" t="s">
        <v>177</v>
      </c>
      <c r="AD5" s="31"/>
      <c r="AE5" s="43" t="s">
        <v>381</v>
      </c>
      <c r="AF5" s="30"/>
      <c r="AG5" s="53" t="s">
        <v>371</v>
      </c>
      <c r="AI5" s="51" t="s">
        <v>411</v>
      </c>
      <c r="AK5" s="51" t="str">
        <f t="shared" si="7"/>
        <v>D</v>
      </c>
      <c r="AP5" s="53" t="s">
        <v>371</v>
      </c>
    </row>
    <row r="6" spans="1:42" ht="13.5" customHeight="1" x14ac:dyDescent="0.15">
      <c r="A6" s="14" t="s">
        <v>89</v>
      </c>
      <c r="B6" s="15" t="s">
        <v>710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548</v>
      </c>
      <c r="AA6" s="94" t="s">
        <v>510</v>
      </c>
      <c r="AB6" s="94" t="s">
        <v>642</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549</v>
      </c>
      <c r="AA7" s="94" t="s">
        <v>511</v>
      </c>
      <c r="AB7" s="94" t="s">
        <v>643</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550</v>
      </c>
      <c r="AA8" s="94" t="s">
        <v>512</v>
      </c>
      <c r="AB8" s="94" t="s">
        <v>644</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710</v>
      </c>
      <c r="M9" s="13" t="str">
        <f t="shared" si="2"/>
        <v>エネルギー対策</v>
      </c>
      <c r="N9" s="13" t="str">
        <f t="shared" si="6"/>
        <v>エネルギー対策</v>
      </c>
      <c r="O9" s="13"/>
      <c r="P9" s="13"/>
      <c r="Q9" s="19"/>
      <c r="T9" s="13"/>
      <c r="U9" s="32" t="s">
        <v>410</v>
      </c>
      <c r="W9" s="32" t="s">
        <v>155</v>
      </c>
      <c r="Y9" s="32" t="s">
        <v>419</v>
      </c>
      <c r="Z9" s="32" t="s">
        <v>551</v>
      </c>
      <c r="AA9" s="94" t="s">
        <v>513</v>
      </c>
      <c r="AB9" s="94" t="s">
        <v>645</v>
      </c>
      <c r="AC9" s="31"/>
      <c r="AD9" s="31"/>
      <c r="AE9" s="31"/>
      <c r="AF9" s="30"/>
      <c r="AG9" s="53" t="s">
        <v>375</v>
      </c>
      <c r="AI9" s="81"/>
      <c r="AK9" s="51" t="str">
        <f t="shared" si="7"/>
        <v>H</v>
      </c>
      <c r="AP9" s="53" t="s">
        <v>375</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420</v>
      </c>
      <c r="Z10" s="32" t="s">
        <v>552</v>
      </c>
      <c r="AA10" s="94" t="s">
        <v>514</v>
      </c>
      <c r="AB10" s="94" t="s">
        <v>646</v>
      </c>
      <c r="AC10" s="31"/>
      <c r="AD10" s="31"/>
      <c r="AE10" s="31"/>
      <c r="AF10" s="30"/>
      <c r="AG10" s="53" t="s">
        <v>358</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421</v>
      </c>
      <c r="Z11" s="32" t="s">
        <v>553</v>
      </c>
      <c r="AA11" s="94" t="s">
        <v>515</v>
      </c>
      <c r="AB11" s="94" t="s">
        <v>647</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672</v>
      </c>
      <c r="W12" s="32" t="s">
        <v>158</v>
      </c>
      <c r="Y12" s="32" t="s">
        <v>422</v>
      </c>
      <c r="Z12" s="32" t="s">
        <v>554</v>
      </c>
      <c r="AA12" s="94" t="s">
        <v>516</v>
      </c>
      <c r="AB12" s="94" t="s">
        <v>648</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423</v>
      </c>
      <c r="Z13" s="32" t="s">
        <v>555</v>
      </c>
      <c r="AA13" s="94" t="s">
        <v>517</v>
      </c>
      <c r="AB13" s="94" t="s">
        <v>649</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673</v>
      </c>
      <c r="W14" s="32" t="s">
        <v>160</v>
      </c>
      <c r="Y14" s="32" t="s">
        <v>424</v>
      </c>
      <c r="Z14" s="32" t="s">
        <v>556</v>
      </c>
      <c r="AA14" s="94" t="s">
        <v>518</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674</v>
      </c>
      <c r="W15" s="32" t="s">
        <v>161</v>
      </c>
      <c r="Y15" s="32" t="s">
        <v>425</v>
      </c>
      <c r="Z15" s="32" t="s">
        <v>557</v>
      </c>
      <c r="AA15" s="94" t="s">
        <v>519</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675</v>
      </c>
      <c r="W16" s="32" t="s">
        <v>162</v>
      </c>
      <c r="Y16" s="32" t="s">
        <v>426</v>
      </c>
      <c r="Z16" s="32" t="s">
        <v>558</v>
      </c>
      <c r="AA16" s="94" t="s">
        <v>520</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676</v>
      </c>
      <c r="W17" s="32" t="s">
        <v>163</v>
      </c>
      <c r="Y17" s="32" t="s">
        <v>427</v>
      </c>
      <c r="Z17" s="32" t="s">
        <v>559</v>
      </c>
      <c r="AA17" s="94" t="s">
        <v>521</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677</v>
      </c>
      <c r="W18" s="32" t="s">
        <v>164</v>
      </c>
      <c r="Y18" s="32" t="s">
        <v>428</v>
      </c>
      <c r="Z18" s="32" t="s">
        <v>560</v>
      </c>
      <c r="AA18" s="94" t="s">
        <v>522</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678</v>
      </c>
      <c r="W19" s="32" t="s">
        <v>165</v>
      </c>
      <c r="Y19" s="32" t="s">
        <v>429</v>
      </c>
      <c r="Z19" s="32" t="s">
        <v>561</v>
      </c>
      <c r="AA19" s="94" t="s">
        <v>523</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679</v>
      </c>
      <c r="W20" s="32" t="s">
        <v>166</v>
      </c>
      <c r="Y20" s="32" t="s">
        <v>430</v>
      </c>
      <c r="Z20" s="32" t="s">
        <v>562</v>
      </c>
      <c r="AA20" s="94" t="s">
        <v>524</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680</v>
      </c>
      <c r="W21" s="32" t="s">
        <v>167</v>
      </c>
      <c r="Y21" s="32" t="s">
        <v>431</v>
      </c>
      <c r="Z21" s="32" t="s">
        <v>563</v>
      </c>
      <c r="AA21" s="94" t="s">
        <v>525</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681</v>
      </c>
      <c r="W22" s="32" t="s">
        <v>168</v>
      </c>
      <c r="Y22" s="32" t="s">
        <v>432</v>
      </c>
      <c r="Z22" s="32" t="s">
        <v>564</v>
      </c>
      <c r="AA22" s="94" t="s">
        <v>526</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682</v>
      </c>
      <c r="W23" s="32" t="s">
        <v>698</v>
      </c>
      <c r="Y23" s="32" t="s">
        <v>433</v>
      </c>
      <c r="Z23" s="32" t="s">
        <v>565</v>
      </c>
      <c r="AA23" s="94" t="s">
        <v>527</v>
      </c>
      <c r="AB23" s="94" t="s">
        <v>659</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エネルギー対策特別会計電源開発促進勘定</v>
      </c>
      <c r="K24" s="13"/>
      <c r="L24" s="13"/>
      <c r="O24" s="13"/>
      <c r="P24" s="13"/>
      <c r="Q24" s="19"/>
      <c r="T24" s="13"/>
      <c r="U24" s="32" t="s">
        <v>683</v>
      </c>
      <c r="Y24" s="32" t="s">
        <v>434</v>
      </c>
      <c r="Z24" s="32" t="s">
        <v>566</v>
      </c>
      <c r="AA24" s="94" t="s">
        <v>528</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684</v>
      </c>
      <c r="Y25" s="32" t="s">
        <v>435</v>
      </c>
      <c r="Z25" s="32" t="s">
        <v>567</v>
      </c>
      <c r="AA25" s="94" t="s">
        <v>529</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685</v>
      </c>
      <c r="Y26" s="32" t="s">
        <v>436</v>
      </c>
      <c r="Z26" s="32" t="s">
        <v>568</v>
      </c>
      <c r="AA26" s="94" t="s">
        <v>530</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686</v>
      </c>
      <c r="Y27" s="32" t="s">
        <v>437</v>
      </c>
      <c r="Z27" s="32" t="s">
        <v>569</v>
      </c>
      <c r="AA27" s="94" t="s">
        <v>531</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687</v>
      </c>
      <c r="Y28" s="32" t="s">
        <v>438</v>
      </c>
      <c r="Z28" s="32" t="s">
        <v>570</v>
      </c>
      <c r="AA28" s="94" t="s">
        <v>532</v>
      </c>
      <c r="AB28" s="94" t="s">
        <v>664</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688</v>
      </c>
      <c r="Y29" s="32" t="s">
        <v>439</v>
      </c>
      <c r="Z29" s="32" t="s">
        <v>571</v>
      </c>
      <c r="AA29" s="94" t="s">
        <v>533</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689</v>
      </c>
      <c r="Y30" s="32" t="s">
        <v>440</v>
      </c>
      <c r="Z30" s="32" t="s">
        <v>572</v>
      </c>
      <c r="AA30" s="94" t="s">
        <v>534</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690</v>
      </c>
      <c r="Y31" s="32" t="s">
        <v>441</v>
      </c>
      <c r="Z31" s="32" t="s">
        <v>573</v>
      </c>
      <c r="AA31" s="94" t="s">
        <v>535</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691</v>
      </c>
      <c r="Y32" s="32" t="s">
        <v>442</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692</v>
      </c>
      <c r="Y33" s="32" t="s">
        <v>443</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693</v>
      </c>
      <c r="Y34" s="32" t="s">
        <v>444</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445</v>
      </c>
      <c r="Z35" s="32" t="s">
        <v>577</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694</v>
      </c>
      <c r="Y36" s="32" t="s">
        <v>446</v>
      </c>
      <c r="Z36" s="32" t="s">
        <v>578</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447</v>
      </c>
      <c r="Z37" s="32" t="s">
        <v>579</v>
      </c>
      <c r="AF37" s="30"/>
      <c r="AK37" s="51" t="str">
        <f t="shared" si="7"/>
        <v>j</v>
      </c>
    </row>
    <row r="38" spans="1:37" x14ac:dyDescent="0.15">
      <c r="A38" s="13"/>
      <c r="B38" s="13"/>
      <c r="F38" s="13"/>
      <c r="G38" s="19"/>
      <c r="K38" s="13"/>
      <c r="L38" s="13"/>
      <c r="O38" s="13"/>
      <c r="P38" s="13"/>
      <c r="Q38" s="19"/>
      <c r="T38" s="13"/>
      <c r="U38" s="32" t="s">
        <v>384</v>
      </c>
      <c r="Y38" s="32" t="s">
        <v>448</v>
      </c>
      <c r="Z38" s="32" t="s">
        <v>580</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394</v>
      </c>
      <c r="Y39" s="32" t="s">
        <v>449</v>
      </c>
      <c r="Z39" s="32" t="s">
        <v>581</v>
      </c>
      <c r="AF39" s="30"/>
      <c r="AK39" s="51" t="str">
        <f t="shared" si="7"/>
        <v>l</v>
      </c>
    </row>
    <row r="40" spans="1:37" x14ac:dyDescent="0.15">
      <c r="A40" s="13"/>
      <c r="B40" s="13"/>
      <c r="F40" s="13"/>
      <c r="G40" s="19"/>
      <c r="K40" s="13"/>
      <c r="L40" s="13"/>
      <c r="O40" s="13"/>
      <c r="P40" s="13"/>
      <c r="Q40" s="19"/>
      <c r="T40" s="13"/>
      <c r="Y40" s="32" t="s">
        <v>450</v>
      </c>
      <c r="Z40" s="32" t="s">
        <v>582</v>
      </c>
      <c r="AF40" s="30"/>
      <c r="AK40" s="51" t="str">
        <f t="shared" si="7"/>
        <v>m</v>
      </c>
    </row>
    <row r="41" spans="1:37" x14ac:dyDescent="0.15">
      <c r="A41" s="13"/>
      <c r="B41" s="13"/>
      <c r="F41" s="13"/>
      <c r="G41" s="19"/>
      <c r="K41" s="13"/>
      <c r="L41" s="13"/>
      <c r="O41" s="13"/>
      <c r="P41" s="13"/>
      <c r="Q41" s="19"/>
      <c r="T41" s="13"/>
      <c r="Y41" s="32" t="s">
        <v>451</v>
      </c>
      <c r="Z41" s="32" t="s">
        <v>583</v>
      </c>
      <c r="AF41" s="30"/>
      <c r="AK41" s="51" t="str">
        <f t="shared" si="7"/>
        <v>n</v>
      </c>
    </row>
    <row r="42" spans="1:37" x14ac:dyDescent="0.15">
      <c r="A42" s="13"/>
      <c r="B42" s="13"/>
      <c r="F42" s="13"/>
      <c r="G42" s="19"/>
      <c r="K42" s="13"/>
      <c r="L42" s="13"/>
      <c r="O42" s="13"/>
      <c r="P42" s="13"/>
      <c r="Q42" s="19"/>
      <c r="T42" s="13"/>
      <c r="Y42" s="32" t="s">
        <v>452</v>
      </c>
      <c r="Z42" s="32" t="s">
        <v>584</v>
      </c>
      <c r="AF42" s="30"/>
      <c r="AK42" s="51" t="str">
        <f t="shared" si="7"/>
        <v>o</v>
      </c>
    </row>
    <row r="43" spans="1:37" x14ac:dyDescent="0.15">
      <c r="A43" s="13"/>
      <c r="B43" s="13"/>
      <c r="F43" s="13"/>
      <c r="G43" s="19"/>
      <c r="K43" s="13"/>
      <c r="L43" s="13"/>
      <c r="O43" s="13"/>
      <c r="P43" s="13"/>
      <c r="Q43" s="19"/>
      <c r="T43" s="13"/>
      <c r="Y43" s="32" t="s">
        <v>453</v>
      </c>
      <c r="Z43" s="32" t="s">
        <v>585</v>
      </c>
      <c r="AF43" s="30"/>
      <c r="AK43" s="51" t="str">
        <f t="shared" si="7"/>
        <v>p</v>
      </c>
    </row>
    <row r="44" spans="1:37" x14ac:dyDescent="0.15">
      <c r="A44" s="13"/>
      <c r="B44" s="13"/>
      <c r="F44" s="13"/>
      <c r="G44" s="19"/>
      <c r="K44" s="13"/>
      <c r="L44" s="13"/>
      <c r="O44" s="13"/>
      <c r="P44" s="13"/>
      <c r="Q44" s="19"/>
      <c r="T44" s="13"/>
      <c r="Y44" s="32" t="s">
        <v>454</v>
      </c>
      <c r="Z44" s="32" t="s">
        <v>586</v>
      </c>
      <c r="AF44" s="30"/>
      <c r="AK44" s="51" t="str">
        <f t="shared" si="7"/>
        <v>q</v>
      </c>
    </row>
    <row r="45" spans="1:37" x14ac:dyDescent="0.15">
      <c r="A45" s="13"/>
      <c r="B45" s="13"/>
      <c r="F45" s="13"/>
      <c r="G45" s="19"/>
      <c r="K45" s="13"/>
      <c r="L45" s="13"/>
      <c r="O45" s="13"/>
      <c r="P45" s="13"/>
      <c r="Q45" s="19"/>
      <c r="T45" s="13"/>
      <c r="Y45" s="32" t="s">
        <v>455</v>
      </c>
      <c r="Z45" s="32" t="s">
        <v>587</v>
      </c>
      <c r="AF45" s="30"/>
      <c r="AK45" s="51" t="str">
        <f t="shared" si="7"/>
        <v>r</v>
      </c>
    </row>
    <row r="46" spans="1:37" x14ac:dyDescent="0.15">
      <c r="A46" s="13"/>
      <c r="B46" s="13"/>
      <c r="F46" s="13"/>
      <c r="G46" s="19"/>
      <c r="K46" s="13"/>
      <c r="L46" s="13"/>
      <c r="O46" s="13"/>
      <c r="P46" s="13"/>
      <c r="Q46" s="19"/>
      <c r="T46" s="13"/>
      <c r="Y46" s="32" t="s">
        <v>456</v>
      </c>
      <c r="Z46" s="32" t="s">
        <v>588</v>
      </c>
      <c r="AF46" s="30"/>
      <c r="AK46" s="51" t="str">
        <f t="shared" si="7"/>
        <v>s</v>
      </c>
    </row>
    <row r="47" spans="1:37" x14ac:dyDescent="0.15">
      <c r="A47" s="13"/>
      <c r="B47" s="13"/>
      <c r="F47" s="13"/>
      <c r="G47" s="19"/>
      <c r="K47" s="13"/>
      <c r="L47" s="13"/>
      <c r="O47" s="13"/>
      <c r="P47" s="13"/>
      <c r="Q47" s="19"/>
      <c r="T47" s="13"/>
      <c r="Y47" s="32" t="s">
        <v>457</v>
      </c>
      <c r="Z47" s="32" t="s">
        <v>589</v>
      </c>
      <c r="AF47" s="30"/>
      <c r="AK47" s="51" t="str">
        <f t="shared" si="7"/>
        <v>t</v>
      </c>
    </row>
    <row r="48" spans="1:37" x14ac:dyDescent="0.15">
      <c r="A48" s="13"/>
      <c r="B48" s="13"/>
      <c r="F48" s="13"/>
      <c r="G48" s="19"/>
      <c r="K48" s="13"/>
      <c r="L48" s="13"/>
      <c r="O48" s="13"/>
      <c r="P48" s="13"/>
      <c r="Q48" s="19"/>
      <c r="T48" s="13"/>
      <c r="Y48" s="32" t="s">
        <v>458</v>
      </c>
      <c r="Z48" s="32" t="s">
        <v>590</v>
      </c>
      <c r="AF48" s="30"/>
      <c r="AK48" s="51" t="str">
        <f t="shared" si="7"/>
        <v>u</v>
      </c>
    </row>
    <row r="49" spans="1:37" x14ac:dyDescent="0.15">
      <c r="A49" s="13"/>
      <c r="B49" s="13"/>
      <c r="F49" s="13"/>
      <c r="G49" s="19"/>
      <c r="K49" s="13"/>
      <c r="L49" s="13"/>
      <c r="O49" s="13"/>
      <c r="P49" s="13"/>
      <c r="Q49" s="19"/>
      <c r="T49" s="13"/>
      <c r="Y49" s="32" t="s">
        <v>459</v>
      </c>
      <c r="Z49" s="32" t="s">
        <v>591</v>
      </c>
      <c r="AF49" s="30"/>
      <c r="AK49" s="51" t="str">
        <f t="shared" si="7"/>
        <v>v</v>
      </c>
    </row>
    <row r="50" spans="1:37" x14ac:dyDescent="0.15">
      <c r="A50" s="13"/>
      <c r="B50" s="13"/>
      <c r="F50" s="13"/>
      <c r="G50" s="19"/>
      <c r="K50" s="13"/>
      <c r="L50" s="13"/>
      <c r="O50" s="13"/>
      <c r="P50" s="13"/>
      <c r="Q50" s="19"/>
      <c r="T50" s="13"/>
      <c r="Y50" s="32" t="s">
        <v>460</v>
      </c>
      <c r="Z50" s="32" t="s">
        <v>592</v>
      </c>
      <c r="AF50" s="30"/>
    </row>
    <row r="51" spans="1:37" x14ac:dyDescent="0.15">
      <c r="A51" s="13"/>
      <c r="B51" s="13"/>
      <c r="F51" s="13"/>
      <c r="G51" s="19"/>
      <c r="K51" s="13"/>
      <c r="L51" s="13"/>
      <c r="O51" s="13"/>
      <c r="P51" s="13"/>
      <c r="Q51" s="19"/>
      <c r="T51" s="13"/>
      <c r="Y51" s="32" t="s">
        <v>461</v>
      </c>
      <c r="Z51" s="32" t="s">
        <v>593</v>
      </c>
      <c r="AF51" s="30"/>
    </row>
    <row r="52" spans="1:37" x14ac:dyDescent="0.15">
      <c r="A52" s="13"/>
      <c r="B52" s="13"/>
      <c r="F52" s="13"/>
      <c r="G52" s="19"/>
      <c r="K52" s="13"/>
      <c r="L52" s="13"/>
      <c r="O52" s="13"/>
      <c r="P52" s="13"/>
      <c r="Q52" s="19"/>
      <c r="T52" s="13"/>
      <c r="Y52" s="32" t="s">
        <v>462</v>
      </c>
      <c r="Z52" s="32" t="s">
        <v>594</v>
      </c>
      <c r="AF52" s="30"/>
    </row>
    <row r="53" spans="1:37" x14ac:dyDescent="0.15">
      <c r="A53" s="13"/>
      <c r="B53" s="13"/>
      <c r="F53" s="13"/>
      <c r="G53" s="19"/>
      <c r="K53" s="13"/>
      <c r="L53" s="13"/>
      <c r="O53" s="13"/>
      <c r="P53" s="13"/>
      <c r="Q53" s="19"/>
      <c r="T53" s="13"/>
      <c r="Y53" s="32" t="s">
        <v>463</v>
      </c>
      <c r="Z53" s="32" t="s">
        <v>595</v>
      </c>
      <c r="AF53" s="30"/>
    </row>
    <row r="54" spans="1:37" x14ac:dyDescent="0.15">
      <c r="A54" s="13"/>
      <c r="B54" s="13"/>
      <c r="F54" s="13"/>
      <c r="G54" s="19"/>
      <c r="K54" s="13"/>
      <c r="L54" s="13"/>
      <c r="O54" s="13"/>
      <c r="P54" s="20"/>
      <c r="Q54" s="19"/>
      <c r="T54" s="13"/>
      <c r="Y54" s="32" t="s">
        <v>464</v>
      </c>
      <c r="Z54" s="32" t="s">
        <v>596</v>
      </c>
      <c r="AF54" s="30"/>
    </row>
    <row r="55" spans="1:37" x14ac:dyDescent="0.15">
      <c r="A55" s="13"/>
      <c r="B55" s="13"/>
      <c r="F55" s="13"/>
      <c r="G55" s="19"/>
      <c r="K55" s="13"/>
      <c r="L55" s="13"/>
      <c r="O55" s="13"/>
      <c r="P55" s="13"/>
      <c r="Q55" s="19"/>
      <c r="T55" s="13"/>
      <c r="Y55" s="32" t="s">
        <v>465</v>
      </c>
      <c r="Z55" s="32" t="s">
        <v>597</v>
      </c>
      <c r="AF55" s="30"/>
    </row>
    <row r="56" spans="1:37" x14ac:dyDescent="0.15">
      <c r="A56" s="13"/>
      <c r="B56" s="13"/>
      <c r="F56" s="13"/>
      <c r="G56" s="19"/>
      <c r="K56" s="13"/>
      <c r="L56" s="13"/>
      <c r="O56" s="13"/>
      <c r="P56" s="13"/>
      <c r="Q56" s="19"/>
      <c r="T56" s="13"/>
      <c r="Y56" s="32" t="s">
        <v>466</v>
      </c>
      <c r="Z56" s="32" t="s">
        <v>598</v>
      </c>
      <c r="AF56" s="30"/>
    </row>
    <row r="57" spans="1:37" x14ac:dyDescent="0.15">
      <c r="A57" s="13"/>
      <c r="B57" s="13"/>
      <c r="F57" s="13"/>
      <c r="G57" s="19"/>
      <c r="K57" s="13"/>
      <c r="L57" s="13"/>
      <c r="O57" s="13"/>
      <c r="P57" s="13"/>
      <c r="Q57" s="19"/>
      <c r="T57" s="13"/>
      <c r="Y57" s="32" t="s">
        <v>467</v>
      </c>
      <c r="Z57" s="32" t="s">
        <v>599</v>
      </c>
      <c r="AF57" s="30"/>
    </row>
    <row r="58" spans="1:37" x14ac:dyDescent="0.15">
      <c r="A58" s="13"/>
      <c r="B58" s="13"/>
      <c r="F58" s="13"/>
      <c r="G58" s="19"/>
      <c r="K58" s="13"/>
      <c r="L58" s="13"/>
      <c r="O58" s="13"/>
      <c r="P58" s="13"/>
      <c r="Q58" s="19"/>
      <c r="T58" s="13"/>
      <c r="Y58" s="32" t="s">
        <v>468</v>
      </c>
      <c r="Z58" s="32" t="s">
        <v>600</v>
      </c>
      <c r="AF58" s="30"/>
    </row>
    <row r="59" spans="1:37" x14ac:dyDescent="0.15">
      <c r="A59" s="13"/>
      <c r="B59" s="13"/>
      <c r="F59" s="13"/>
      <c r="G59" s="19"/>
      <c r="K59" s="13"/>
      <c r="L59" s="13"/>
      <c r="O59" s="13"/>
      <c r="P59" s="13"/>
      <c r="Q59" s="19"/>
      <c r="T59" s="13"/>
      <c r="Y59" s="32" t="s">
        <v>469</v>
      </c>
      <c r="Z59" s="32" t="s">
        <v>601</v>
      </c>
      <c r="AF59" s="30"/>
    </row>
    <row r="60" spans="1:37" x14ac:dyDescent="0.15">
      <c r="A60" s="13"/>
      <c r="B60" s="13"/>
      <c r="F60" s="13"/>
      <c r="G60" s="19"/>
      <c r="K60" s="13"/>
      <c r="L60" s="13"/>
      <c r="O60" s="13"/>
      <c r="P60" s="13"/>
      <c r="Q60" s="19"/>
      <c r="T60" s="13"/>
      <c r="Y60" s="32" t="s">
        <v>470</v>
      </c>
      <c r="Z60" s="32" t="s">
        <v>602</v>
      </c>
      <c r="AF60" s="30"/>
    </row>
    <row r="61" spans="1:37" x14ac:dyDescent="0.15">
      <c r="A61" s="13"/>
      <c r="B61" s="13"/>
      <c r="F61" s="13"/>
      <c r="G61" s="19"/>
      <c r="K61" s="13"/>
      <c r="L61" s="13"/>
      <c r="O61" s="13"/>
      <c r="P61" s="13"/>
      <c r="Q61" s="19"/>
      <c r="T61" s="13"/>
      <c r="Y61" s="32" t="s">
        <v>471</v>
      </c>
      <c r="Z61" s="32" t="s">
        <v>603</v>
      </c>
      <c r="AF61" s="30"/>
    </row>
    <row r="62" spans="1:37" x14ac:dyDescent="0.15">
      <c r="A62" s="13"/>
      <c r="B62" s="13"/>
      <c r="F62" s="13"/>
      <c r="G62" s="19"/>
      <c r="K62" s="13"/>
      <c r="L62" s="13"/>
      <c r="O62" s="13"/>
      <c r="P62" s="13"/>
      <c r="Q62" s="19"/>
      <c r="T62" s="13"/>
      <c r="Y62" s="32" t="s">
        <v>472</v>
      </c>
      <c r="Z62" s="32" t="s">
        <v>604</v>
      </c>
      <c r="AF62" s="30"/>
    </row>
    <row r="63" spans="1:37" x14ac:dyDescent="0.15">
      <c r="A63" s="13"/>
      <c r="B63" s="13"/>
      <c r="F63" s="13"/>
      <c r="G63" s="19"/>
      <c r="K63" s="13"/>
      <c r="L63" s="13"/>
      <c r="O63" s="13"/>
      <c r="P63" s="13"/>
      <c r="Q63" s="19"/>
      <c r="T63" s="13"/>
      <c r="Y63" s="32" t="s">
        <v>473</v>
      </c>
      <c r="Z63" s="32" t="s">
        <v>605</v>
      </c>
      <c r="AF63" s="30"/>
    </row>
    <row r="64" spans="1:37" x14ac:dyDescent="0.15">
      <c r="A64" s="13"/>
      <c r="B64" s="13"/>
      <c r="F64" s="13"/>
      <c r="G64" s="19"/>
      <c r="K64" s="13"/>
      <c r="L64" s="13"/>
      <c r="O64" s="13"/>
      <c r="P64" s="13"/>
      <c r="Q64" s="19"/>
      <c r="T64" s="13"/>
      <c r="Y64" s="32" t="s">
        <v>474</v>
      </c>
      <c r="Z64" s="32" t="s">
        <v>606</v>
      </c>
      <c r="AF64" s="30"/>
    </row>
    <row r="65" spans="1:32" x14ac:dyDescent="0.15">
      <c r="A65" s="13"/>
      <c r="B65" s="13"/>
      <c r="F65" s="13"/>
      <c r="G65" s="19"/>
      <c r="K65" s="13"/>
      <c r="L65" s="13"/>
      <c r="O65" s="13"/>
      <c r="P65" s="13"/>
      <c r="Q65" s="19"/>
      <c r="T65" s="13"/>
      <c r="Y65" s="32" t="s">
        <v>475</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476</v>
      </c>
      <c r="Z67" s="32" t="s">
        <v>609</v>
      </c>
      <c r="AF67" s="30"/>
    </row>
    <row r="68" spans="1:32" x14ac:dyDescent="0.15">
      <c r="A68" s="13"/>
      <c r="B68" s="13"/>
      <c r="F68" s="13"/>
      <c r="G68" s="19"/>
      <c r="K68" s="13"/>
      <c r="L68" s="13"/>
      <c r="O68" s="13"/>
      <c r="P68" s="13"/>
      <c r="Q68" s="19"/>
      <c r="T68" s="13"/>
      <c r="Y68" s="32" t="s">
        <v>477</v>
      </c>
      <c r="Z68" s="32" t="s">
        <v>610</v>
      </c>
      <c r="AF68" s="30"/>
    </row>
    <row r="69" spans="1:32" x14ac:dyDescent="0.15">
      <c r="A69" s="13"/>
      <c r="B69" s="13"/>
      <c r="F69" s="13"/>
      <c r="G69" s="19"/>
      <c r="K69" s="13"/>
      <c r="L69" s="13"/>
      <c r="O69" s="13"/>
      <c r="P69" s="13"/>
      <c r="Q69" s="19"/>
      <c r="T69" s="13"/>
      <c r="Y69" s="32" t="s">
        <v>478</v>
      </c>
      <c r="Z69" s="32" t="s">
        <v>611</v>
      </c>
      <c r="AF69" s="30"/>
    </row>
    <row r="70" spans="1:32" x14ac:dyDescent="0.15">
      <c r="A70" s="13"/>
      <c r="B70" s="13"/>
      <c r="Y70" s="32" t="s">
        <v>479</v>
      </c>
      <c r="Z70" s="32" t="s">
        <v>612</v>
      </c>
    </row>
    <row r="71" spans="1:32" x14ac:dyDescent="0.15">
      <c r="Y71" s="32" t="s">
        <v>480</v>
      </c>
      <c r="Z71" s="32" t="s">
        <v>613</v>
      </c>
    </row>
    <row r="72" spans="1:32" x14ac:dyDescent="0.15">
      <c r="Y72" s="32" t="s">
        <v>481</v>
      </c>
      <c r="Z72" s="32" t="s">
        <v>614</v>
      </c>
    </row>
    <row r="73" spans="1:32" x14ac:dyDescent="0.15">
      <c r="Y73" s="32" t="s">
        <v>482</v>
      </c>
      <c r="Z73" s="32" t="s">
        <v>615</v>
      </c>
    </row>
    <row r="74" spans="1:32" x14ac:dyDescent="0.15">
      <c r="Y74" s="32" t="s">
        <v>483</v>
      </c>
      <c r="Z74" s="32" t="s">
        <v>616</v>
      </c>
    </row>
    <row r="75" spans="1:32" x14ac:dyDescent="0.15">
      <c r="Y75" s="32" t="s">
        <v>484</v>
      </c>
      <c r="Z75" s="32" t="s">
        <v>617</v>
      </c>
    </row>
    <row r="76" spans="1:32" x14ac:dyDescent="0.15">
      <c r="Y76" s="32" t="s">
        <v>485</v>
      </c>
      <c r="Z76" s="32" t="s">
        <v>618</v>
      </c>
    </row>
    <row r="77" spans="1:32" x14ac:dyDescent="0.15">
      <c r="Y77" s="32" t="s">
        <v>486</v>
      </c>
      <c r="Z77" s="32" t="s">
        <v>619</v>
      </c>
    </row>
    <row r="78" spans="1:32" x14ac:dyDescent="0.15">
      <c r="Y78" s="32" t="s">
        <v>487</v>
      </c>
      <c r="Z78" s="32" t="s">
        <v>620</v>
      </c>
    </row>
    <row r="79" spans="1:32" x14ac:dyDescent="0.15">
      <c r="Y79" s="32" t="s">
        <v>488</v>
      </c>
      <c r="Z79" s="32" t="s">
        <v>621</v>
      </c>
    </row>
    <row r="80" spans="1:32" x14ac:dyDescent="0.15">
      <c r="Y80" s="32" t="s">
        <v>489</v>
      </c>
      <c r="Z80" s="32" t="s">
        <v>622</v>
      </c>
    </row>
    <row r="81" spans="25:26" x14ac:dyDescent="0.15">
      <c r="Y81" s="32" t="s">
        <v>490</v>
      </c>
      <c r="Z81" s="32" t="s">
        <v>623</v>
      </c>
    </row>
    <row r="82" spans="25:26" x14ac:dyDescent="0.15">
      <c r="Y82" s="32" t="s">
        <v>491</v>
      </c>
      <c r="Z82" s="32" t="s">
        <v>624</v>
      </c>
    </row>
    <row r="83" spans="25:26" x14ac:dyDescent="0.15">
      <c r="Y83" s="32" t="s">
        <v>492</v>
      </c>
      <c r="Z83" s="32" t="s">
        <v>625</v>
      </c>
    </row>
    <row r="84" spans="25:26" x14ac:dyDescent="0.15">
      <c r="Y84" s="32" t="s">
        <v>493</v>
      </c>
      <c r="Z84" s="32" t="s">
        <v>626</v>
      </c>
    </row>
    <row r="85" spans="25:26" x14ac:dyDescent="0.15">
      <c r="Y85" s="32" t="s">
        <v>494</v>
      </c>
      <c r="Z85" s="32" t="s">
        <v>627</v>
      </c>
    </row>
    <row r="86" spans="25:26" x14ac:dyDescent="0.15">
      <c r="Y86" s="32" t="s">
        <v>495</v>
      </c>
      <c r="Z86" s="32" t="s">
        <v>628</v>
      </c>
    </row>
    <row r="87" spans="25:26" x14ac:dyDescent="0.15">
      <c r="Y87" s="32" t="s">
        <v>496</v>
      </c>
      <c r="Z87" s="32" t="s">
        <v>629</v>
      </c>
    </row>
    <row r="88" spans="25:26" x14ac:dyDescent="0.15">
      <c r="Y88" s="32" t="s">
        <v>497</v>
      </c>
      <c r="Z88" s="32" t="s">
        <v>630</v>
      </c>
    </row>
    <row r="89" spans="25:26" x14ac:dyDescent="0.15">
      <c r="Y89" s="32" t="s">
        <v>498</v>
      </c>
      <c r="Z89" s="32" t="s">
        <v>631</v>
      </c>
    </row>
    <row r="90" spans="25:26" x14ac:dyDescent="0.15">
      <c r="Y90" s="32" t="s">
        <v>499</v>
      </c>
      <c r="Z90" s="32" t="s">
        <v>632</v>
      </c>
    </row>
    <row r="91" spans="25:26" x14ac:dyDescent="0.15">
      <c r="Y91" s="32" t="s">
        <v>500</v>
      </c>
      <c r="Z91" s="32" t="s">
        <v>633</v>
      </c>
    </row>
    <row r="92" spans="25:26" x14ac:dyDescent="0.15">
      <c r="Y92" s="32" t="s">
        <v>501</v>
      </c>
      <c r="Z92" s="32" t="s">
        <v>634</v>
      </c>
    </row>
    <row r="93" spans="25:26" x14ac:dyDescent="0.15">
      <c r="Y93" s="32" t="s">
        <v>502</v>
      </c>
      <c r="Z93" s="32" t="s">
        <v>635</v>
      </c>
    </row>
    <row r="94" spans="25:26" x14ac:dyDescent="0.15">
      <c r="Y94" s="32" t="s">
        <v>503</v>
      </c>
      <c r="Z94" s="32" t="s">
        <v>636</v>
      </c>
    </row>
    <row r="95" spans="25:26" x14ac:dyDescent="0.15">
      <c r="Y95" s="32" t="s">
        <v>504</v>
      </c>
      <c r="Z95" s="32" t="s">
        <v>637</v>
      </c>
    </row>
    <row r="96" spans="25:26" x14ac:dyDescent="0.15">
      <c r="Y96" s="32" t="s">
        <v>406</v>
      </c>
      <c r="Z96" s="32" t="s">
        <v>638</v>
      </c>
    </row>
    <row r="97" spans="25:26" x14ac:dyDescent="0.15">
      <c r="Y97" s="32" t="s">
        <v>505</v>
      </c>
      <c r="Z97" s="32" t="s">
        <v>639</v>
      </c>
    </row>
    <row r="98" spans="25:26" x14ac:dyDescent="0.15">
      <c r="Y98" s="32" t="s">
        <v>506</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4" sqref="G14:K1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7"/>
      <c r="AA2" s="828"/>
      <c r="AB2" s="1024" t="s">
        <v>11</v>
      </c>
      <c r="AC2" s="1025"/>
      <c r="AD2" s="1026"/>
      <c r="AE2" s="1030" t="s">
        <v>386</v>
      </c>
      <c r="AF2" s="1030"/>
      <c r="AG2" s="1030"/>
      <c r="AH2" s="1030"/>
      <c r="AI2" s="1030" t="s">
        <v>408</v>
      </c>
      <c r="AJ2" s="1030"/>
      <c r="AK2" s="1030"/>
      <c r="AL2" s="556"/>
      <c r="AM2" s="1030" t="s">
        <v>505</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7"/>
      <c r="AA9" s="828"/>
      <c r="AB9" s="1024" t="s">
        <v>11</v>
      </c>
      <c r="AC9" s="1025"/>
      <c r="AD9" s="1026"/>
      <c r="AE9" s="1030" t="s">
        <v>386</v>
      </c>
      <c r="AF9" s="1030"/>
      <c r="AG9" s="1030"/>
      <c r="AH9" s="1030"/>
      <c r="AI9" s="1030" t="s">
        <v>408</v>
      </c>
      <c r="AJ9" s="1030"/>
      <c r="AK9" s="1030"/>
      <c r="AL9" s="556"/>
      <c r="AM9" s="1030" t="s">
        <v>505</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7"/>
      <c r="AA16" s="828"/>
      <c r="AB16" s="1024" t="s">
        <v>11</v>
      </c>
      <c r="AC16" s="1025"/>
      <c r="AD16" s="1026"/>
      <c r="AE16" s="1030" t="s">
        <v>386</v>
      </c>
      <c r="AF16" s="1030"/>
      <c r="AG16" s="1030"/>
      <c r="AH16" s="1030"/>
      <c r="AI16" s="1030" t="s">
        <v>408</v>
      </c>
      <c r="AJ16" s="1030"/>
      <c r="AK16" s="1030"/>
      <c r="AL16" s="556"/>
      <c r="AM16" s="1030" t="s">
        <v>505</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7"/>
      <c r="AA23" s="828"/>
      <c r="AB23" s="1024" t="s">
        <v>11</v>
      </c>
      <c r="AC23" s="1025"/>
      <c r="AD23" s="1026"/>
      <c r="AE23" s="1030" t="s">
        <v>386</v>
      </c>
      <c r="AF23" s="1030"/>
      <c r="AG23" s="1030"/>
      <c r="AH23" s="1030"/>
      <c r="AI23" s="1030" t="s">
        <v>408</v>
      </c>
      <c r="AJ23" s="1030"/>
      <c r="AK23" s="1030"/>
      <c r="AL23" s="556"/>
      <c r="AM23" s="1030" t="s">
        <v>505</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7"/>
      <c r="AA30" s="828"/>
      <c r="AB30" s="1024" t="s">
        <v>11</v>
      </c>
      <c r="AC30" s="1025"/>
      <c r="AD30" s="1026"/>
      <c r="AE30" s="1030" t="s">
        <v>386</v>
      </c>
      <c r="AF30" s="1030"/>
      <c r="AG30" s="1030"/>
      <c r="AH30" s="1030"/>
      <c r="AI30" s="1030" t="s">
        <v>408</v>
      </c>
      <c r="AJ30" s="1030"/>
      <c r="AK30" s="1030"/>
      <c r="AL30" s="556"/>
      <c r="AM30" s="1030" t="s">
        <v>505</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7"/>
      <c r="AA37" s="828"/>
      <c r="AB37" s="1024" t="s">
        <v>11</v>
      </c>
      <c r="AC37" s="1025"/>
      <c r="AD37" s="1026"/>
      <c r="AE37" s="1030" t="s">
        <v>386</v>
      </c>
      <c r="AF37" s="1030"/>
      <c r="AG37" s="1030"/>
      <c r="AH37" s="1030"/>
      <c r="AI37" s="1030" t="s">
        <v>408</v>
      </c>
      <c r="AJ37" s="1030"/>
      <c r="AK37" s="1030"/>
      <c r="AL37" s="556"/>
      <c r="AM37" s="1030" t="s">
        <v>505</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7"/>
      <c r="AA44" s="828"/>
      <c r="AB44" s="1024" t="s">
        <v>11</v>
      </c>
      <c r="AC44" s="1025"/>
      <c r="AD44" s="1026"/>
      <c r="AE44" s="1030" t="s">
        <v>386</v>
      </c>
      <c r="AF44" s="1030"/>
      <c r="AG44" s="1030"/>
      <c r="AH44" s="1030"/>
      <c r="AI44" s="1030" t="s">
        <v>408</v>
      </c>
      <c r="AJ44" s="1030"/>
      <c r="AK44" s="1030"/>
      <c r="AL44" s="556"/>
      <c r="AM44" s="1030" t="s">
        <v>505</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7"/>
      <c r="AA51" s="828"/>
      <c r="AB51" s="556" t="s">
        <v>11</v>
      </c>
      <c r="AC51" s="1025"/>
      <c r="AD51" s="1026"/>
      <c r="AE51" s="1030" t="s">
        <v>386</v>
      </c>
      <c r="AF51" s="1030"/>
      <c r="AG51" s="1030"/>
      <c r="AH51" s="1030"/>
      <c r="AI51" s="1030" t="s">
        <v>408</v>
      </c>
      <c r="AJ51" s="1030"/>
      <c r="AK51" s="1030"/>
      <c r="AL51" s="556"/>
      <c r="AM51" s="1030" t="s">
        <v>505</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7"/>
      <c r="AA58" s="828"/>
      <c r="AB58" s="1024" t="s">
        <v>11</v>
      </c>
      <c r="AC58" s="1025"/>
      <c r="AD58" s="1026"/>
      <c r="AE58" s="1030" t="s">
        <v>386</v>
      </c>
      <c r="AF58" s="1030"/>
      <c r="AG58" s="1030"/>
      <c r="AH58" s="1030"/>
      <c r="AI58" s="1030" t="s">
        <v>408</v>
      </c>
      <c r="AJ58" s="1030"/>
      <c r="AK58" s="1030"/>
      <c r="AL58" s="556"/>
      <c r="AM58" s="1030" t="s">
        <v>505</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7"/>
      <c r="AA65" s="828"/>
      <c r="AB65" s="1024" t="s">
        <v>11</v>
      </c>
      <c r="AC65" s="1025"/>
      <c r="AD65" s="1026"/>
      <c r="AE65" s="1030" t="s">
        <v>386</v>
      </c>
      <c r="AF65" s="1030"/>
      <c r="AG65" s="1030"/>
      <c r="AH65" s="1030"/>
      <c r="AI65" s="1030" t="s">
        <v>408</v>
      </c>
      <c r="AJ65" s="1030"/>
      <c r="AK65" s="1030"/>
      <c r="AL65" s="556"/>
      <c r="AM65" s="1030" t="s">
        <v>505</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14" sqref="G14:K1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3" t="s">
        <v>17</v>
      </c>
      <c r="H3" s="670"/>
      <c r="I3" s="670"/>
      <c r="J3" s="670"/>
      <c r="K3" s="670"/>
      <c r="L3" s="669" t="s">
        <v>18</v>
      </c>
      <c r="M3" s="670"/>
      <c r="N3" s="670"/>
      <c r="O3" s="670"/>
      <c r="P3" s="670"/>
      <c r="Q3" s="670"/>
      <c r="R3" s="670"/>
      <c r="S3" s="670"/>
      <c r="T3" s="670"/>
      <c r="U3" s="670"/>
      <c r="V3" s="670"/>
      <c r="W3" s="670"/>
      <c r="X3" s="671"/>
      <c r="Y3" s="651" t="s">
        <v>19</v>
      </c>
      <c r="Z3" s="652"/>
      <c r="AA3" s="652"/>
      <c r="AB3" s="800"/>
      <c r="AC3" s="813" t="s">
        <v>17</v>
      </c>
      <c r="AD3" s="670"/>
      <c r="AE3" s="670"/>
      <c r="AF3" s="670"/>
      <c r="AG3" s="670"/>
      <c r="AH3" s="669" t="s">
        <v>18</v>
      </c>
      <c r="AI3" s="670"/>
      <c r="AJ3" s="670"/>
      <c r="AK3" s="670"/>
      <c r="AL3" s="670"/>
      <c r="AM3" s="670"/>
      <c r="AN3" s="670"/>
      <c r="AO3" s="670"/>
      <c r="AP3" s="670"/>
      <c r="AQ3" s="670"/>
      <c r="AR3" s="670"/>
      <c r="AS3" s="670"/>
      <c r="AT3" s="671"/>
      <c r="AU3" s="651" t="s">
        <v>19</v>
      </c>
      <c r="AV3" s="652"/>
      <c r="AW3" s="652"/>
      <c r="AX3" s="653"/>
      <c r="AY3" s="34">
        <f>$AY$2</f>
        <v>0</v>
      </c>
    </row>
    <row r="4" spans="1:51"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2"/>
      <c r="Z4" s="383"/>
      <c r="AA4" s="383"/>
      <c r="AB4" s="833"/>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43"/>
      <c r="B16" s="1044"/>
      <c r="C16" s="1044"/>
      <c r="D16" s="1044"/>
      <c r="E16" s="1044"/>
      <c r="F16" s="1045"/>
      <c r="G16" s="813" t="s">
        <v>17</v>
      </c>
      <c r="H16" s="670"/>
      <c r="I16" s="670"/>
      <c r="J16" s="670"/>
      <c r="K16" s="670"/>
      <c r="L16" s="669" t="s">
        <v>18</v>
      </c>
      <c r="M16" s="670"/>
      <c r="N16" s="670"/>
      <c r="O16" s="670"/>
      <c r="P16" s="670"/>
      <c r="Q16" s="670"/>
      <c r="R16" s="670"/>
      <c r="S16" s="670"/>
      <c r="T16" s="670"/>
      <c r="U16" s="670"/>
      <c r="V16" s="670"/>
      <c r="W16" s="670"/>
      <c r="X16" s="671"/>
      <c r="Y16" s="651" t="s">
        <v>19</v>
      </c>
      <c r="Z16" s="652"/>
      <c r="AA16" s="652"/>
      <c r="AB16" s="800"/>
      <c r="AC16" s="813" t="s">
        <v>17</v>
      </c>
      <c r="AD16" s="670"/>
      <c r="AE16" s="670"/>
      <c r="AF16" s="670"/>
      <c r="AG16" s="670"/>
      <c r="AH16" s="669" t="s">
        <v>18</v>
      </c>
      <c r="AI16" s="670"/>
      <c r="AJ16" s="670"/>
      <c r="AK16" s="670"/>
      <c r="AL16" s="670"/>
      <c r="AM16" s="670"/>
      <c r="AN16" s="670"/>
      <c r="AO16" s="670"/>
      <c r="AP16" s="670"/>
      <c r="AQ16" s="670"/>
      <c r="AR16" s="670"/>
      <c r="AS16" s="670"/>
      <c r="AT16" s="671"/>
      <c r="AU16" s="651" t="s">
        <v>19</v>
      </c>
      <c r="AV16" s="652"/>
      <c r="AW16" s="652"/>
      <c r="AX16" s="653"/>
      <c r="AY16" s="34">
        <f>$AY$15</f>
        <v>0</v>
      </c>
    </row>
    <row r="17" spans="1:51"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2"/>
      <c r="Z17" s="383"/>
      <c r="AA17" s="383"/>
      <c r="AB17" s="833"/>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43"/>
      <c r="B29" s="1044"/>
      <c r="C29" s="1044"/>
      <c r="D29" s="1044"/>
      <c r="E29" s="1044"/>
      <c r="F29" s="1045"/>
      <c r="G29" s="813" t="s">
        <v>17</v>
      </c>
      <c r="H29" s="670"/>
      <c r="I29" s="670"/>
      <c r="J29" s="670"/>
      <c r="K29" s="670"/>
      <c r="L29" s="669" t="s">
        <v>18</v>
      </c>
      <c r="M29" s="670"/>
      <c r="N29" s="670"/>
      <c r="O29" s="670"/>
      <c r="P29" s="670"/>
      <c r="Q29" s="670"/>
      <c r="R29" s="670"/>
      <c r="S29" s="670"/>
      <c r="T29" s="670"/>
      <c r="U29" s="670"/>
      <c r="V29" s="670"/>
      <c r="W29" s="670"/>
      <c r="X29" s="671"/>
      <c r="Y29" s="651" t="s">
        <v>19</v>
      </c>
      <c r="Z29" s="652"/>
      <c r="AA29" s="652"/>
      <c r="AB29" s="800"/>
      <c r="AC29" s="813" t="s">
        <v>17</v>
      </c>
      <c r="AD29" s="670"/>
      <c r="AE29" s="670"/>
      <c r="AF29" s="670"/>
      <c r="AG29" s="670"/>
      <c r="AH29" s="669" t="s">
        <v>18</v>
      </c>
      <c r="AI29" s="670"/>
      <c r="AJ29" s="670"/>
      <c r="AK29" s="670"/>
      <c r="AL29" s="670"/>
      <c r="AM29" s="670"/>
      <c r="AN29" s="670"/>
      <c r="AO29" s="670"/>
      <c r="AP29" s="670"/>
      <c r="AQ29" s="670"/>
      <c r="AR29" s="670"/>
      <c r="AS29" s="670"/>
      <c r="AT29" s="671"/>
      <c r="AU29" s="651" t="s">
        <v>19</v>
      </c>
      <c r="AV29" s="652"/>
      <c r="AW29" s="652"/>
      <c r="AX29" s="653"/>
      <c r="AY29" s="34">
        <f>$AY$28</f>
        <v>0</v>
      </c>
    </row>
    <row r="30" spans="1:51"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2"/>
      <c r="Z30" s="383"/>
      <c r="AA30" s="383"/>
      <c r="AB30" s="833"/>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43"/>
      <c r="B42" s="1044"/>
      <c r="C42" s="1044"/>
      <c r="D42" s="1044"/>
      <c r="E42" s="1044"/>
      <c r="F42" s="1045"/>
      <c r="G42" s="813" t="s">
        <v>17</v>
      </c>
      <c r="H42" s="670"/>
      <c r="I42" s="670"/>
      <c r="J42" s="670"/>
      <c r="K42" s="670"/>
      <c r="L42" s="669" t="s">
        <v>18</v>
      </c>
      <c r="M42" s="670"/>
      <c r="N42" s="670"/>
      <c r="O42" s="670"/>
      <c r="P42" s="670"/>
      <c r="Q42" s="670"/>
      <c r="R42" s="670"/>
      <c r="S42" s="670"/>
      <c r="T42" s="670"/>
      <c r="U42" s="670"/>
      <c r="V42" s="670"/>
      <c r="W42" s="670"/>
      <c r="X42" s="671"/>
      <c r="Y42" s="651" t="s">
        <v>19</v>
      </c>
      <c r="Z42" s="652"/>
      <c r="AA42" s="652"/>
      <c r="AB42" s="800"/>
      <c r="AC42" s="813" t="s">
        <v>17</v>
      </c>
      <c r="AD42" s="670"/>
      <c r="AE42" s="670"/>
      <c r="AF42" s="670"/>
      <c r="AG42" s="670"/>
      <c r="AH42" s="669" t="s">
        <v>18</v>
      </c>
      <c r="AI42" s="670"/>
      <c r="AJ42" s="670"/>
      <c r="AK42" s="670"/>
      <c r="AL42" s="670"/>
      <c r="AM42" s="670"/>
      <c r="AN42" s="670"/>
      <c r="AO42" s="670"/>
      <c r="AP42" s="670"/>
      <c r="AQ42" s="670"/>
      <c r="AR42" s="670"/>
      <c r="AS42" s="670"/>
      <c r="AT42" s="671"/>
      <c r="AU42" s="651" t="s">
        <v>19</v>
      </c>
      <c r="AV42" s="652"/>
      <c r="AW42" s="652"/>
      <c r="AX42" s="653"/>
      <c r="AY42" s="34">
        <f>$AY$41</f>
        <v>0</v>
      </c>
    </row>
    <row r="43" spans="1:51"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2"/>
      <c r="Z43" s="383"/>
      <c r="AA43" s="383"/>
      <c r="AB43" s="833"/>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43"/>
      <c r="B56" s="1044"/>
      <c r="C56" s="1044"/>
      <c r="D56" s="1044"/>
      <c r="E56" s="1044"/>
      <c r="F56" s="1045"/>
      <c r="G56" s="813" t="s">
        <v>17</v>
      </c>
      <c r="H56" s="670"/>
      <c r="I56" s="670"/>
      <c r="J56" s="670"/>
      <c r="K56" s="670"/>
      <c r="L56" s="669" t="s">
        <v>18</v>
      </c>
      <c r="M56" s="670"/>
      <c r="N56" s="670"/>
      <c r="O56" s="670"/>
      <c r="P56" s="670"/>
      <c r="Q56" s="670"/>
      <c r="R56" s="670"/>
      <c r="S56" s="670"/>
      <c r="T56" s="670"/>
      <c r="U56" s="670"/>
      <c r="V56" s="670"/>
      <c r="W56" s="670"/>
      <c r="X56" s="671"/>
      <c r="Y56" s="651" t="s">
        <v>19</v>
      </c>
      <c r="Z56" s="652"/>
      <c r="AA56" s="652"/>
      <c r="AB56" s="800"/>
      <c r="AC56" s="813" t="s">
        <v>17</v>
      </c>
      <c r="AD56" s="670"/>
      <c r="AE56" s="670"/>
      <c r="AF56" s="670"/>
      <c r="AG56" s="670"/>
      <c r="AH56" s="669" t="s">
        <v>18</v>
      </c>
      <c r="AI56" s="670"/>
      <c r="AJ56" s="670"/>
      <c r="AK56" s="670"/>
      <c r="AL56" s="670"/>
      <c r="AM56" s="670"/>
      <c r="AN56" s="670"/>
      <c r="AO56" s="670"/>
      <c r="AP56" s="670"/>
      <c r="AQ56" s="670"/>
      <c r="AR56" s="670"/>
      <c r="AS56" s="670"/>
      <c r="AT56" s="671"/>
      <c r="AU56" s="651" t="s">
        <v>19</v>
      </c>
      <c r="AV56" s="652"/>
      <c r="AW56" s="652"/>
      <c r="AX56" s="653"/>
      <c r="AY56" s="34">
        <f>$AY$55</f>
        <v>0</v>
      </c>
    </row>
    <row r="57" spans="1:51"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2"/>
      <c r="Z57" s="383"/>
      <c r="AA57" s="383"/>
      <c r="AB57" s="833"/>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43"/>
      <c r="B69" s="1044"/>
      <c r="C69" s="1044"/>
      <c r="D69" s="1044"/>
      <c r="E69" s="1044"/>
      <c r="F69" s="1045"/>
      <c r="G69" s="813" t="s">
        <v>17</v>
      </c>
      <c r="H69" s="670"/>
      <c r="I69" s="670"/>
      <c r="J69" s="670"/>
      <c r="K69" s="670"/>
      <c r="L69" s="669" t="s">
        <v>18</v>
      </c>
      <c r="M69" s="670"/>
      <c r="N69" s="670"/>
      <c r="O69" s="670"/>
      <c r="P69" s="670"/>
      <c r="Q69" s="670"/>
      <c r="R69" s="670"/>
      <c r="S69" s="670"/>
      <c r="T69" s="670"/>
      <c r="U69" s="670"/>
      <c r="V69" s="670"/>
      <c r="W69" s="670"/>
      <c r="X69" s="671"/>
      <c r="Y69" s="651" t="s">
        <v>19</v>
      </c>
      <c r="Z69" s="652"/>
      <c r="AA69" s="652"/>
      <c r="AB69" s="800"/>
      <c r="AC69" s="813" t="s">
        <v>17</v>
      </c>
      <c r="AD69" s="670"/>
      <c r="AE69" s="670"/>
      <c r="AF69" s="670"/>
      <c r="AG69" s="670"/>
      <c r="AH69" s="669" t="s">
        <v>18</v>
      </c>
      <c r="AI69" s="670"/>
      <c r="AJ69" s="670"/>
      <c r="AK69" s="670"/>
      <c r="AL69" s="670"/>
      <c r="AM69" s="670"/>
      <c r="AN69" s="670"/>
      <c r="AO69" s="670"/>
      <c r="AP69" s="670"/>
      <c r="AQ69" s="670"/>
      <c r="AR69" s="670"/>
      <c r="AS69" s="670"/>
      <c r="AT69" s="671"/>
      <c r="AU69" s="651" t="s">
        <v>19</v>
      </c>
      <c r="AV69" s="652"/>
      <c r="AW69" s="652"/>
      <c r="AX69" s="653"/>
      <c r="AY69" s="34">
        <f>$AY$68</f>
        <v>0</v>
      </c>
    </row>
    <row r="70" spans="1:51"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2"/>
      <c r="Z70" s="383"/>
      <c r="AA70" s="383"/>
      <c r="AB70" s="833"/>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43"/>
      <c r="B82" s="1044"/>
      <c r="C82" s="1044"/>
      <c r="D82" s="1044"/>
      <c r="E82" s="1044"/>
      <c r="F82" s="1045"/>
      <c r="G82" s="813" t="s">
        <v>17</v>
      </c>
      <c r="H82" s="670"/>
      <c r="I82" s="670"/>
      <c r="J82" s="670"/>
      <c r="K82" s="670"/>
      <c r="L82" s="669" t="s">
        <v>18</v>
      </c>
      <c r="M82" s="670"/>
      <c r="N82" s="670"/>
      <c r="O82" s="670"/>
      <c r="P82" s="670"/>
      <c r="Q82" s="670"/>
      <c r="R82" s="670"/>
      <c r="S82" s="670"/>
      <c r="T82" s="670"/>
      <c r="U82" s="670"/>
      <c r="V82" s="670"/>
      <c r="W82" s="670"/>
      <c r="X82" s="671"/>
      <c r="Y82" s="651" t="s">
        <v>19</v>
      </c>
      <c r="Z82" s="652"/>
      <c r="AA82" s="652"/>
      <c r="AB82" s="800"/>
      <c r="AC82" s="813" t="s">
        <v>17</v>
      </c>
      <c r="AD82" s="670"/>
      <c r="AE82" s="670"/>
      <c r="AF82" s="670"/>
      <c r="AG82" s="670"/>
      <c r="AH82" s="669" t="s">
        <v>18</v>
      </c>
      <c r="AI82" s="670"/>
      <c r="AJ82" s="670"/>
      <c r="AK82" s="670"/>
      <c r="AL82" s="670"/>
      <c r="AM82" s="670"/>
      <c r="AN82" s="670"/>
      <c r="AO82" s="670"/>
      <c r="AP82" s="670"/>
      <c r="AQ82" s="670"/>
      <c r="AR82" s="670"/>
      <c r="AS82" s="670"/>
      <c r="AT82" s="671"/>
      <c r="AU82" s="651" t="s">
        <v>19</v>
      </c>
      <c r="AV82" s="652"/>
      <c r="AW82" s="652"/>
      <c r="AX82" s="653"/>
      <c r="AY82" s="34">
        <f>$AY$81</f>
        <v>0</v>
      </c>
    </row>
    <row r="83" spans="1:51"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2"/>
      <c r="Z83" s="383"/>
      <c r="AA83" s="383"/>
      <c r="AB83" s="833"/>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43"/>
      <c r="B95" s="1044"/>
      <c r="C95" s="1044"/>
      <c r="D95" s="1044"/>
      <c r="E95" s="1044"/>
      <c r="F95" s="1045"/>
      <c r="G95" s="813" t="s">
        <v>17</v>
      </c>
      <c r="H95" s="670"/>
      <c r="I95" s="670"/>
      <c r="J95" s="670"/>
      <c r="K95" s="670"/>
      <c r="L95" s="669" t="s">
        <v>18</v>
      </c>
      <c r="M95" s="670"/>
      <c r="N95" s="670"/>
      <c r="O95" s="670"/>
      <c r="P95" s="670"/>
      <c r="Q95" s="670"/>
      <c r="R95" s="670"/>
      <c r="S95" s="670"/>
      <c r="T95" s="670"/>
      <c r="U95" s="670"/>
      <c r="V95" s="670"/>
      <c r="W95" s="670"/>
      <c r="X95" s="671"/>
      <c r="Y95" s="651" t="s">
        <v>19</v>
      </c>
      <c r="Z95" s="652"/>
      <c r="AA95" s="652"/>
      <c r="AB95" s="800"/>
      <c r="AC95" s="813" t="s">
        <v>17</v>
      </c>
      <c r="AD95" s="670"/>
      <c r="AE95" s="670"/>
      <c r="AF95" s="670"/>
      <c r="AG95" s="670"/>
      <c r="AH95" s="669" t="s">
        <v>18</v>
      </c>
      <c r="AI95" s="670"/>
      <c r="AJ95" s="670"/>
      <c r="AK95" s="670"/>
      <c r="AL95" s="670"/>
      <c r="AM95" s="670"/>
      <c r="AN95" s="670"/>
      <c r="AO95" s="670"/>
      <c r="AP95" s="670"/>
      <c r="AQ95" s="670"/>
      <c r="AR95" s="670"/>
      <c r="AS95" s="670"/>
      <c r="AT95" s="671"/>
      <c r="AU95" s="651" t="s">
        <v>19</v>
      </c>
      <c r="AV95" s="652"/>
      <c r="AW95" s="652"/>
      <c r="AX95" s="653"/>
      <c r="AY95" s="34">
        <f>$AY$94</f>
        <v>0</v>
      </c>
    </row>
    <row r="96" spans="1:51"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2"/>
      <c r="Z96" s="383"/>
      <c r="AA96" s="383"/>
      <c r="AB96" s="833"/>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43"/>
      <c r="B109" s="1044"/>
      <c r="C109" s="1044"/>
      <c r="D109" s="1044"/>
      <c r="E109" s="1044"/>
      <c r="F109" s="1045"/>
      <c r="G109" s="813" t="s">
        <v>17</v>
      </c>
      <c r="H109" s="670"/>
      <c r="I109" s="670"/>
      <c r="J109" s="670"/>
      <c r="K109" s="670"/>
      <c r="L109" s="669" t="s">
        <v>18</v>
      </c>
      <c r="M109" s="670"/>
      <c r="N109" s="670"/>
      <c r="O109" s="670"/>
      <c r="P109" s="670"/>
      <c r="Q109" s="670"/>
      <c r="R109" s="670"/>
      <c r="S109" s="670"/>
      <c r="T109" s="670"/>
      <c r="U109" s="670"/>
      <c r="V109" s="670"/>
      <c r="W109" s="670"/>
      <c r="X109" s="671"/>
      <c r="Y109" s="651" t="s">
        <v>19</v>
      </c>
      <c r="Z109" s="652"/>
      <c r="AA109" s="652"/>
      <c r="AB109" s="800"/>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1" t="s">
        <v>19</v>
      </c>
      <c r="AV109" s="652"/>
      <c r="AW109" s="652"/>
      <c r="AX109" s="653"/>
      <c r="AY109" s="34">
        <f>$AY$108</f>
        <v>0</v>
      </c>
    </row>
    <row r="110" spans="1:51"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33"/>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43"/>
      <c r="B122" s="1044"/>
      <c r="C122" s="1044"/>
      <c r="D122" s="1044"/>
      <c r="E122" s="1044"/>
      <c r="F122" s="1045"/>
      <c r="G122" s="813" t="s">
        <v>17</v>
      </c>
      <c r="H122" s="670"/>
      <c r="I122" s="670"/>
      <c r="J122" s="670"/>
      <c r="K122" s="670"/>
      <c r="L122" s="669" t="s">
        <v>18</v>
      </c>
      <c r="M122" s="670"/>
      <c r="N122" s="670"/>
      <c r="O122" s="670"/>
      <c r="P122" s="670"/>
      <c r="Q122" s="670"/>
      <c r="R122" s="670"/>
      <c r="S122" s="670"/>
      <c r="T122" s="670"/>
      <c r="U122" s="670"/>
      <c r="V122" s="670"/>
      <c r="W122" s="670"/>
      <c r="X122" s="671"/>
      <c r="Y122" s="651" t="s">
        <v>19</v>
      </c>
      <c r="Z122" s="652"/>
      <c r="AA122" s="652"/>
      <c r="AB122" s="800"/>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1" t="s">
        <v>19</v>
      </c>
      <c r="AV122" s="652"/>
      <c r="AW122" s="652"/>
      <c r="AX122" s="653"/>
      <c r="AY122" s="34">
        <f>$AY$121</f>
        <v>0</v>
      </c>
    </row>
    <row r="123" spans="1:51"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33"/>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43"/>
      <c r="B135" s="1044"/>
      <c r="C135" s="1044"/>
      <c r="D135" s="1044"/>
      <c r="E135" s="1044"/>
      <c r="F135" s="1045"/>
      <c r="G135" s="813" t="s">
        <v>17</v>
      </c>
      <c r="H135" s="670"/>
      <c r="I135" s="670"/>
      <c r="J135" s="670"/>
      <c r="K135" s="670"/>
      <c r="L135" s="669" t="s">
        <v>18</v>
      </c>
      <c r="M135" s="670"/>
      <c r="N135" s="670"/>
      <c r="O135" s="670"/>
      <c r="P135" s="670"/>
      <c r="Q135" s="670"/>
      <c r="R135" s="670"/>
      <c r="S135" s="670"/>
      <c r="T135" s="670"/>
      <c r="U135" s="670"/>
      <c r="V135" s="670"/>
      <c r="W135" s="670"/>
      <c r="X135" s="671"/>
      <c r="Y135" s="651" t="s">
        <v>19</v>
      </c>
      <c r="Z135" s="652"/>
      <c r="AA135" s="652"/>
      <c r="AB135" s="800"/>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1" t="s">
        <v>19</v>
      </c>
      <c r="AV135" s="652"/>
      <c r="AW135" s="652"/>
      <c r="AX135" s="653"/>
      <c r="AY135" s="34">
        <f>$AY$134</f>
        <v>0</v>
      </c>
    </row>
    <row r="136" spans="1:51"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33"/>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43"/>
      <c r="B148" s="1044"/>
      <c r="C148" s="1044"/>
      <c r="D148" s="1044"/>
      <c r="E148" s="1044"/>
      <c r="F148" s="1045"/>
      <c r="G148" s="813" t="s">
        <v>17</v>
      </c>
      <c r="H148" s="670"/>
      <c r="I148" s="670"/>
      <c r="J148" s="670"/>
      <c r="K148" s="670"/>
      <c r="L148" s="669" t="s">
        <v>18</v>
      </c>
      <c r="M148" s="670"/>
      <c r="N148" s="670"/>
      <c r="O148" s="670"/>
      <c r="P148" s="670"/>
      <c r="Q148" s="670"/>
      <c r="R148" s="670"/>
      <c r="S148" s="670"/>
      <c r="T148" s="670"/>
      <c r="U148" s="670"/>
      <c r="V148" s="670"/>
      <c r="W148" s="670"/>
      <c r="X148" s="671"/>
      <c r="Y148" s="651" t="s">
        <v>19</v>
      </c>
      <c r="Z148" s="652"/>
      <c r="AA148" s="652"/>
      <c r="AB148" s="800"/>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1" t="s">
        <v>19</v>
      </c>
      <c r="AV148" s="652"/>
      <c r="AW148" s="652"/>
      <c r="AX148" s="653"/>
      <c r="AY148" s="34">
        <f>$AY$147</f>
        <v>0</v>
      </c>
    </row>
    <row r="149" spans="1:51"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33"/>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43"/>
      <c r="B162" s="1044"/>
      <c r="C162" s="1044"/>
      <c r="D162" s="1044"/>
      <c r="E162" s="1044"/>
      <c r="F162" s="1045"/>
      <c r="G162" s="813" t="s">
        <v>17</v>
      </c>
      <c r="H162" s="670"/>
      <c r="I162" s="670"/>
      <c r="J162" s="670"/>
      <c r="K162" s="670"/>
      <c r="L162" s="669" t="s">
        <v>18</v>
      </c>
      <c r="M162" s="670"/>
      <c r="N162" s="670"/>
      <c r="O162" s="670"/>
      <c r="P162" s="670"/>
      <c r="Q162" s="670"/>
      <c r="R162" s="670"/>
      <c r="S162" s="670"/>
      <c r="T162" s="670"/>
      <c r="U162" s="670"/>
      <c r="V162" s="670"/>
      <c r="W162" s="670"/>
      <c r="X162" s="671"/>
      <c r="Y162" s="651" t="s">
        <v>19</v>
      </c>
      <c r="Z162" s="652"/>
      <c r="AA162" s="652"/>
      <c r="AB162" s="800"/>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1" t="s">
        <v>19</v>
      </c>
      <c r="AV162" s="652"/>
      <c r="AW162" s="652"/>
      <c r="AX162" s="653"/>
      <c r="AY162" s="34">
        <f>$AY$161</f>
        <v>0</v>
      </c>
    </row>
    <row r="163" spans="1:51"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33"/>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43"/>
      <c r="B175" s="1044"/>
      <c r="C175" s="1044"/>
      <c r="D175" s="1044"/>
      <c r="E175" s="1044"/>
      <c r="F175" s="1045"/>
      <c r="G175" s="813" t="s">
        <v>17</v>
      </c>
      <c r="H175" s="670"/>
      <c r="I175" s="670"/>
      <c r="J175" s="670"/>
      <c r="K175" s="670"/>
      <c r="L175" s="669" t="s">
        <v>18</v>
      </c>
      <c r="M175" s="670"/>
      <c r="N175" s="670"/>
      <c r="O175" s="670"/>
      <c r="P175" s="670"/>
      <c r="Q175" s="670"/>
      <c r="R175" s="670"/>
      <c r="S175" s="670"/>
      <c r="T175" s="670"/>
      <c r="U175" s="670"/>
      <c r="V175" s="670"/>
      <c r="W175" s="670"/>
      <c r="X175" s="671"/>
      <c r="Y175" s="651" t="s">
        <v>19</v>
      </c>
      <c r="Z175" s="652"/>
      <c r="AA175" s="652"/>
      <c r="AB175" s="800"/>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1" t="s">
        <v>19</v>
      </c>
      <c r="AV175" s="652"/>
      <c r="AW175" s="652"/>
      <c r="AX175" s="653"/>
      <c r="AY175" s="34">
        <f>$AY$174</f>
        <v>0</v>
      </c>
    </row>
    <row r="176" spans="1:51"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33"/>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43"/>
      <c r="B188" s="1044"/>
      <c r="C188" s="1044"/>
      <c r="D188" s="1044"/>
      <c r="E188" s="1044"/>
      <c r="F188" s="1045"/>
      <c r="G188" s="813" t="s">
        <v>17</v>
      </c>
      <c r="H188" s="670"/>
      <c r="I188" s="670"/>
      <c r="J188" s="670"/>
      <c r="K188" s="670"/>
      <c r="L188" s="669" t="s">
        <v>18</v>
      </c>
      <c r="M188" s="670"/>
      <c r="N188" s="670"/>
      <c r="O188" s="670"/>
      <c r="P188" s="670"/>
      <c r="Q188" s="670"/>
      <c r="R188" s="670"/>
      <c r="S188" s="670"/>
      <c r="T188" s="670"/>
      <c r="U188" s="670"/>
      <c r="V188" s="670"/>
      <c r="W188" s="670"/>
      <c r="X188" s="671"/>
      <c r="Y188" s="651" t="s">
        <v>19</v>
      </c>
      <c r="Z188" s="652"/>
      <c r="AA188" s="652"/>
      <c r="AB188" s="800"/>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1" t="s">
        <v>19</v>
      </c>
      <c r="AV188" s="652"/>
      <c r="AW188" s="652"/>
      <c r="AX188" s="653"/>
      <c r="AY188" s="34">
        <f>$AY$187</f>
        <v>0</v>
      </c>
    </row>
    <row r="189" spans="1:51"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33"/>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43"/>
      <c r="B201" s="1044"/>
      <c r="C201" s="1044"/>
      <c r="D201" s="1044"/>
      <c r="E201" s="1044"/>
      <c r="F201" s="1045"/>
      <c r="G201" s="813" t="s">
        <v>17</v>
      </c>
      <c r="H201" s="670"/>
      <c r="I201" s="670"/>
      <c r="J201" s="670"/>
      <c r="K201" s="670"/>
      <c r="L201" s="669" t="s">
        <v>18</v>
      </c>
      <c r="M201" s="670"/>
      <c r="N201" s="670"/>
      <c r="O201" s="670"/>
      <c r="P201" s="670"/>
      <c r="Q201" s="670"/>
      <c r="R201" s="670"/>
      <c r="S201" s="670"/>
      <c r="T201" s="670"/>
      <c r="U201" s="670"/>
      <c r="V201" s="670"/>
      <c r="W201" s="670"/>
      <c r="X201" s="671"/>
      <c r="Y201" s="651" t="s">
        <v>19</v>
      </c>
      <c r="Z201" s="652"/>
      <c r="AA201" s="652"/>
      <c r="AB201" s="800"/>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1" t="s">
        <v>19</v>
      </c>
      <c r="AV201" s="652"/>
      <c r="AW201" s="652"/>
      <c r="AX201" s="653"/>
      <c r="AY201" s="34">
        <f>$AY$200</f>
        <v>0</v>
      </c>
    </row>
    <row r="202" spans="1:51"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33"/>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43"/>
      <c r="B215" s="1044"/>
      <c r="C215" s="1044"/>
      <c r="D215" s="1044"/>
      <c r="E215" s="1044"/>
      <c r="F215" s="1045"/>
      <c r="G215" s="813" t="s">
        <v>17</v>
      </c>
      <c r="H215" s="670"/>
      <c r="I215" s="670"/>
      <c r="J215" s="670"/>
      <c r="K215" s="670"/>
      <c r="L215" s="669" t="s">
        <v>18</v>
      </c>
      <c r="M215" s="670"/>
      <c r="N215" s="670"/>
      <c r="O215" s="670"/>
      <c r="P215" s="670"/>
      <c r="Q215" s="670"/>
      <c r="R215" s="670"/>
      <c r="S215" s="670"/>
      <c r="T215" s="670"/>
      <c r="U215" s="670"/>
      <c r="V215" s="670"/>
      <c r="W215" s="670"/>
      <c r="X215" s="671"/>
      <c r="Y215" s="651" t="s">
        <v>19</v>
      </c>
      <c r="Z215" s="652"/>
      <c r="AA215" s="652"/>
      <c r="AB215" s="800"/>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1" t="s">
        <v>19</v>
      </c>
      <c r="AV215" s="652"/>
      <c r="AW215" s="652"/>
      <c r="AX215" s="653"/>
      <c r="AY215" s="34">
        <f>$AY$214</f>
        <v>0</v>
      </c>
    </row>
    <row r="216" spans="1:51"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33"/>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43"/>
      <c r="B228" s="1044"/>
      <c r="C228" s="1044"/>
      <c r="D228" s="1044"/>
      <c r="E228" s="1044"/>
      <c r="F228" s="1045"/>
      <c r="G228" s="813" t="s">
        <v>17</v>
      </c>
      <c r="H228" s="670"/>
      <c r="I228" s="670"/>
      <c r="J228" s="670"/>
      <c r="K228" s="670"/>
      <c r="L228" s="669" t="s">
        <v>18</v>
      </c>
      <c r="M228" s="670"/>
      <c r="N228" s="670"/>
      <c r="O228" s="670"/>
      <c r="P228" s="670"/>
      <c r="Q228" s="670"/>
      <c r="R228" s="670"/>
      <c r="S228" s="670"/>
      <c r="T228" s="670"/>
      <c r="U228" s="670"/>
      <c r="V228" s="670"/>
      <c r="W228" s="670"/>
      <c r="X228" s="671"/>
      <c r="Y228" s="651" t="s">
        <v>19</v>
      </c>
      <c r="Z228" s="652"/>
      <c r="AA228" s="652"/>
      <c r="AB228" s="800"/>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1" t="s">
        <v>19</v>
      </c>
      <c r="AV228" s="652"/>
      <c r="AW228" s="652"/>
      <c r="AX228" s="653"/>
      <c r="AY228" s="34">
        <f>$AY$227</f>
        <v>0</v>
      </c>
    </row>
    <row r="229" spans="1:51"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33"/>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43"/>
      <c r="B241" s="1044"/>
      <c r="C241" s="1044"/>
      <c r="D241" s="1044"/>
      <c r="E241" s="1044"/>
      <c r="F241" s="1045"/>
      <c r="G241" s="813" t="s">
        <v>17</v>
      </c>
      <c r="H241" s="670"/>
      <c r="I241" s="670"/>
      <c r="J241" s="670"/>
      <c r="K241" s="670"/>
      <c r="L241" s="669" t="s">
        <v>18</v>
      </c>
      <c r="M241" s="670"/>
      <c r="N241" s="670"/>
      <c r="O241" s="670"/>
      <c r="P241" s="670"/>
      <c r="Q241" s="670"/>
      <c r="R241" s="670"/>
      <c r="S241" s="670"/>
      <c r="T241" s="670"/>
      <c r="U241" s="670"/>
      <c r="V241" s="670"/>
      <c r="W241" s="670"/>
      <c r="X241" s="671"/>
      <c r="Y241" s="651" t="s">
        <v>19</v>
      </c>
      <c r="Z241" s="652"/>
      <c r="AA241" s="652"/>
      <c r="AB241" s="800"/>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1" t="s">
        <v>19</v>
      </c>
      <c r="AV241" s="652"/>
      <c r="AW241" s="652"/>
      <c r="AX241" s="653"/>
      <c r="AY241" s="34">
        <f>$AY$240</f>
        <v>0</v>
      </c>
    </row>
    <row r="242" spans="1:51"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33"/>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43"/>
      <c r="B254" s="1044"/>
      <c r="C254" s="1044"/>
      <c r="D254" s="1044"/>
      <c r="E254" s="1044"/>
      <c r="F254" s="1045"/>
      <c r="G254" s="813" t="s">
        <v>17</v>
      </c>
      <c r="H254" s="670"/>
      <c r="I254" s="670"/>
      <c r="J254" s="670"/>
      <c r="K254" s="670"/>
      <c r="L254" s="669" t="s">
        <v>18</v>
      </c>
      <c r="M254" s="670"/>
      <c r="N254" s="670"/>
      <c r="O254" s="670"/>
      <c r="P254" s="670"/>
      <c r="Q254" s="670"/>
      <c r="R254" s="670"/>
      <c r="S254" s="670"/>
      <c r="T254" s="670"/>
      <c r="U254" s="670"/>
      <c r="V254" s="670"/>
      <c r="W254" s="670"/>
      <c r="X254" s="671"/>
      <c r="Y254" s="651" t="s">
        <v>19</v>
      </c>
      <c r="Z254" s="652"/>
      <c r="AA254" s="652"/>
      <c r="AB254" s="800"/>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1" t="s">
        <v>19</v>
      </c>
      <c r="AV254" s="652"/>
      <c r="AW254" s="652"/>
      <c r="AX254" s="653"/>
      <c r="AY254" s="34">
        <f>$AY$253</f>
        <v>0</v>
      </c>
    </row>
    <row r="255" spans="1:51"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33"/>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14" sqref="G14:K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2021-06-24T14:28:52Z</cp:lastPrinted>
  <dcterms:created xsi:type="dcterms:W3CDTF">2012-03-13T00:50:25Z</dcterms:created>
  <dcterms:modified xsi:type="dcterms:W3CDTF">2021-06-24T14:28:57Z</dcterms:modified>
</cp:coreProperties>
</file>