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1_原子力規制検査の体制整備事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栗原 睦</author>
    <author>NSR</author>
  </authors>
  <commentList>
    <comment ref="P18" authorId="0" shapeId="0">
      <text>
        <r>
          <rPr>
            <b/>
            <sz val="9"/>
            <color indexed="81"/>
            <rFont val="ＭＳ Ｐゴシック"/>
            <family val="3"/>
            <charset val="128"/>
          </rPr>
          <t>栗原 睦:</t>
        </r>
        <r>
          <rPr>
            <sz val="9"/>
            <color indexed="81"/>
            <rFont val="ＭＳ Ｐゴシック"/>
            <family val="3"/>
            <charset val="128"/>
          </rPr>
          <t xml:space="preserve">
繰越し分を加算していいのか？</t>
        </r>
      </text>
    </comment>
    <comment ref="AM104" authorId="0" shapeId="0">
      <text>
        <r>
          <rPr>
            <b/>
            <sz val="9"/>
            <color indexed="81"/>
            <rFont val="ＭＳ Ｐゴシック"/>
            <family val="3"/>
            <charset val="128"/>
          </rPr>
          <t>栗原 睦:</t>
        </r>
        <r>
          <rPr>
            <sz val="9"/>
            <color indexed="81"/>
            <rFont val="ＭＳ Ｐゴシック"/>
            <family val="3"/>
            <charset val="128"/>
          </rPr>
          <t xml:space="preserve">
出張はできないがテレビ会議で国際会議に参加</t>
        </r>
      </text>
    </comment>
    <comment ref="AQ108" authorId="0" shapeId="0">
      <text>
        <r>
          <rPr>
            <b/>
            <sz val="9"/>
            <color indexed="81"/>
            <rFont val="ＭＳ Ｐゴシック"/>
            <family val="3"/>
            <charset val="128"/>
          </rPr>
          <t>栗原 睦:</t>
        </r>
        <r>
          <rPr>
            <sz val="9"/>
            <color indexed="81"/>
            <rFont val="ＭＳ Ｐゴシック"/>
            <family val="3"/>
            <charset val="128"/>
          </rPr>
          <t xml:space="preserve">
調査方法について検討中</t>
        </r>
      </text>
    </comment>
    <comment ref="AM110" authorId="1" shapeId="0">
      <text>
        <r>
          <rPr>
            <b/>
            <sz val="9"/>
            <color indexed="81"/>
            <rFont val="ＭＳ Ｐゴシック"/>
            <family val="3"/>
            <charset val="128"/>
          </rPr>
          <t>内製の入力となり、重要な検査情報に絞って入力を継続</t>
        </r>
      </text>
    </comment>
    <comment ref="AM120" authorId="0" shapeId="0">
      <text>
        <r>
          <rPr>
            <b/>
            <sz val="9"/>
            <color indexed="81"/>
            <rFont val="ＭＳ Ｐゴシック"/>
            <family val="3"/>
            <charset val="128"/>
          </rPr>
          <t>栗原 睦:</t>
        </r>
        <r>
          <rPr>
            <sz val="9"/>
            <color indexed="81"/>
            <rFont val="ＭＳ Ｐゴシック"/>
            <family val="3"/>
            <charset val="128"/>
          </rPr>
          <t xml:space="preserve">
Web会議への参加し、整理した情報の件数</t>
        </r>
      </text>
    </comment>
  </commentList>
</comments>
</file>

<file path=xl/sharedStrings.xml><?xml version="1.0" encoding="utf-8"?>
<sst xmlns="http://schemas.openxmlformats.org/spreadsheetml/2006/main" count="3065" uniqueCount="821">
  <si>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</si>
  <si>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</si>
  <si>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</si>
  <si>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</si>
  <si>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</si>
  <si>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</si>
  <si>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</si>
  <si>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</si>
  <si>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</si>
  <si>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</si>
  <si>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</si>
  <si>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</si>
  <si>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</si>
  <si>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</si>
  <si>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</si>
  <si>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</si>
  <si>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</si>
  <si>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</si>
  <si>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</si>
  <si>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</si>
  <si>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</si>
  <si>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</si>
  <si>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</si>
  <si>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</si>
  <si>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</si>
  <si>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</si>
  <si>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</si>
  <si>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</si>
  <si>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</si>
  <si>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</si>
  <si>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</si>
  <si>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</si>
  <si>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</si>
  <si>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</si>
  <si>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</si>
  <si>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</si>
  <si>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</si>
  <si>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</si>
  <si>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</si>
  <si>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</si>
  <si>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</si>
  <si>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</si>
  <si>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</si>
  <si>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</si>
  <si>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</si>
  <si>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</si>
  <si>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</si>
  <si>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</si>
  <si>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</si>
  <si>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</si>
  <si>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</si>
  <si>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</si>
  <si>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</si>
  <si>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</si>
  <si>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</si>
  <si>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</si>
  <si>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</si>
  <si>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</si>
  <si>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</si>
  <si>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</si>
  <si>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</si>
  <si>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</si>
  <si>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</si>
  <si>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</si>
  <si>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</si>
  <si>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</si>
  <si>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</si>
  <si>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</si>
  <si>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</si>
  <si>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</si>
  <si>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</si>
  <si>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</si>
  <si>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</si>
  <si>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</si>
  <si>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</si>
  <si>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</si>
  <si>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</si>
  <si>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</si>
  <si>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</si>
  <si>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</si>
  <si>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</si>
  <si>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</si>
  <si>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</si>
  <si>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</si>
  <si>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</si>
  <si>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</si>
  <si>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</si>
  <si>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</si>
  <si>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</si>
  <si>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</si>
  <si>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</si>
  <si>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</si>
  <si>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</si>
  <si>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</si>
  <si>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</si>
  <si>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</si>
  <si>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</si>
  <si>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</si>
  <si>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</si>
  <si>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</si>
  <si>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</si>
  <si>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</si>
  <si>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</si>
  <si>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</si>
  <si>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</si>
  <si>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</si>
  <si>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</si>
  <si>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</si>
  <si>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</si>
  <si>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</si>
  <si>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</si>
  <si>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</si>
  <si>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</si>
  <si>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</si>
  <si>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</si>
  <si>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</si>
  <si>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</si>
  <si>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</si>
  <si>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</si>
  <si>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</si>
  <si>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</si>
  <si>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</si>
  <si>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</si>
  <si>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</si>
  <si>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</si>
  <si>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</si>
  <si>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</si>
  <si>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</si>
  <si>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</si>
  <si>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</si>
  <si>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</si>
  <si>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</si>
  <si>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</si>
  <si>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</si>
  <si>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</si>
  <si>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</si>
  <si>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</si>
  <si>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</si>
  <si>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</si>
  <si>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</si>
  <si>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</si>
  <si>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</si>
  <si>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</si>
  <si>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</si>
  <si>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</si>
  <si>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</si>
  <si>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</si>
  <si>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</si>
  <si>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</si>
  <si>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</si>
  <si>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</si>
  <si>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</si>
  <si>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</si>
  <si>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</si>
  <si>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</si>
  <si>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</si>
  <si>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</si>
  <si>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</si>
  <si>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</si>
  <si>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</si>
  <si>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</si>
  <si>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</si>
  <si>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</si>
  <si>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</si>
  <si>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</si>
  <si>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</si>
  <si>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</si>
  <si>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</si>
  <si>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</si>
  <si>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</si>
  <si>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</si>
  <si>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</si>
  <si>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</si>
  <si>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</si>
  <si>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</si>
  <si>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</si>
  <si>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</si>
  <si>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</si>
  <si>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</si>
  <si>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</si>
  <si>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</si>
  <si>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</si>
  <si>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</si>
  <si>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</si>
  <si>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</si>
  <si>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</si>
  <si>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</si>
  <si>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</si>
  <si>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</si>
  <si>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</si>
  <si>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</si>
  <si>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</si>
  <si>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</si>
  <si>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</si>
  <si>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</si>
  <si>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</si>
  <si>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</si>
  <si>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</si>
  <si>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</si>
  <si>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</si>
  <si>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</si>
  <si>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</si>
  <si>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</si>
  <si>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</si>
  <si>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</si>
  <si>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</si>
  <si>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</si>
  <si>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</si>
  <si>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</si>
  <si>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</si>
  <si>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</si>
  <si>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</si>
  <si>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</si>
  <si>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</si>
  <si>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</si>
  <si>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</si>
  <si>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</si>
  <si>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</si>
  <si>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</si>
  <si>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</si>
  <si>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</si>
  <si>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</si>
  <si>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</si>
  <si>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</si>
  <si>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</si>
  <si>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</si>
  <si>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</si>
  <si>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</si>
  <si>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</si>
  <si>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</si>
  <si>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</si>
  <si>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</si>
  <si>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</si>
  <si>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</si>
  <si>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</si>
  <si>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</si>
  <si>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</si>
  <si>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</si>
  <si>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</si>
  <si>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</si>
  <si>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</si>
  <si>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</si>
  <si>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</si>
  <si>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</si>
  <si>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</si>
  <si>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</si>
  <si>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</si>
  <si>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</si>
  <si>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</si>
  <si>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</si>
  <si>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</si>
  <si>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</si>
  <si>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</si>
  <si>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</si>
  <si>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</si>
  <si>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</si>
  <si>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</si>
  <si>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</si>
  <si>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</si>
  <si>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</si>
  <si>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</si>
  <si>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</si>
  <si>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</si>
  <si>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</si>
  <si>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</si>
  <si>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</si>
  <si>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</si>
  <si>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</si>
  <si>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</si>
  <si>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</si>
  <si>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</si>
  <si>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</si>
  <si>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</si>
  <si>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</si>
  <si>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</si>
  <si>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</si>
  <si>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</si>
  <si>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</si>
  <si>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</si>
  <si>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</si>
  <si>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</si>
  <si>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</si>
  <si>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</si>
  <si>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</si>
  <si>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</si>
  <si>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</si>
  <si>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</si>
  <si>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</si>
  <si>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</si>
  <si>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</si>
  <si>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</si>
  <si>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</si>
  <si>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</si>
  <si>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</si>
  <si>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</si>
  <si>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</si>
  <si>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</si>
  <si>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</si>
  <si>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</si>
  <si>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</si>
  <si>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</si>
  <si>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</si>
  <si>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</si>
  <si>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</si>
  <si>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</si>
  <si>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</si>
  <si>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</si>
  <si>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</si>
  <si>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</si>
  <si>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</si>
  <si>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</si>
  <si>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</si>
  <si>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</si>
  <si>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</si>
  <si>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</si>
  <si>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</si>
  <si>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</si>
  <si>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</si>
  <si>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</si>
  <si>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</si>
  <si>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</si>
  <si>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</si>
  <si>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</si>
  <si>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</si>
  <si>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</si>
  <si>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</si>
  <si>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</si>
  <si>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</si>
  <si>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</si>
  <si>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</si>
  <si>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</si>
  <si>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</si>
  <si>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</si>
  <si>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</si>
  <si>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</si>
  <si>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</si>
  <si>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</si>
  <si>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</si>
  <si>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</si>
  <si>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</si>
  <si>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</si>
  <si>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</si>
  <si>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</si>
  <si>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</si>
  <si>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</si>
  <si>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</si>
  <si>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</si>
  <si>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</si>
  <si>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</si>
  <si>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</si>
  <si>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</si>
  <si>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</si>
  <si>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</si>
  <si>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</si>
  <si>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</si>
  <si>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</si>
  <si>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</si>
  <si>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</si>
  <si>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</si>
  <si>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</si>
  <si>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</si>
  <si>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</si>
  <si>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</si>
  <si>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</si>
  <si>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</si>
  <si>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</si>
  <si>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</si>
  <si>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</si>
  <si>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</si>
  <si>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</si>
  <si>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</si>
  <si>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</si>
  <si>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</si>
  <si>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</si>
  <si>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</si>
  <si>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</si>
  <si>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</si>
  <si>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</si>
  <si>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</si>
  <si>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</si>
  <si>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</si>
  <si>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</si>
  <si>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</si>
  <si>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</si>
  <si>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</si>
  <si>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</si>
  <si>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</si>
  <si>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</si>
  <si>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</si>
  <si>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</si>
  <si>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</si>
  <si>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</si>
  <si>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</si>
  <si>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</si>
  <si>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</si>
  <si>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</si>
  <si>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</si>
  <si>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</si>
  <si>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</si>
  <si>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</si>
  <si>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</si>
  <si>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</si>
  <si>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</si>
  <si>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</si>
  <si>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</si>
  <si>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</si>
  <si>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</si>
  <si>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</si>
  <si>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</si>
  <si>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</si>
  <si>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</si>
  <si>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</si>
  <si>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</si>
  <si>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</si>
  <si>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</si>
  <si>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</si>
  <si>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</si>
  <si>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</si>
  <si>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</si>
  <si>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</si>
  <si>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</si>
  <si>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</si>
  <si>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</si>
  <si>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</si>
  <si>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</si>
  <si>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</si>
  <si>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</si>
  <si>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</si>
  <si>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</si>
  <si>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</si>
  <si>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</si>
  <si>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</si>
  <si>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</si>
  <si>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</si>
  <si>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</si>
  <si>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</si>
  <si>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</si>
  <si>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</si>
  <si>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</si>
  <si>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</si>
  <si>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</si>
  <si>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</si>
  <si>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</si>
  <si>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</si>
  <si>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</si>
  <si>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</si>
  <si>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</si>
  <si>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</si>
  <si>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</si>
  <si>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</si>
  <si>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</si>
  <si>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</si>
  <si>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</si>
  <si>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</si>
  <si>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</si>
  <si>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</si>
  <si>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</si>
  <si>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</si>
  <si>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</si>
  <si>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</si>
  <si>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</si>
  <si>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</si>
  <si>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</si>
  <si>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</si>
  <si>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</si>
  <si>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</si>
  <si>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</si>
  <si>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</si>
  <si>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</si>
  <si>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</si>
  <si>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</si>
  <si>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</si>
  <si>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</si>
  <si>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</si>
  <si>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</si>
  <si>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</si>
  <si>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</si>
  <si>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</si>
  <si>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</si>
  <si>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</si>
  <si>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</si>
  <si>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</si>
  <si>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</si>
  <si>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</si>
  <si>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</si>
  <si>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</si>
  <si>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</si>
  <si>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</si>
  <si>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</si>
  <si>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</si>
  <si>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</si>
  <si>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</si>
  <si>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</si>
  <si>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</si>
  <si>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</si>
  <si>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</si>
  <si>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</si>
  <si>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</si>
  <si>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</si>
  <si>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</si>
  <si>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</si>
  <si>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</si>
  <si>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</si>
  <si>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</si>
  <si>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</si>
  <si>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</si>
  <si>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</si>
  <si>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</si>
  <si>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</si>
  <si>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</si>
  <si>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</si>
  <si>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</si>
  <si>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</si>
  <si>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</si>
  <si>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</si>
  <si>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</si>
  <si>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</si>
  <si>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</si>
  <si>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</si>
  <si>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</si>
  <si>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</si>
  <si>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</si>
  <si>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</si>
  <si>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</si>
  <si>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</si>
  <si>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</si>
  <si>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</si>
  <si>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</si>
  <si>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</si>
  <si>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</si>
  <si>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</si>
  <si>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</si>
  <si>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</si>
  <si>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</si>
  <si>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</si>
  <si>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</si>
  <si>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</si>
  <si>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</si>
  <si>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</si>
  <si>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</si>
  <si>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</si>
  <si>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</si>
  <si>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</si>
  <si>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</si>
  <si>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</si>
  <si>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</si>
  <si>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</si>
  <si>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</si>
  <si>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</si>
  <si>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</si>
  <si>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</si>
  <si>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</si>
  <si>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</si>
  <si>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</si>
  <si>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</si>
  <si>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</si>
  <si>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</si>
  <si>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</si>
  <si>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</si>
  <si>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</si>
  <si>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</si>
  <si>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</si>
  <si>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</si>
  <si>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</si>
  <si>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</si>
  <si>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</si>
  <si>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</si>
  <si>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</si>
  <si>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</si>
  <si>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</si>
  <si>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</si>
  <si>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</si>
  <si>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</si>
  <si>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</si>
  <si>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</si>
  <si>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</si>
  <si>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</si>
  <si>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</si>
  <si>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</si>
  <si>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</si>
  <si>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</si>
  <si>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</si>
  <si>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</si>
  <si>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</si>
  <si>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</si>
  <si>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</si>
  <si>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</si>
  <si>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</si>
  <si>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</si>
  <si>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</si>
  <si>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</si>
  <si>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</si>
  <si>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</si>
  <si>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</si>
  <si>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</si>
  <si>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</si>
  <si>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</si>
  <si>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</si>
  <si>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</si>
  <si>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</si>
  <si>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</si>
  <si>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</si>
  <si>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</si>
  <si>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</si>
  <si>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</si>
  <si>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</si>
  <si>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</si>
  <si>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</si>
  <si>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</si>
  <si>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</si>
  <si>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</si>
  <si>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</si>
  <si>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</si>
  <si>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</si>
  <si>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</si>
  <si>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</si>
  <si>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</si>
  <si>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</si>
  <si>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</si>
  <si>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</si>
  <si>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</si>
  <si>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</si>
  <si>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</si>
  <si>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</si>
  <si>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</si>
  <si>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</si>
  <si>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</si>
  <si>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</si>
  <si>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</si>
  <si>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</si>
  <si>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</si>
  <si>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</si>
  <si>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</si>
  <si>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</si>
  <si>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</si>
  <si>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</si>
  <si>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</si>
  <si>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</si>
  <si>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</si>
  <si>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</si>
  <si>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</si>
  <si>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</si>
  <si>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</si>
  <si>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</si>
  <si>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</si>
  <si>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</si>
  <si>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</si>
  <si>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</si>
  <si>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</si>
  <si>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</si>
  <si>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</si>
  <si>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</si>
  <si>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</si>
  <si>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</si>
  <si>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</si>
  <si>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</si>
  <si>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</si>
  <si>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</si>
  <si>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</si>
  <si>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</si>
  <si>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</si>
  <si>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</si>
  <si>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</si>
  <si>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</si>
  <si>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</si>
  <si>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</si>
  <si>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</si>
  <si>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</si>
  <si>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</si>
  <si>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</si>
  <si>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</si>
  <si>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</si>
  <si>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</si>
  <si>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</si>
  <si>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</si>
  <si>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</si>
  <si>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</si>
  <si>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</si>
  <si>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</si>
  <si>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</si>
  <si>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</si>
  <si>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</si>
  <si>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</si>
  <si>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</si>
  <si>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</si>
  <si>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</si>
  <si>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</si>
  <si>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</si>
  <si>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</si>
  <si>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</si>
  <si>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</si>
  <si>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</si>
  <si>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</si>
  <si>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</si>
  <si>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</si>
  <si>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</si>
  <si>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</si>
  <si>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</si>
  <si>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</si>
  <si>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</si>
  <si>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</si>
  <si>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</si>
  <si>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</si>
  <si>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</si>
  <si>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rPh sb="0" eb="8">
      <t>ゲンシリョクキセイイインカイ</t>
    </rPh>
    <phoneticPr fontId="5"/>
  </si>
  <si>
    <t>原子力規制検査の体制整備事業</t>
    <rPh sb="0" eb="3">
      <t>ゲンシリョク</t>
    </rPh>
    <rPh sb="3" eb="5">
      <t>キセイ</t>
    </rPh>
    <rPh sb="5" eb="7">
      <t>ケンサ</t>
    </rPh>
    <rPh sb="8" eb="10">
      <t>タイセイ</t>
    </rPh>
    <rPh sb="10" eb="12">
      <t>セイビ</t>
    </rPh>
    <rPh sb="12" eb="14">
      <t>ジギョウ</t>
    </rPh>
    <phoneticPr fontId="5"/>
  </si>
  <si>
    <t>原子力規制庁</t>
    <rPh sb="0" eb="3">
      <t>ゲンシリョク</t>
    </rPh>
    <rPh sb="3" eb="6">
      <t>キセイチョウ</t>
    </rPh>
    <phoneticPr fontId="5"/>
  </si>
  <si>
    <t>検査監督総括課長
古金谷　敏之</t>
    <rPh sb="0" eb="7">
      <t>ケンサカントクソウカツカ</t>
    </rPh>
    <rPh sb="7" eb="8">
      <t>チョウ</t>
    </rPh>
    <rPh sb="9" eb="12">
      <t>コガネヤ</t>
    </rPh>
    <rPh sb="13" eb="15">
      <t>トシユキ</t>
    </rPh>
    <phoneticPr fontId="5"/>
  </si>
  <si>
    <t>特別会計に関する法律第85条第6項
特別会計に関する法律施行令第51条第7項第4号
特別会計に関する法律施行令第51条第7項第18号</t>
    <rPh sb="0" eb="2">
      <t>トクベツ</t>
    </rPh>
    <rPh sb="2" eb="4">
      <t>カイケイ</t>
    </rPh>
    <rPh sb="5" eb="6">
      <t>カン</t>
    </rPh>
    <rPh sb="8" eb="10">
      <t>ホウリツ</t>
    </rPh>
    <rPh sb="10" eb="11">
      <t>ダイ</t>
    </rPh>
    <rPh sb="13" eb="14">
      <t>ジョウ</t>
    </rPh>
    <rPh sb="14" eb="15">
      <t>ダイ</t>
    </rPh>
    <rPh sb="16" eb="17">
      <t>コウ</t>
    </rPh>
    <rPh sb="18" eb="22">
      <t>トクベツカイケイ</t>
    </rPh>
    <rPh sb="28" eb="30">
      <t>セコウ</t>
    </rPh>
    <rPh sb="30" eb="31">
      <t>レイ</t>
    </rPh>
    <rPh sb="31" eb="32">
      <t>ダイ</t>
    </rPh>
    <rPh sb="34" eb="35">
      <t>ジョウ</t>
    </rPh>
    <rPh sb="35" eb="36">
      <t>ダイ</t>
    </rPh>
    <rPh sb="37" eb="38">
      <t>コウ</t>
    </rPh>
    <rPh sb="38" eb="39">
      <t>ダイ</t>
    </rPh>
    <rPh sb="40" eb="41">
      <t>ゴウ</t>
    </rPh>
    <rPh sb="42" eb="44">
      <t>トクベツ</t>
    </rPh>
    <rPh sb="44" eb="46">
      <t>カイケイ</t>
    </rPh>
    <rPh sb="47" eb="48">
      <t>カン</t>
    </rPh>
    <phoneticPr fontId="5"/>
  </si>
  <si>
    <t>-</t>
    <phoneticPr fontId="5"/>
  </si>
  <si>
    <t>本事業は、原子力の安全性向上に資するため、原子力規制検査を実施するにあたり、基盤の整備充実及び規制当局として必要な技術的知見・根拠の整備を実施し、より効果的・効率的な原子力規制検査を実施することを目的とする。</t>
    <rPh sb="0" eb="1">
      <t>ホン</t>
    </rPh>
    <rPh sb="1" eb="3">
      <t>ジギョウ</t>
    </rPh>
    <rPh sb="5" eb="8">
      <t>ゲンシリョク</t>
    </rPh>
    <rPh sb="9" eb="11">
      <t>アンゼン</t>
    </rPh>
    <rPh sb="11" eb="12">
      <t>セイ</t>
    </rPh>
    <rPh sb="12" eb="14">
      <t>コウジョウ</t>
    </rPh>
    <rPh sb="15" eb="16">
      <t>シ</t>
    </rPh>
    <rPh sb="21" eb="24">
      <t>ゲンシリョク</t>
    </rPh>
    <rPh sb="24" eb="26">
      <t>キセイ</t>
    </rPh>
    <rPh sb="26" eb="28">
      <t>ケンサ</t>
    </rPh>
    <rPh sb="29" eb="31">
      <t>ジッシ</t>
    </rPh>
    <rPh sb="38" eb="40">
      <t>キバン</t>
    </rPh>
    <rPh sb="41" eb="43">
      <t>セイビ</t>
    </rPh>
    <rPh sb="43" eb="45">
      <t>ジュウジツ</t>
    </rPh>
    <rPh sb="45" eb="46">
      <t>オヨ</t>
    </rPh>
    <rPh sb="47" eb="49">
      <t>キセイ</t>
    </rPh>
    <rPh sb="49" eb="51">
      <t>トウキョク</t>
    </rPh>
    <rPh sb="54" eb="56">
      <t>ヒツヨウ</t>
    </rPh>
    <rPh sb="57" eb="59">
      <t>ギジュツ</t>
    </rPh>
    <rPh sb="59" eb="60">
      <t>テキ</t>
    </rPh>
    <rPh sb="60" eb="62">
      <t>チケン</t>
    </rPh>
    <rPh sb="63" eb="65">
      <t>コンキョ</t>
    </rPh>
    <rPh sb="66" eb="68">
      <t>セイビ</t>
    </rPh>
    <rPh sb="69" eb="71">
      <t>ジッシ</t>
    </rPh>
    <rPh sb="75" eb="78">
      <t>コウカテキ</t>
    </rPh>
    <rPh sb="79" eb="82">
      <t>コウリツテキ</t>
    </rPh>
    <rPh sb="83" eb="86">
      <t>ゲンシリョク</t>
    </rPh>
    <rPh sb="86" eb="88">
      <t>キセイ</t>
    </rPh>
    <rPh sb="88" eb="90">
      <t>ケンサ</t>
    </rPh>
    <rPh sb="91" eb="93">
      <t>ジッシ</t>
    </rPh>
    <rPh sb="98" eb="100">
      <t>モクテキ</t>
    </rPh>
    <phoneticPr fontId="5"/>
  </si>
  <si>
    <t>-</t>
    <phoneticPr fontId="5"/>
  </si>
  <si>
    <t>原子力安全事業庁費</t>
    <rPh sb="0" eb="3">
      <t>ゲンシリョク</t>
    </rPh>
    <rPh sb="3" eb="5">
      <t>アンゼン</t>
    </rPh>
    <rPh sb="5" eb="8">
      <t>ジギョウチョウ</t>
    </rPh>
    <rPh sb="8" eb="9">
      <t>ヒ</t>
    </rPh>
    <phoneticPr fontId="5"/>
  </si>
  <si>
    <t>職員旅費</t>
    <rPh sb="0" eb="2">
      <t>ショクイン</t>
    </rPh>
    <rPh sb="2" eb="4">
      <t>リョヒ</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</si>
  <si>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</si>
  <si>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</si>
  <si>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</si>
  <si>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</si>
  <si>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件</t>
    <rPh sb="0" eb="1">
      <t>ケン</t>
    </rPh>
    <phoneticPr fontId="5"/>
  </si>
  <si>
    <t>-</t>
    <phoneticPr fontId="5"/>
  </si>
  <si>
    <t>-</t>
    <phoneticPr fontId="5"/>
  </si>
  <si>
    <t>-</t>
    <phoneticPr fontId="5"/>
  </si>
  <si>
    <t>－</t>
    <phoneticPr fontId="5"/>
  </si>
  <si>
    <t>回</t>
    <rPh sb="0" eb="1">
      <t>カイ</t>
    </rPh>
    <phoneticPr fontId="5"/>
  </si>
  <si>
    <t>原子力規制検査の試運用を実施する。</t>
    <rPh sb="0" eb="3">
      <t>ゲンシリョク</t>
    </rPh>
    <rPh sb="3" eb="5">
      <t>キセイ</t>
    </rPh>
    <rPh sb="5" eb="7">
      <t>ケンサ</t>
    </rPh>
    <rPh sb="8" eb="11">
      <t>シウンヨウ</t>
    </rPh>
    <rPh sb="12" eb="14">
      <t>ジッシ</t>
    </rPh>
    <phoneticPr fontId="5"/>
  </si>
  <si>
    <t>原子力規制検査の試運用の実施サイト数</t>
    <rPh sb="0" eb="7">
      <t>ゲンシリョクキセイケンサ</t>
    </rPh>
    <rPh sb="8" eb="11">
      <t>シウンヨウ</t>
    </rPh>
    <rPh sb="12" eb="14">
      <t>ジッシ</t>
    </rPh>
    <rPh sb="17" eb="18">
      <t>スウ</t>
    </rPh>
    <phoneticPr fontId="5"/>
  </si>
  <si>
    <t>サイト</t>
    <phoneticPr fontId="5"/>
  </si>
  <si>
    <t>サイト</t>
    <phoneticPr fontId="5"/>
  </si>
  <si>
    <t>-</t>
    <phoneticPr fontId="5"/>
  </si>
  <si>
    <t>【新たな検査制度に対するリスク情報活用手段の調査】
参加人数</t>
    <rPh sb="1" eb="2">
      <t>アラ</t>
    </rPh>
    <rPh sb="4" eb="6">
      <t>ケンサ</t>
    </rPh>
    <rPh sb="6" eb="8">
      <t>セイド</t>
    </rPh>
    <rPh sb="9" eb="10">
      <t>タイ</t>
    </rPh>
    <rPh sb="15" eb="17">
      <t>ジョウホウ</t>
    </rPh>
    <rPh sb="17" eb="19">
      <t>カツヨウ</t>
    </rPh>
    <rPh sb="19" eb="21">
      <t>シュダン</t>
    </rPh>
    <rPh sb="22" eb="24">
      <t>チョウサ</t>
    </rPh>
    <rPh sb="26" eb="28">
      <t>サンカ</t>
    </rPh>
    <rPh sb="28" eb="30">
      <t>ニンズウ</t>
    </rPh>
    <phoneticPr fontId="5"/>
  </si>
  <si>
    <t>委託事業において実施した聞き取り調査及びアンケート調査件数</t>
    <rPh sb="0" eb="2">
      <t>イタク</t>
    </rPh>
    <rPh sb="2" eb="4">
      <t>ジギョウ</t>
    </rPh>
    <rPh sb="8" eb="10">
      <t>ジッシ</t>
    </rPh>
    <rPh sb="12" eb="13">
      <t>キ</t>
    </rPh>
    <rPh sb="14" eb="15">
      <t>ト</t>
    </rPh>
    <rPh sb="16" eb="18">
      <t>チョウサ</t>
    </rPh>
    <rPh sb="18" eb="19">
      <t>オヨ</t>
    </rPh>
    <rPh sb="25" eb="27">
      <t>チョウサ</t>
    </rPh>
    <rPh sb="27" eb="29">
      <t>ケンスウ</t>
    </rPh>
    <phoneticPr fontId="5"/>
  </si>
  <si>
    <t>【検査実績情報を蓄積し、体系的に利用するためのデータベースを整備・維持管理】
入力データ数</t>
    <rPh sb="1" eb="3">
      <t>ケンサ</t>
    </rPh>
    <rPh sb="3" eb="5">
      <t>ジッセキ</t>
    </rPh>
    <rPh sb="5" eb="7">
      <t>ジョウホウ</t>
    </rPh>
    <rPh sb="8" eb="10">
      <t>チクセキ</t>
    </rPh>
    <rPh sb="12" eb="15">
      <t>タイケイテキ</t>
    </rPh>
    <rPh sb="16" eb="18">
      <t>リヨウ</t>
    </rPh>
    <rPh sb="30" eb="32">
      <t>セイビ</t>
    </rPh>
    <rPh sb="33" eb="35">
      <t>イジ</t>
    </rPh>
    <rPh sb="35" eb="37">
      <t>カンリ</t>
    </rPh>
    <rPh sb="39" eb="41">
      <t>ニュウリョク</t>
    </rPh>
    <rPh sb="44" eb="45">
      <t>スウ</t>
    </rPh>
    <phoneticPr fontId="5"/>
  </si>
  <si>
    <t>【検査情報追加機能を利用した活動実績】
レビュー数(アクセス数)</t>
    <rPh sb="1" eb="3">
      <t>ケンサ</t>
    </rPh>
    <rPh sb="3" eb="5">
      <t>ジョウホウ</t>
    </rPh>
    <rPh sb="5" eb="7">
      <t>ツイカ</t>
    </rPh>
    <rPh sb="7" eb="9">
      <t>キノウ</t>
    </rPh>
    <rPh sb="10" eb="12">
      <t>リヨウ</t>
    </rPh>
    <rPh sb="14" eb="16">
      <t>カツドウ</t>
    </rPh>
    <rPh sb="16" eb="18">
      <t>ジッセキ</t>
    </rPh>
    <rPh sb="24" eb="25">
      <t>スウ</t>
    </rPh>
    <rPh sb="30" eb="31">
      <t>スウ</t>
    </rPh>
    <phoneticPr fontId="5"/>
  </si>
  <si>
    <t>【新たな検査制度に対応するリスク情報活用手段の調査プログラム参加者】
執行額(百万円)／参加人数(人)</t>
    <rPh sb="1" eb="2">
      <t>アラ</t>
    </rPh>
    <rPh sb="4" eb="6">
      <t>ケンサ</t>
    </rPh>
    <rPh sb="6" eb="8">
      <t>セイド</t>
    </rPh>
    <rPh sb="9" eb="11">
      <t>タイオウ</t>
    </rPh>
    <rPh sb="16" eb="18">
      <t>ジョウホウ</t>
    </rPh>
    <rPh sb="18" eb="20">
      <t>カツヨウ</t>
    </rPh>
    <rPh sb="20" eb="22">
      <t>シュダン</t>
    </rPh>
    <rPh sb="23" eb="25">
      <t>チョウサ</t>
    </rPh>
    <rPh sb="30" eb="33">
      <t>サンカシャ</t>
    </rPh>
    <rPh sb="35" eb="37">
      <t>シッコウ</t>
    </rPh>
    <rPh sb="37" eb="38">
      <t>ガク</t>
    </rPh>
    <rPh sb="39" eb="41">
      <t>ヒャクマン</t>
    </rPh>
    <rPh sb="41" eb="42">
      <t>エン</t>
    </rPh>
    <rPh sb="44" eb="48">
      <t>サンカニンズウ</t>
    </rPh>
    <rPh sb="49" eb="50">
      <t>ニン</t>
    </rPh>
    <phoneticPr fontId="5"/>
  </si>
  <si>
    <t>【検査の最新知見を収集し、技術資料に整理】
執行額(百万円)／技術情報件数(件)</t>
    <rPh sb="1" eb="3">
      <t>ケンサ</t>
    </rPh>
    <rPh sb="4" eb="6">
      <t>サイシン</t>
    </rPh>
    <rPh sb="6" eb="8">
      <t>チケン</t>
    </rPh>
    <rPh sb="9" eb="11">
      <t>シュウシュウ</t>
    </rPh>
    <rPh sb="13" eb="15">
      <t>ギジュツ</t>
    </rPh>
    <rPh sb="15" eb="17">
      <t>シリョウ</t>
    </rPh>
    <rPh sb="18" eb="20">
      <t>セイリ</t>
    </rPh>
    <rPh sb="22" eb="25">
      <t>シッコウガク</t>
    </rPh>
    <rPh sb="26" eb="28">
      <t>ヒャクマン</t>
    </rPh>
    <rPh sb="28" eb="29">
      <t>エン</t>
    </rPh>
    <rPh sb="31" eb="33">
      <t>ギジュツ</t>
    </rPh>
    <rPh sb="33" eb="35">
      <t>ジョウホウ</t>
    </rPh>
    <rPh sb="35" eb="37">
      <t>ケンスウ</t>
    </rPh>
    <rPh sb="38" eb="39">
      <t>ケン</t>
    </rPh>
    <phoneticPr fontId="5"/>
  </si>
  <si>
    <t>執行額(万円)／委託事業において実施した聞き取り調査件数(件)</t>
    <rPh sb="0" eb="3">
      <t>シッコウガク</t>
    </rPh>
    <rPh sb="4" eb="6">
      <t>マンエン</t>
    </rPh>
    <rPh sb="8" eb="12">
      <t>イタクジギョウ</t>
    </rPh>
    <rPh sb="16" eb="18">
      <t>ジッシ</t>
    </rPh>
    <rPh sb="20" eb="21">
      <t>キ</t>
    </rPh>
    <rPh sb="22" eb="23">
      <t>ト</t>
    </rPh>
    <rPh sb="24" eb="26">
      <t>チョウサ</t>
    </rPh>
    <rPh sb="26" eb="28">
      <t>ケンスウ</t>
    </rPh>
    <rPh sb="29" eb="30">
      <t>ケン</t>
    </rPh>
    <phoneticPr fontId="5"/>
  </si>
  <si>
    <t>【検査実績情報を蓄積し、体系的に利用するためのデータベースを整備・維持管理】
執行額(百万円)／入力データ数(千件)</t>
    <rPh sb="1" eb="7">
      <t>ケンサジッセキジョウホウ</t>
    </rPh>
    <rPh sb="8" eb="10">
      <t>チクセキ</t>
    </rPh>
    <rPh sb="12" eb="15">
      <t>タイケイテキ</t>
    </rPh>
    <rPh sb="16" eb="18">
      <t>リヨウ</t>
    </rPh>
    <rPh sb="30" eb="32">
      <t>セイビ</t>
    </rPh>
    <rPh sb="33" eb="35">
      <t>イジ</t>
    </rPh>
    <rPh sb="35" eb="37">
      <t>カンリ</t>
    </rPh>
    <rPh sb="39" eb="42">
      <t>シッコウガク</t>
    </rPh>
    <rPh sb="43" eb="46">
      <t>ヒャクマンエン</t>
    </rPh>
    <rPh sb="48" eb="50">
      <t>ニュウリョク</t>
    </rPh>
    <rPh sb="53" eb="54">
      <t>スウ</t>
    </rPh>
    <rPh sb="55" eb="57">
      <t>センケン</t>
    </rPh>
    <phoneticPr fontId="5"/>
  </si>
  <si>
    <t>【検査実績情報を蓄積し、体系的に利用するためのデータベースを整備・維持管理】
執行額(百万円)／レビュー・アクセス数(千件)</t>
    <rPh sb="1" eb="7">
      <t>ケンサジッセキジョウホウ</t>
    </rPh>
    <rPh sb="8" eb="10">
      <t>チクセキ</t>
    </rPh>
    <rPh sb="12" eb="15">
      <t>タイケイテキ</t>
    </rPh>
    <rPh sb="16" eb="18">
      <t>リヨウ</t>
    </rPh>
    <rPh sb="30" eb="32">
      <t>セイビ</t>
    </rPh>
    <rPh sb="33" eb="35">
      <t>イジ</t>
    </rPh>
    <rPh sb="35" eb="37">
      <t>カンリ</t>
    </rPh>
    <rPh sb="39" eb="42">
      <t>シッコウガク</t>
    </rPh>
    <rPh sb="43" eb="46">
      <t>ヒャクマンエン</t>
    </rPh>
    <rPh sb="57" eb="58">
      <t>スウ</t>
    </rPh>
    <rPh sb="59" eb="61">
      <t>センケン</t>
    </rPh>
    <phoneticPr fontId="5"/>
  </si>
  <si>
    <t>百万円</t>
    <rPh sb="0" eb="3">
      <t>ヒャクマンエン</t>
    </rPh>
    <phoneticPr fontId="5"/>
  </si>
  <si>
    <t>万円</t>
    <rPh sb="0" eb="2">
      <t>マンエン</t>
    </rPh>
    <phoneticPr fontId="5"/>
  </si>
  <si>
    <t>21/6</t>
    <phoneticPr fontId="5"/>
  </si>
  <si>
    <t>24/11</t>
    <phoneticPr fontId="5"/>
  </si>
  <si>
    <t>百万円/人</t>
    <rPh sb="0" eb="3">
      <t>ヒャクマンエン</t>
    </rPh>
    <rPh sb="4" eb="5">
      <t>ニン</t>
    </rPh>
    <phoneticPr fontId="5"/>
  </si>
  <si>
    <t>百万円/件</t>
    <rPh sb="0" eb="3">
      <t>ヒャクマンエン</t>
    </rPh>
    <rPh sb="4" eb="5">
      <t>ケン</t>
    </rPh>
    <phoneticPr fontId="5"/>
  </si>
  <si>
    <t>万円/件</t>
    <rPh sb="0" eb="2">
      <t>マンエン</t>
    </rPh>
    <rPh sb="3" eb="4">
      <t>ケン</t>
    </rPh>
    <phoneticPr fontId="5"/>
  </si>
  <si>
    <t>百万円/千件</t>
    <rPh sb="0" eb="3">
      <t>ヒャクマンエン</t>
    </rPh>
    <rPh sb="4" eb="6">
      <t>センケン</t>
    </rPh>
    <phoneticPr fontId="5"/>
  </si>
  <si>
    <t>3/6</t>
    <phoneticPr fontId="5"/>
  </si>
  <si>
    <t>2/6</t>
    <phoneticPr fontId="5"/>
  </si>
  <si>
    <t>5/2.212</t>
    <phoneticPr fontId="5"/>
  </si>
  <si>
    <t>0/0</t>
    <phoneticPr fontId="5"/>
  </si>
  <si>
    <t>5/2.552</t>
    <phoneticPr fontId="5"/>
  </si>
  <si>
    <t>0/0.3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</si>
  <si>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</si>
  <si>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</si>
  <si>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原子炉等規制法に係る検査等の厳正かつ適切な実施</t>
    <rPh sb="0" eb="3">
      <t>ゲンシロ</t>
    </rPh>
    <rPh sb="3" eb="4">
      <t>トウ</t>
    </rPh>
    <rPh sb="4" eb="7">
      <t>キセイホウ</t>
    </rPh>
    <rPh sb="8" eb="9">
      <t>カカ</t>
    </rPh>
    <rPh sb="10" eb="12">
      <t>ケンサ</t>
    </rPh>
    <rPh sb="12" eb="13">
      <t>トウ</t>
    </rPh>
    <rPh sb="14" eb="16">
      <t>ゲンセイ</t>
    </rPh>
    <rPh sb="18" eb="20">
      <t>テキセツ</t>
    </rPh>
    <rPh sb="21" eb="23">
      <t>ジッシ</t>
    </rPh>
    <phoneticPr fontId="5"/>
  </si>
  <si>
    <t>-</t>
    <phoneticPr fontId="5"/>
  </si>
  <si>
    <t>0111</t>
    <phoneticPr fontId="5"/>
  </si>
  <si>
    <t>0035</t>
    <phoneticPr fontId="5"/>
  </si>
  <si>
    <t>0010</t>
    <phoneticPr fontId="5"/>
  </si>
  <si>
    <t>0010</t>
    <phoneticPr fontId="5"/>
  </si>
  <si>
    <t>0009、0010</t>
    <phoneticPr fontId="5"/>
  </si>
  <si>
    <t>0010</t>
    <phoneticPr fontId="5"/>
  </si>
  <si>
    <t>原子力規制委員会</t>
  </si>
  <si>
    <t>平成28年度より、「発電炉運転管理分野(検査・運転管理)規制高度化研究事業」から「発電炉運転管理分野(検査・運転管理)規制高度化事業」へ名称を変更した。
アウトカム「非破壊検査い係る規格の技術評価のための判断基準等をまとめたガイド策定を成果目標とする。」は平成27年度で終了したため、平成29年度以降の目標について「-」で記載した。
平成29年7月1日付けの組織改編に伴い、「専門検査部門」から「検査監督総括課」に担当課室を変更。
令和元年度より、発電炉運転管理分野(検査・運転管理)の規制高度化事業と検査制度調査事業を統合。</t>
    <rPh sb="0" eb="2">
      <t>ヘイセイ</t>
    </rPh>
    <rPh sb="10" eb="12">
      <t>ハツデン</t>
    </rPh>
    <rPh sb="12" eb="13">
      <t>ロ</t>
    </rPh>
    <rPh sb="13" eb="15">
      <t>ウンテン</t>
    </rPh>
    <rPh sb="15" eb="17">
      <t>カンリ</t>
    </rPh>
    <rPh sb="17" eb="19">
      <t>ブンヤ</t>
    </rPh>
    <rPh sb="20" eb="22">
      <t>ケンサ</t>
    </rPh>
    <rPh sb="23" eb="25">
      <t>ウンテン</t>
    </rPh>
    <rPh sb="25" eb="27">
      <t>カンリ</t>
    </rPh>
    <rPh sb="28" eb="30">
      <t>キセイ</t>
    </rPh>
    <rPh sb="30" eb="33">
      <t>コウドカ</t>
    </rPh>
    <rPh sb="33" eb="35">
      <t>ケンキュウ</t>
    </rPh>
    <rPh sb="35" eb="37">
      <t>ジギョウ</t>
    </rPh>
    <rPh sb="68" eb="70">
      <t>メイショウ</t>
    </rPh>
    <rPh sb="71" eb="73">
      <t>ヘンコウ</t>
    </rPh>
    <rPh sb="83" eb="86">
      <t>ヒハカイ</t>
    </rPh>
    <rPh sb="86" eb="88">
      <t>ケンサ</t>
    </rPh>
    <rPh sb="89" eb="90">
      <t>カカ</t>
    </rPh>
    <rPh sb="91" eb="93">
      <t>キカク</t>
    </rPh>
    <rPh sb="94" eb="96">
      <t>ギジュツ</t>
    </rPh>
    <rPh sb="96" eb="98">
      <t>ヒョウカ</t>
    </rPh>
    <rPh sb="102" eb="104">
      <t>ハンダン</t>
    </rPh>
    <rPh sb="104" eb="106">
      <t>キジュン</t>
    </rPh>
    <rPh sb="106" eb="107">
      <t>トウ</t>
    </rPh>
    <rPh sb="115" eb="117">
      <t>サクテイ</t>
    </rPh>
    <rPh sb="118" eb="120">
      <t>セイカ</t>
    </rPh>
    <rPh sb="120" eb="122">
      <t>モクヒョウ</t>
    </rPh>
    <rPh sb="128" eb="130">
      <t>ヘイセイ</t>
    </rPh>
    <rPh sb="132" eb="134">
      <t>ネンド</t>
    </rPh>
    <rPh sb="135" eb="137">
      <t>シュウリョウ</t>
    </rPh>
    <rPh sb="142" eb="144">
      <t>ヘイセイ</t>
    </rPh>
    <rPh sb="146" eb="148">
      <t>ネンド</t>
    </rPh>
    <rPh sb="148" eb="150">
      <t>イコウ</t>
    </rPh>
    <rPh sb="151" eb="153">
      <t>モクヒョウ</t>
    </rPh>
    <rPh sb="161" eb="163">
      <t>キサイ</t>
    </rPh>
    <rPh sb="167" eb="169">
      <t>ヘイセイ</t>
    </rPh>
    <rPh sb="171" eb="172">
      <t>ネン</t>
    </rPh>
    <rPh sb="173" eb="174">
      <t>ガツ</t>
    </rPh>
    <rPh sb="175" eb="176">
      <t>ニチ</t>
    </rPh>
    <rPh sb="176" eb="177">
      <t>ヅ</t>
    </rPh>
    <rPh sb="179" eb="181">
      <t>ソシキ</t>
    </rPh>
    <rPh sb="181" eb="183">
      <t>カイヘン</t>
    </rPh>
    <rPh sb="184" eb="185">
      <t>トモナ</t>
    </rPh>
    <rPh sb="188" eb="190">
      <t>センモン</t>
    </rPh>
    <rPh sb="190" eb="192">
      <t>ケンサ</t>
    </rPh>
    <rPh sb="192" eb="194">
      <t>ブモン</t>
    </rPh>
    <rPh sb="198" eb="205">
      <t>ケンサカントクソウカツカ</t>
    </rPh>
    <rPh sb="207" eb="209">
      <t>タントウ</t>
    </rPh>
    <rPh sb="209" eb="211">
      <t>カシツ</t>
    </rPh>
    <rPh sb="212" eb="214">
      <t>ヘンコウ</t>
    </rPh>
    <rPh sb="216" eb="218">
      <t>レイワ</t>
    </rPh>
    <rPh sb="218" eb="220">
      <t>ガンネン</t>
    </rPh>
    <rPh sb="220" eb="221">
      <t>ド</t>
    </rPh>
    <rPh sb="224" eb="226">
      <t>ハツデン</t>
    </rPh>
    <rPh sb="226" eb="227">
      <t>ロ</t>
    </rPh>
    <rPh sb="227" eb="229">
      <t>ウンテン</t>
    </rPh>
    <rPh sb="229" eb="231">
      <t>カンリ</t>
    </rPh>
    <rPh sb="231" eb="233">
      <t>ブンヤ</t>
    </rPh>
    <rPh sb="234" eb="236">
      <t>ケンサ</t>
    </rPh>
    <rPh sb="237" eb="239">
      <t>ウンテン</t>
    </rPh>
    <rPh sb="239" eb="241">
      <t>カンリ</t>
    </rPh>
    <rPh sb="243" eb="245">
      <t>キセイ</t>
    </rPh>
    <rPh sb="245" eb="248">
      <t>コウドカ</t>
    </rPh>
    <rPh sb="248" eb="250">
      <t>ジギョウ</t>
    </rPh>
    <rPh sb="251" eb="253">
      <t>ケンサ</t>
    </rPh>
    <rPh sb="253" eb="255">
      <t>セイド</t>
    </rPh>
    <rPh sb="255" eb="257">
      <t>チョウサ</t>
    </rPh>
    <rPh sb="257" eb="259">
      <t>ジギョウ</t>
    </rPh>
    <rPh sb="260" eb="262">
      <t>トウゴウ</t>
    </rPh>
    <phoneticPr fontId="5"/>
  </si>
  <si>
    <t>国が必要とし国が実施すべきものについて執行するものであり、負担関係は妥当である。</t>
    <phoneticPr fontId="5"/>
  </si>
  <si>
    <t>○</t>
  </si>
  <si>
    <t>有</t>
  </si>
  <si>
    <t>-</t>
    <phoneticPr fontId="5"/>
  </si>
  <si>
    <t>支出先における事業の履行状況を確認するなどして、費用・用途が真に必要なものに限定さえていることを確認している</t>
    <rPh sb="0" eb="3">
      <t>シシュツサキ</t>
    </rPh>
    <rPh sb="7" eb="9">
      <t>ジギョウ</t>
    </rPh>
    <rPh sb="10" eb="12">
      <t>リコウ</t>
    </rPh>
    <rPh sb="12" eb="14">
      <t>ジョウキョウ</t>
    </rPh>
    <rPh sb="15" eb="17">
      <t>カクニン</t>
    </rPh>
    <rPh sb="24" eb="26">
      <t>ヒヨウ</t>
    </rPh>
    <rPh sb="27" eb="29">
      <t>ヨウト</t>
    </rPh>
    <rPh sb="30" eb="31">
      <t>シン</t>
    </rPh>
    <rPh sb="32" eb="34">
      <t>ヒツヨウ</t>
    </rPh>
    <rPh sb="38" eb="40">
      <t>ゲンテイ</t>
    </rPh>
    <rPh sb="48" eb="50">
      <t>カクニン</t>
    </rPh>
    <phoneticPr fontId="5"/>
  </si>
  <si>
    <t>本事業は原子力規制検査の本格運用の開始に備えた施行準備として実施し、運用開始後は制度運用の定着や継続的改善に資する取組の実施や構築した設備の運用を行うものであり、定量的な目標を設定することが困難であるため、定性的な成果目標を設定することとした。</t>
    <rPh sb="0" eb="1">
      <t>ホン</t>
    </rPh>
    <rPh sb="1" eb="3">
      <t>ジギョウ</t>
    </rPh>
    <rPh sb="4" eb="11">
      <t>ゲンシリョクキセイケンサ</t>
    </rPh>
    <rPh sb="12" eb="14">
      <t>ホンカク</t>
    </rPh>
    <rPh sb="14" eb="16">
      <t>ウンヨウ</t>
    </rPh>
    <rPh sb="17" eb="19">
      <t>カイシ</t>
    </rPh>
    <rPh sb="20" eb="21">
      <t>ソナ</t>
    </rPh>
    <rPh sb="23" eb="27">
      <t>セコウジュンビ</t>
    </rPh>
    <rPh sb="30" eb="32">
      <t>ジッシ</t>
    </rPh>
    <rPh sb="34" eb="36">
      <t>ウンヨウ</t>
    </rPh>
    <rPh sb="36" eb="39">
      <t>カイシゴ</t>
    </rPh>
    <rPh sb="40" eb="42">
      <t>セイド</t>
    </rPh>
    <rPh sb="42" eb="44">
      <t>ウンヨウ</t>
    </rPh>
    <rPh sb="48" eb="51">
      <t>ケイゾクテキ</t>
    </rPh>
    <rPh sb="51" eb="53">
      <t>カイゼン</t>
    </rPh>
    <rPh sb="54" eb="55">
      <t>シ</t>
    </rPh>
    <rPh sb="57" eb="59">
      <t>トリクミ</t>
    </rPh>
    <rPh sb="60" eb="62">
      <t>ジッシ</t>
    </rPh>
    <rPh sb="63" eb="65">
      <t>コウチク</t>
    </rPh>
    <rPh sb="67" eb="69">
      <t>セツビ</t>
    </rPh>
    <rPh sb="70" eb="72">
      <t>ウンヨウ</t>
    </rPh>
    <rPh sb="73" eb="74">
      <t>オコナ</t>
    </rPh>
    <rPh sb="81" eb="84">
      <t>テイリョウテキ</t>
    </rPh>
    <rPh sb="85" eb="87">
      <t>モクヒョウ</t>
    </rPh>
    <rPh sb="88" eb="90">
      <t>セッテイ</t>
    </rPh>
    <rPh sb="95" eb="97">
      <t>コンナン</t>
    </rPh>
    <rPh sb="103" eb="106">
      <t>テイセイテキ</t>
    </rPh>
    <rPh sb="107" eb="109">
      <t>セイカ</t>
    </rPh>
    <rPh sb="109" eb="111">
      <t>モクヒョウ</t>
    </rPh>
    <rPh sb="112" eb="114">
      <t>セッテイ</t>
    </rPh>
    <phoneticPr fontId="5"/>
  </si>
  <si>
    <t>原子力規制検査に用いるガイド類を整備する。（令和2年度以降はガイド類の改正とする。）</t>
    <rPh sb="0" eb="7">
      <t>ゲンシリョクキセイケンサ</t>
    </rPh>
    <rPh sb="8" eb="9">
      <t>モチ</t>
    </rPh>
    <rPh sb="14" eb="15">
      <t>ルイ</t>
    </rPh>
    <rPh sb="16" eb="18">
      <t>セイビ</t>
    </rPh>
    <rPh sb="22" eb="24">
      <t>レイワ</t>
    </rPh>
    <rPh sb="25" eb="27">
      <t>ネンド</t>
    </rPh>
    <rPh sb="27" eb="29">
      <t>イコウ</t>
    </rPh>
    <rPh sb="33" eb="34">
      <t>ルイ</t>
    </rPh>
    <rPh sb="35" eb="37">
      <t>カイセイ</t>
    </rPh>
    <phoneticPr fontId="5"/>
  </si>
  <si>
    <t>検査制度見直しに係る検討チームを通して継続的な検討を行う。（令和2年度以降は検査制度にかかる意見交換会合とする。）</t>
    <rPh sb="0" eb="2">
      <t>ケンサ</t>
    </rPh>
    <rPh sb="2" eb="4">
      <t>セイド</t>
    </rPh>
    <rPh sb="4" eb="6">
      <t>ミナオ</t>
    </rPh>
    <rPh sb="8" eb="9">
      <t>カカ</t>
    </rPh>
    <rPh sb="10" eb="12">
      <t>ケントウ</t>
    </rPh>
    <rPh sb="16" eb="17">
      <t>トオ</t>
    </rPh>
    <rPh sb="19" eb="22">
      <t>ケイゾクテキ</t>
    </rPh>
    <rPh sb="23" eb="25">
      <t>ケントウ</t>
    </rPh>
    <rPh sb="26" eb="27">
      <t>オコナ</t>
    </rPh>
    <rPh sb="30" eb="32">
      <t>レイワ</t>
    </rPh>
    <rPh sb="33" eb="35">
      <t>ネンド</t>
    </rPh>
    <rPh sb="35" eb="37">
      <t>イコウ</t>
    </rPh>
    <rPh sb="38" eb="40">
      <t>ケンサ</t>
    </rPh>
    <rPh sb="40" eb="42">
      <t>セイド</t>
    </rPh>
    <rPh sb="46" eb="48">
      <t>イケン</t>
    </rPh>
    <rPh sb="48" eb="50">
      <t>コウカン</t>
    </rPh>
    <rPh sb="50" eb="52">
      <t>カイゴウ</t>
    </rPh>
    <phoneticPr fontId="5"/>
  </si>
  <si>
    <t>検査制度見直しに係る検討チームの開催回数（令和2年度以降は検査制度にかかる意見交換会合の開催回数。）</t>
    <rPh sb="0" eb="6">
      <t>ケンサセイドミナオ</t>
    </rPh>
    <rPh sb="8" eb="9">
      <t>カカ</t>
    </rPh>
    <rPh sb="10" eb="12">
      <t>ケントウ</t>
    </rPh>
    <rPh sb="16" eb="18">
      <t>カイサイ</t>
    </rPh>
    <rPh sb="18" eb="20">
      <t>カイスウ</t>
    </rPh>
    <rPh sb="44" eb="46">
      <t>カイサイ</t>
    </rPh>
    <rPh sb="46" eb="48">
      <t>カイスウ</t>
    </rPh>
    <phoneticPr fontId="5"/>
  </si>
  <si>
    <t>-</t>
    <phoneticPr fontId="5"/>
  </si>
  <si>
    <t>17／4</t>
    <phoneticPr fontId="5"/>
  </si>
  <si>
    <t>0／0</t>
    <phoneticPr fontId="5"/>
  </si>
  <si>
    <t>14,423/224</t>
    <phoneticPr fontId="5"/>
  </si>
  <si>
    <t>960/214</t>
    <phoneticPr fontId="5"/>
  </si>
  <si>
    <t>-</t>
    <phoneticPr fontId="5"/>
  </si>
  <si>
    <t>検査官からの意見聴取や事業者との意見交換等、運用の継続的改善に向けた取組を行い、ガイド類の見直しなどの改善策を講じたか。</t>
    <phoneticPr fontId="5"/>
  </si>
  <si>
    <t>令和2年4月の原子力規制検査の本格運用に備え、国際会議や海外規制機関との交流を通じた情報収集、業務システムや検査ホームページの構築を実施してきた。運用の開始に伴い、制度の定着、また運用の継続的改善のための取組として、継続的に国内外の情報収集を行うほか、検査官への意識調査を通じた改善のための課題抽出、原子力規制検査システムの運用、ニーズに応じた整備を行う。また、令和3年度より、基盤Gシステム安全部門の事業「人的組織的要因の体系的な考慮に係る規制研究事業」のうち、検査手法等への反映をするための調査事業を統合した。</t>
    <rPh sb="0" eb="2">
      <t>レイワ</t>
    </rPh>
    <rPh sb="3" eb="4">
      <t>ネン</t>
    </rPh>
    <rPh sb="5" eb="6">
      <t>ガツ</t>
    </rPh>
    <rPh sb="7" eb="10">
      <t>ゲンシリョク</t>
    </rPh>
    <rPh sb="10" eb="12">
      <t>キセイ</t>
    </rPh>
    <rPh sb="12" eb="14">
      <t>ケンサ</t>
    </rPh>
    <rPh sb="15" eb="17">
      <t>ホンカク</t>
    </rPh>
    <rPh sb="17" eb="19">
      <t>ウンヨウ</t>
    </rPh>
    <rPh sb="20" eb="21">
      <t>ソナ</t>
    </rPh>
    <rPh sb="23" eb="25">
      <t>コクサイ</t>
    </rPh>
    <rPh sb="25" eb="27">
      <t>カイギ</t>
    </rPh>
    <rPh sb="28" eb="30">
      <t>カイガイ</t>
    </rPh>
    <rPh sb="30" eb="32">
      <t>キセイ</t>
    </rPh>
    <rPh sb="32" eb="34">
      <t>キカン</t>
    </rPh>
    <rPh sb="36" eb="38">
      <t>コウリュウ</t>
    </rPh>
    <rPh sb="39" eb="40">
      <t>ツウ</t>
    </rPh>
    <rPh sb="42" eb="44">
      <t>ジョウホウ</t>
    </rPh>
    <rPh sb="44" eb="46">
      <t>シュウシュウ</t>
    </rPh>
    <rPh sb="47" eb="49">
      <t>ギョウム</t>
    </rPh>
    <rPh sb="54" eb="56">
      <t>ケンサ</t>
    </rPh>
    <rPh sb="63" eb="65">
      <t>コウチク</t>
    </rPh>
    <rPh sb="66" eb="68">
      <t>ジッシ</t>
    </rPh>
    <rPh sb="73" eb="75">
      <t>ウンヨウ</t>
    </rPh>
    <rPh sb="76" eb="78">
      <t>カイシ</t>
    </rPh>
    <rPh sb="79" eb="80">
      <t>トモナ</t>
    </rPh>
    <rPh sb="82" eb="84">
      <t>セイド</t>
    </rPh>
    <rPh sb="85" eb="87">
      <t>テイチャク</t>
    </rPh>
    <rPh sb="90" eb="92">
      <t>ウンヨウ</t>
    </rPh>
    <rPh sb="93" eb="96">
      <t>ケイゾクテキ</t>
    </rPh>
    <rPh sb="96" eb="98">
      <t>カイゼン</t>
    </rPh>
    <rPh sb="102" eb="104">
      <t>トリクミ</t>
    </rPh>
    <rPh sb="108" eb="110">
      <t>ケイゾク</t>
    </rPh>
    <rPh sb="110" eb="111">
      <t>テキ</t>
    </rPh>
    <rPh sb="112" eb="115">
      <t>コクナイガイ</t>
    </rPh>
    <rPh sb="116" eb="118">
      <t>ジョウホウ</t>
    </rPh>
    <rPh sb="118" eb="120">
      <t>シュウシュウ</t>
    </rPh>
    <rPh sb="121" eb="122">
      <t>オコナ</t>
    </rPh>
    <rPh sb="126" eb="129">
      <t>ケンサカン</t>
    </rPh>
    <rPh sb="131" eb="133">
      <t>イシキ</t>
    </rPh>
    <rPh sb="133" eb="135">
      <t>チョウサ</t>
    </rPh>
    <rPh sb="136" eb="137">
      <t>ツウ</t>
    </rPh>
    <rPh sb="139" eb="141">
      <t>カイゼン</t>
    </rPh>
    <rPh sb="145" eb="147">
      <t>カダイ</t>
    </rPh>
    <rPh sb="147" eb="149">
      <t>チュウシュツ</t>
    </rPh>
    <rPh sb="150" eb="153">
      <t>ゲンシリョク</t>
    </rPh>
    <rPh sb="153" eb="155">
      <t>キセイ</t>
    </rPh>
    <rPh sb="155" eb="157">
      <t>ケンサ</t>
    </rPh>
    <rPh sb="162" eb="164">
      <t>ウンヨウ</t>
    </rPh>
    <rPh sb="169" eb="170">
      <t>オウ</t>
    </rPh>
    <rPh sb="172" eb="174">
      <t>セイビ</t>
    </rPh>
    <rPh sb="175" eb="176">
      <t>オコナ</t>
    </rPh>
    <rPh sb="181" eb="183">
      <t>レイワ</t>
    </rPh>
    <rPh sb="184" eb="186">
      <t>ネンド</t>
    </rPh>
    <rPh sb="189" eb="191">
      <t>キバン</t>
    </rPh>
    <rPh sb="196" eb="198">
      <t>アンゼン</t>
    </rPh>
    <rPh sb="198" eb="200">
      <t>ブモン</t>
    </rPh>
    <rPh sb="201" eb="203">
      <t>ジギョウ</t>
    </rPh>
    <rPh sb="204" eb="206">
      <t>ジンテキ</t>
    </rPh>
    <rPh sb="206" eb="209">
      <t>ソシキテキ</t>
    </rPh>
    <rPh sb="209" eb="211">
      <t>ヨウイン</t>
    </rPh>
    <rPh sb="212" eb="215">
      <t>タイケイテキ</t>
    </rPh>
    <rPh sb="216" eb="218">
      <t>コウリョ</t>
    </rPh>
    <rPh sb="219" eb="220">
      <t>カカ</t>
    </rPh>
    <rPh sb="221" eb="223">
      <t>キセイ</t>
    </rPh>
    <rPh sb="223" eb="225">
      <t>ケンキュウ</t>
    </rPh>
    <rPh sb="225" eb="227">
      <t>ジギョウ</t>
    </rPh>
    <rPh sb="232" eb="234">
      <t>ケンサ</t>
    </rPh>
    <rPh sb="234" eb="236">
      <t>シュホウ</t>
    </rPh>
    <rPh sb="236" eb="237">
      <t>トウ</t>
    </rPh>
    <rPh sb="239" eb="241">
      <t>ハンエイ</t>
    </rPh>
    <rPh sb="247" eb="249">
      <t>チョウサ</t>
    </rPh>
    <rPh sb="249" eb="251">
      <t>ジギョウ</t>
    </rPh>
    <rPh sb="252" eb="254">
      <t>トウゴウ</t>
    </rPh>
    <phoneticPr fontId="5"/>
  </si>
  <si>
    <t>検査官の意識調査や海外からの情報収集を行い、制度運用の継続的な改善に資する。また、リスク情報の活用手法に関する知見を習得することや、原子力規制検査システムの適切な運用により、効果的かつ効率的な検査の実施に資する。</t>
    <rPh sb="0" eb="3">
      <t>ケンサカン</t>
    </rPh>
    <rPh sb="4" eb="6">
      <t>イシキ</t>
    </rPh>
    <rPh sb="6" eb="8">
      <t>チョウサ</t>
    </rPh>
    <rPh sb="9" eb="11">
      <t>カイガイ</t>
    </rPh>
    <rPh sb="14" eb="16">
      <t>ジョウホウ</t>
    </rPh>
    <rPh sb="16" eb="18">
      <t>シュウシュウ</t>
    </rPh>
    <rPh sb="19" eb="20">
      <t>オコナ</t>
    </rPh>
    <rPh sb="22" eb="24">
      <t>セイド</t>
    </rPh>
    <rPh sb="24" eb="26">
      <t>ウンヨウ</t>
    </rPh>
    <rPh sb="27" eb="30">
      <t>ケイゾクテキ</t>
    </rPh>
    <rPh sb="31" eb="33">
      <t>カイゼン</t>
    </rPh>
    <rPh sb="34" eb="35">
      <t>シ</t>
    </rPh>
    <rPh sb="44" eb="46">
      <t>ジョウホウ</t>
    </rPh>
    <rPh sb="47" eb="49">
      <t>カツヨウ</t>
    </rPh>
    <rPh sb="49" eb="51">
      <t>シュホウ</t>
    </rPh>
    <rPh sb="52" eb="53">
      <t>カン</t>
    </rPh>
    <rPh sb="55" eb="57">
      <t>チケン</t>
    </rPh>
    <rPh sb="58" eb="60">
      <t>シュウトク</t>
    </rPh>
    <rPh sb="66" eb="69">
      <t>ゲンシリョク</t>
    </rPh>
    <rPh sb="69" eb="71">
      <t>キセイ</t>
    </rPh>
    <rPh sb="71" eb="73">
      <t>ケンサ</t>
    </rPh>
    <rPh sb="78" eb="80">
      <t>テキセツ</t>
    </rPh>
    <rPh sb="81" eb="83">
      <t>ウンヨウ</t>
    </rPh>
    <rPh sb="87" eb="90">
      <t>コウカテキ</t>
    </rPh>
    <rPh sb="92" eb="95">
      <t>コウリツテキ</t>
    </rPh>
    <rPh sb="96" eb="98">
      <t>ケンサ</t>
    </rPh>
    <rPh sb="99" eb="101">
      <t>ジッシ</t>
    </rPh>
    <rPh sb="102" eb="103">
      <t>シ</t>
    </rPh>
    <phoneticPr fontId="5"/>
  </si>
  <si>
    <t>法令に基づき国が実施する検査制度の運用改善及び検査方法等の効率化に係る検討を行うものであり、こうして原子力の安全性を高めることは、国民や社会のニーズを的確に反映している。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</si>
  <si>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本事業は国が実施する検査に関し、運用改善及び検査方法等の効率化や有効性向上に係る検討を行うものであり、国が実施する必要があり、地方自治体や民間に委ねることは適切ではない。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</si>
  <si>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rPh sb="81" eb="83">
      <t>ジュウジツ</t>
    </rPh>
    <phoneticPr fontId="5"/>
  </si>
  <si>
    <t>委託契約は一般競争入札(最低価格)とすることで競争性を確保している。しかしながら、専門性の高さ又は契約期間から結果的に一社応札となったが、支出先が示した実績、実施体制及び実施計画により支出先の選定は妥当であると判断した。なお、検査業務システムについては、機能の付加を行うため随意契約となったもの。</t>
    <rPh sb="0" eb="2">
      <t>イタク</t>
    </rPh>
    <rPh sb="137" eb="139">
      <t>ズイイ</t>
    </rPh>
    <rPh sb="139" eb="141">
      <t>ケイヤク</t>
    </rPh>
    <phoneticPr fontId="5"/>
  </si>
  <si>
    <t>令和2年度は、検査の試運用の状況等を踏まえより深掘りした内容となったことから単価は上昇したが、妥当な範囲であると判断した。</t>
    <rPh sb="0" eb="2">
      <t>レイワ</t>
    </rPh>
    <rPh sb="3" eb="5">
      <t>ネンド</t>
    </rPh>
    <rPh sb="7" eb="9">
      <t>ケンサ</t>
    </rPh>
    <rPh sb="10" eb="13">
      <t>シウンヨウ</t>
    </rPh>
    <rPh sb="14" eb="16">
      <t>ジョウキョウ</t>
    </rPh>
    <rPh sb="16" eb="17">
      <t>トウ</t>
    </rPh>
    <rPh sb="18" eb="19">
      <t>フ</t>
    </rPh>
    <rPh sb="23" eb="25">
      <t>フカボ</t>
    </rPh>
    <rPh sb="28" eb="30">
      <t>ナイヨウ</t>
    </rPh>
    <rPh sb="38" eb="40">
      <t>タンカ</t>
    </rPh>
    <rPh sb="41" eb="43">
      <t>ジョウショウ</t>
    </rPh>
    <rPh sb="47" eb="49">
      <t>ダトウ</t>
    </rPh>
    <rPh sb="50" eb="52">
      <t>ハンイ</t>
    </rPh>
    <rPh sb="56" eb="58">
      <t>ハンダン</t>
    </rPh>
    <phoneticPr fontId="5"/>
  </si>
  <si>
    <t>新型コロナウィルスの影響で海外派遣等ができなかったことによるものであり、それ以外については契約差額によるものであり、妥当である。</t>
    <rPh sb="0" eb="2">
      <t>シンガタ</t>
    </rPh>
    <rPh sb="10" eb="12">
      <t>エイキョウ</t>
    </rPh>
    <rPh sb="13" eb="15">
      <t>カイガイ</t>
    </rPh>
    <rPh sb="15" eb="17">
      <t>ハケン</t>
    </rPh>
    <rPh sb="17" eb="18">
      <t>トウ</t>
    </rPh>
    <rPh sb="38" eb="40">
      <t>イガイ</t>
    </rPh>
    <rPh sb="45" eb="47">
      <t>ケイヤク</t>
    </rPh>
    <rPh sb="47" eb="49">
      <t>サガク</t>
    </rPh>
    <rPh sb="58" eb="60">
      <t>ダトウ</t>
    </rPh>
    <phoneticPr fontId="5"/>
  </si>
  <si>
    <t>‐</t>
  </si>
  <si>
    <t>ｰ</t>
    <phoneticPr fontId="5"/>
  </si>
  <si>
    <t>予算要求において実態を踏まえた積算の見直しを行った。</t>
    <rPh sb="0" eb="2">
      <t>ヨサン</t>
    </rPh>
    <rPh sb="2" eb="4">
      <t>ヨウキュウ</t>
    </rPh>
    <rPh sb="8" eb="10">
      <t>ジッタイ</t>
    </rPh>
    <rPh sb="11" eb="12">
      <t>フ</t>
    </rPh>
    <rPh sb="15" eb="17">
      <t>セキサン</t>
    </rPh>
    <rPh sb="18" eb="20">
      <t>ミナオ</t>
    </rPh>
    <rPh sb="22" eb="23">
      <t>オコナ</t>
    </rPh>
    <phoneticPr fontId="5"/>
  </si>
  <si>
    <t>△</t>
  </si>
  <si>
    <t>一部実施ができなかった事業がある。</t>
    <rPh sb="0" eb="2">
      <t>イチブ</t>
    </rPh>
    <rPh sb="2" eb="4">
      <t>ジッシ</t>
    </rPh>
    <rPh sb="11" eb="13">
      <t>ジギョウ</t>
    </rPh>
    <phoneticPr fontId="5"/>
  </si>
  <si>
    <t>検査制度の運用改善は運用状況等を踏まえて国として整備すべきものであるため、他の手段・方法等を採ることは困難である。</t>
    <rPh sb="0" eb="2">
      <t>ケンサ</t>
    </rPh>
    <rPh sb="2" eb="4">
      <t>セイド</t>
    </rPh>
    <rPh sb="5" eb="7">
      <t>ウンヨウ</t>
    </rPh>
    <rPh sb="7" eb="9">
      <t>カイゼン</t>
    </rPh>
    <rPh sb="10" eb="12">
      <t>ウンヨウ</t>
    </rPh>
    <rPh sb="12" eb="14">
      <t>ジョウキョウ</t>
    </rPh>
    <rPh sb="14" eb="15">
      <t>トウ</t>
    </rPh>
    <rPh sb="16" eb="17">
      <t>フ</t>
    </rPh>
    <rPh sb="20" eb="21">
      <t>クニ</t>
    </rPh>
    <rPh sb="24" eb="26">
      <t>セイビ</t>
    </rPh>
    <rPh sb="37" eb="38">
      <t>ホカ</t>
    </rPh>
    <rPh sb="39" eb="41">
      <t>シュダン</t>
    </rPh>
    <rPh sb="42" eb="44">
      <t>ホウホウ</t>
    </rPh>
    <rPh sb="44" eb="45">
      <t>トウ</t>
    </rPh>
    <rPh sb="46" eb="47">
      <t>ト</t>
    </rPh>
    <rPh sb="51" eb="53">
      <t>コンナン</t>
    </rPh>
    <phoneticPr fontId="5"/>
  </si>
  <si>
    <t>令和2年度の新検査制度の本格運用を滞りなく実施するとともに、運用1年目ではあるが、ガイドの改正に着手することができた。</t>
    <rPh sb="0" eb="2">
      <t>レイワ</t>
    </rPh>
    <rPh sb="3" eb="5">
      <t>ネンド</t>
    </rPh>
    <rPh sb="6" eb="9">
      <t>シンケンサ</t>
    </rPh>
    <rPh sb="9" eb="11">
      <t>セイド</t>
    </rPh>
    <rPh sb="12" eb="14">
      <t>ホンカク</t>
    </rPh>
    <rPh sb="14" eb="16">
      <t>ウンヨウ</t>
    </rPh>
    <rPh sb="17" eb="18">
      <t>トドコオ</t>
    </rPh>
    <rPh sb="21" eb="23">
      <t>ジッシ</t>
    </rPh>
    <rPh sb="30" eb="32">
      <t>ウンヨウ</t>
    </rPh>
    <rPh sb="33" eb="35">
      <t>ネンメ</t>
    </rPh>
    <rPh sb="45" eb="47">
      <t>カイセイ</t>
    </rPh>
    <rPh sb="48" eb="50">
      <t>チャクシュ</t>
    </rPh>
    <phoneticPr fontId="5"/>
  </si>
  <si>
    <t>令和2年度の新検査制度の本格運用の開始に備え構築された原子力規制検査業務システムの活用や原子力規制検査のHPにおける情報公開を行っている。</t>
    <rPh sb="22" eb="24">
      <t>コウチク</t>
    </rPh>
    <rPh sb="41" eb="43">
      <t>カツヨウ</t>
    </rPh>
    <rPh sb="58" eb="60">
      <t>ジョウホウ</t>
    </rPh>
    <rPh sb="60" eb="62">
      <t>コウカイ</t>
    </rPh>
    <rPh sb="63" eb="64">
      <t>オコナ</t>
    </rPh>
    <phoneticPr fontId="5"/>
  </si>
  <si>
    <t>令和3年度</t>
    <rPh sb="0" eb="2">
      <t>レイワ</t>
    </rPh>
    <rPh sb="3" eb="5">
      <t>ネンド</t>
    </rPh>
    <phoneticPr fontId="5"/>
  </si>
  <si>
    <t>検査の本格運用開始の状況を踏まえ、意識調査の方法の検討や、検査業務システムの使いやすさの改善など、より実践的な対応ができるよう必要な見直しを行っていく。</t>
    <rPh sb="0" eb="2">
      <t>ケンサ</t>
    </rPh>
    <rPh sb="3" eb="5">
      <t>ホンカク</t>
    </rPh>
    <rPh sb="5" eb="7">
      <t>ウンヨウ</t>
    </rPh>
    <rPh sb="7" eb="9">
      <t>カイシ</t>
    </rPh>
    <rPh sb="10" eb="12">
      <t>ジョウキョウ</t>
    </rPh>
    <rPh sb="13" eb="14">
      <t>フ</t>
    </rPh>
    <rPh sb="17" eb="19">
      <t>イシキ</t>
    </rPh>
    <rPh sb="19" eb="21">
      <t>チョウサ</t>
    </rPh>
    <rPh sb="22" eb="24">
      <t>ホウホウ</t>
    </rPh>
    <rPh sb="25" eb="27">
      <t>ケントウ</t>
    </rPh>
    <rPh sb="29" eb="31">
      <t>ケンサ</t>
    </rPh>
    <rPh sb="31" eb="33">
      <t>ギョウム</t>
    </rPh>
    <rPh sb="38" eb="39">
      <t>ツカ</t>
    </rPh>
    <rPh sb="44" eb="46">
      <t>カイゼン</t>
    </rPh>
    <rPh sb="55" eb="57">
      <t>タイオウ</t>
    </rPh>
    <rPh sb="63" eb="65">
      <t>ヒツヨウ</t>
    </rPh>
    <rPh sb="66" eb="68">
      <t>ミナオ</t>
    </rPh>
    <rPh sb="70" eb="71">
      <t>オコナ</t>
    </rPh>
    <phoneticPr fontId="5"/>
  </si>
  <si>
    <t>A．エヌ・ティ・ティラーニングシステムズ（株）</t>
    <phoneticPr fontId="5"/>
  </si>
  <si>
    <t>C.三菱総合研究所（株）</t>
    <phoneticPr fontId="5"/>
  </si>
  <si>
    <t>B.ＮＥＣネクサソリューションズ（株）</t>
    <phoneticPr fontId="5"/>
  </si>
  <si>
    <t>原子力安全業務庁費</t>
    <rPh sb="0" eb="3">
      <t>ゲンシリョク</t>
    </rPh>
    <rPh sb="3" eb="5">
      <t>アンゼン</t>
    </rPh>
    <rPh sb="5" eb="7">
      <t>ギョウム</t>
    </rPh>
    <rPh sb="7" eb="9">
      <t>チョウヒ</t>
    </rPh>
    <phoneticPr fontId="5"/>
  </si>
  <si>
    <t>原子力施設等防災対策委託費</t>
    <rPh sb="0" eb="3">
      <t>ゲンシリョク</t>
    </rPh>
    <rPh sb="3" eb="5">
      <t>シセツ</t>
    </rPh>
    <rPh sb="5" eb="6">
      <t>トウ</t>
    </rPh>
    <rPh sb="6" eb="8">
      <t>ボウサイ</t>
    </rPh>
    <rPh sb="8" eb="10">
      <t>タイサク</t>
    </rPh>
    <rPh sb="10" eb="13">
      <t>イタクヒ</t>
    </rPh>
    <phoneticPr fontId="5"/>
  </si>
  <si>
    <t>原子力規制検査業務システムの機能追加及び運用</t>
    <rPh sb="0" eb="3">
      <t>ゲンシリョク</t>
    </rPh>
    <rPh sb="3" eb="5">
      <t>キセイ</t>
    </rPh>
    <rPh sb="5" eb="7">
      <t>ケンサ</t>
    </rPh>
    <phoneticPr fontId="5"/>
  </si>
  <si>
    <t>エヌ・ティ・ティラーニングシステムズ（株）</t>
    <phoneticPr fontId="5"/>
  </si>
  <si>
    <t>ＮＥＣネクサソリューションズ（株）</t>
    <phoneticPr fontId="5"/>
  </si>
  <si>
    <t>三菱総研（株）</t>
    <rPh sb="0" eb="2">
      <t>ミツビシ</t>
    </rPh>
    <rPh sb="2" eb="4">
      <t>ソウケン</t>
    </rPh>
    <rPh sb="5" eb="6">
      <t>カブ</t>
    </rPh>
    <phoneticPr fontId="5"/>
  </si>
  <si>
    <t>原子力規制検査に関する検査官の意識調査</t>
    <phoneticPr fontId="5"/>
  </si>
  <si>
    <t>原子力規制検査に係る検査官の意識調査</t>
    <rPh sb="0" eb="3">
      <t>ゲンシリョク</t>
    </rPh>
    <rPh sb="3" eb="5">
      <t>キセイ</t>
    </rPh>
    <rPh sb="5" eb="7">
      <t>ケンサ</t>
    </rPh>
    <rPh sb="8" eb="9">
      <t>カカ</t>
    </rPh>
    <rPh sb="10" eb="13">
      <t>ケンサカン</t>
    </rPh>
    <rPh sb="14" eb="16">
      <t>イシキ</t>
    </rPh>
    <rPh sb="16" eb="18">
      <t>チョウサ</t>
    </rPh>
    <phoneticPr fontId="5"/>
  </si>
  <si>
    <t>原子力規制検査公表用のホームページの修正</t>
    <phoneticPr fontId="5"/>
  </si>
  <si>
    <t>原子力規制検査公表用のホームページの修正</t>
    <phoneticPr fontId="5"/>
  </si>
  <si>
    <t>原子力規制検査業務システムの機能追加及び運用</t>
    <rPh sb="0" eb="3">
      <t>ゲンシリョク</t>
    </rPh>
    <rPh sb="3" eb="5">
      <t>キセイ</t>
    </rPh>
    <rPh sb="5" eb="7">
      <t>ケンサ</t>
    </rPh>
    <rPh sb="7" eb="9">
      <t>ギョウム</t>
    </rPh>
    <rPh sb="14" eb="16">
      <t>キノウ</t>
    </rPh>
    <rPh sb="16" eb="18">
      <t>ツイカ</t>
    </rPh>
    <rPh sb="18" eb="19">
      <t>オヨ</t>
    </rPh>
    <rPh sb="20" eb="22">
      <t>ウンヨウ</t>
    </rPh>
    <phoneticPr fontId="5"/>
  </si>
  <si>
    <t>原子力規制部検査グループ検査監督総括課</t>
    <rPh sb="0" eb="3">
      <t>ゲンシリョク</t>
    </rPh>
    <rPh sb="3" eb="5">
      <t>キセイ</t>
    </rPh>
    <rPh sb="5" eb="6">
      <t>ブ</t>
    </rPh>
    <rPh sb="6" eb="8">
      <t>ケンサ</t>
    </rPh>
    <rPh sb="12" eb="14">
      <t>ケンサ</t>
    </rPh>
    <rPh sb="14" eb="16">
      <t>カントク</t>
    </rPh>
    <rPh sb="16" eb="18">
      <t>ソウカツ</t>
    </rPh>
    <rPh sb="18" eb="19">
      <t>カ</t>
    </rPh>
    <phoneticPr fontId="5"/>
  </si>
  <si>
    <t>最新知見の収集等を通して得た情報を活用し、検査ガイド類の整備や、原子力規制検査に用いる業務システム及びホームページの整備等を実施し、原子力規制検査の本格運用の開始に備えた施行準備を行った。運用が開始された令和2年度は、得られた情報等を踏まえてガイド類の改正案（25件）を取りまとめた。</t>
    <rPh sb="0" eb="2">
      <t>サイシン</t>
    </rPh>
    <rPh sb="2" eb="4">
      <t>チケン</t>
    </rPh>
    <rPh sb="5" eb="7">
      <t>シュウシュウ</t>
    </rPh>
    <rPh sb="7" eb="8">
      <t>トウ</t>
    </rPh>
    <rPh sb="9" eb="10">
      <t>トオ</t>
    </rPh>
    <rPh sb="12" eb="13">
      <t>エ</t>
    </rPh>
    <rPh sb="14" eb="16">
      <t>ジョウホウ</t>
    </rPh>
    <rPh sb="17" eb="19">
      <t>カツヨウ</t>
    </rPh>
    <rPh sb="21" eb="23">
      <t>ケンサ</t>
    </rPh>
    <rPh sb="26" eb="27">
      <t>ルイ</t>
    </rPh>
    <rPh sb="28" eb="30">
      <t>セイビ</t>
    </rPh>
    <rPh sb="32" eb="39">
      <t>ゲンシリョクキセイケンサ</t>
    </rPh>
    <rPh sb="40" eb="41">
      <t>モチ</t>
    </rPh>
    <rPh sb="43" eb="45">
      <t>ギョウム</t>
    </rPh>
    <rPh sb="49" eb="50">
      <t>オヨ</t>
    </rPh>
    <rPh sb="58" eb="60">
      <t>セイビ</t>
    </rPh>
    <rPh sb="60" eb="61">
      <t>トウ</t>
    </rPh>
    <rPh sb="62" eb="64">
      <t>ジッシ</t>
    </rPh>
    <rPh sb="66" eb="69">
      <t>ゲンシリョク</t>
    </rPh>
    <rPh sb="69" eb="71">
      <t>キセイ</t>
    </rPh>
    <rPh sb="71" eb="73">
      <t>ケンサ</t>
    </rPh>
    <rPh sb="74" eb="76">
      <t>ホンカク</t>
    </rPh>
    <rPh sb="76" eb="78">
      <t>ウンヨウ</t>
    </rPh>
    <rPh sb="79" eb="81">
      <t>カイシ</t>
    </rPh>
    <rPh sb="82" eb="83">
      <t>ソナ</t>
    </rPh>
    <rPh sb="85" eb="87">
      <t>セコウ</t>
    </rPh>
    <rPh sb="87" eb="89">
      <t>ジュンビ</t>
    </rPh>
    <rPh sb="90" eb="91">
      <t>オコナ</t>
    </rPh>
    <rPh sb="94" eb="96">
      <t>ウンヨウ</t>
    </rPh>
    <rPh sb="97" eb="99">
      <t>カイシ</t>
    </rPh>
    <rPh sb="102" eb="103">
      <t>レイ</t>
    </rPh>
    <rPh sb="103" eb="104">
      <t>ワ</t>
    </rPh>
    <rPh sb="105" eb="107">
      <t>ネンド</t>
    </rPh>
    <rPh sb="109" eb="110">
      <t>エ</t>
    </rPh>
    <rPh sb="113" eb="115">
      <t>ジョウホウ</t>
    </rPh>
    <rPh sb="115" eb="116">
      <t>トウ</t>
    </rPh>
    <rPh sb="117" eb="118">
      <t>フ</t>
    </rPh>
    <rPh sb="124" eb="125">
      <t>ルイ</t>
    </rPh>
    <rPh sb="126" eb="128">
      <t>カイセイ</t>
    </rPh>
    <rPh sb="128" eb="129">
      <t>アン</t>
    </rPh>
    <rPh sb="132" eb="133">
      <t>ケン</t>
    </rPh>
    <rPh sb="135" eb="136">
      <t>ト</t>
    </rPh>
    <phoneticPr fontId="5"/>
  </si>
  <si>
    <t>【検査の最新知見を収集し、技術資料に整理】
技術情報の収集のための出張件数
（R2年度は国際会議出席回数）</t>
    <rPh sb="1" eb="3">
      <t>ケンサ</t>
    </rPh>
    <rPh sb="4" eb="6">
      <t>サイシン</t>
    </rPh>
    <rPh sb="6" eb="8">
      <t>チケン</t>
    </rPh>
    <rPh sb="9" eb="11">
      <t>シュウシュウ</t>
    </rPh>
    <rPh sb="13" eb="15">
      <t>ギジュツ</t>
    </rPh>
    <rPh sb="15" eb="17">
      <t>シリョウ</t>
    </rPh>
    <rPh sb="18" eb="20">
      <t>セイリ</t>
    </rPh>
    <rPh sb="22" eb="24">
      <t>ギジュツ</t>
    </rPh>
    <rPh sb="24" eb="26">
      <t>ジョウホウ</t>
    </rPh>
    <rPh sb="27" eb="29">
      <t>シュウシュウ</t>
    </rPh>
    <rPh sb="33" eb="35">
      <t>シュッチョウ</t>
    </rPh>
    <rPh sb="35" eb="37">
      <t>ケンスウ</t>
    </rPh>
    <rPh sb="41" eb="43">
      <t>ネンド</t>
    </rPh>
    <rPh sb="44" eb="46">
      <t>コクサイ</t>
    </rPh>
    <rPh sb="46" eb="48">
      <t>カイギ</t>
    </rPh>
    <rPh sb="48" eb="50">
      <t>シュッセキ</t>
    </rPh>
    <rPh sb="50" eb="52">
      <t>カイスウ</t>
    </rPh>
    <phoneticPr fontId="5"/>
  </si>
  <si>
    <t>0／4</t>
    <phoneticPr fontId="5"/>
  </si>
  <si>
    <t>・新検査制度の運用に向け、必要な検討を行い、新検査制度に関する規則案等を準備できたか。
・新検査制度の施行に向けた試運用を実施することができたか。</t>
    <rPh sb="1" eb="4">
      <t>シンケンサ</t>
    </rPh>
    <rPh sb="4" eb="6">
      <t>セイド</t>
    </rPh>
    <rPh sb="7" eb="9">
      <t>ウンヨウ</t>
    </rPh>
    <rPh sb="10" eb="11">
      <t>ム</t>
    </rPh>
    <rPh sb="13" eb="15">
      <t>ヒツヨウ</t>
    </rPh>
    <rPh sb="16" eb="18">
      <t>ケントウ</t>
    </rPh>
    <rPh sb="19" eb="20">
      <t>オコナ</t>
    </rPh>
    <rPh sb="22" eb="25">
      <t>シンケンサ</t>
    </rPh>
    <rPh sb="25" eb="27">
      <t>セイド</t>
    </rPh>
    <rPh sb="28" eb="29">
      <t>カン</t>
    </rPh>
    <rPh sb="31" eb="34">
      <t>キソクアン</t>
    </rPh>
    <rPh sb="34" eb="35">
      <t>トウ</t>
    </rPh>
    <rPh sb="36" eb="38">
      <t>ジュンビ</t>
    </rPh>
    <rPh sb="45" eb="48">
      <t>シンケンサ</t>
    </rPh>
    <rPh sb="48" eb="50">
      <t>セイド</t>
    </rPh>
    <rPh sb="51" eb="53">
      <t>セコウ</t>
    </rPh>
    <rPh sb="54" eb="55">
      <t>ム</t>
    </rPh>
    <rPh sb="57" eb="60">
      <t>シウンヨウ</t>
    </rPh>
    <rPh sb="61" eb="63">
      <t>ジッシ</t>
    </rPh>
    <phoneticPr fontId="5"/>
  </si>
  <si>
    <t>18ヶ月にわたる試運用を経て、令和2年度より新たな検査制度が本格運用された。制度運用に向け、原子力規制検査システムやホームページの構築を行い、運用を行っている。また、検査制度に係るガイド類について制定した。運用に伴い、意識調査や検査官会合などにおいて抽出された課題について、事業者や有識者を交えた意見交換会合を開催して議論を行い、これらを反映したガイド類の改正案を取りまとめた。</t>
    <rPh sb="3" eb="4">
      <t>ゲツ</t>
    </rPh>
    <rPh sb="8" eb="11">
      <t>シウンヨウ</t>
    </rPh>
    <rPh sb="12" eb="13">
      <t>ヘ</t>
    </rPh>
    <rPh sb="15" eb="17">
      <t>レイワ</t>
    </rPh>
    <rPh sb="18" eb="20">
      <t>ネンド</t>
    </rPh>
    <rPh sb="22" eb="23">
      <t>アラ</t>
    </rPh>
    <rPh sb="25" eb="27">
      <t>ケンサ</t>
    </rPh>
    <rPh sb="27" eb="29">
      <t>セイド</t>
    </rPh>
    <rPh sb="30" eb="32">
      <t>ホンカク</t>
    </rPh>
    <rPh sb="32" eb="34">
      <t>ウンヨウ</t>
    </rPh>
    <rPh sb="38" eb="40">
      <t>セイド</t>
    </rPh>
    <rPh sb="40" eb="42">
      <t>ウンヨウ</t>
    </rPh>
    <rPh sb="43" eb="44">
      <t>ム</t>
    </rPh>
    <rPh sb="46" eb="49">
      <t>ゲンシリョク</t>
    </rPh>
    <rPh sb="49" eb="51">
      <t>キセイ</t>
    </rPh>
    <rPh sb="51" eb="53">
      <t>ケンサ</t>
    </rPh>
    <rPh sb="65" eb="67">
      <t>コウチク</t>
    </rPh>
    <rPh sb="68" eb="69">
      <t>オコナ</t>
    </rPh>
    <rPh sb="71" eb="73">
      <t>ウンヨウ</t>
    </rPh>
    <rPh sb="74" eb="75">
      <t>オコナ</t>
    </rPh>
    <rPh sb="83" eb="85">
      <t>ケンサ</t>
    </rPh>
    <rPh sb="85" eb="87">
      <t>セイド</t>
    </rPh>
    <rPh sb="88" eb="89">
      <t>カカ</t>
    </rPh>
    <rPh sb="93" eb="94">
      <t>ルイ</t>
    </rPh>
    <rPh sb="98" eb="100">
      <t>セイテイ</t>
    </rPh>
    <rPh sb="103" eb="105">
      <t>ウンヨウ</t>
    </rPh>
    <rPh sb="106" eb="107">
      <t>トモナ</t>
    </rPh>
    <rPh sb="109" eb="111">
      <t>イシキ</t>
    </rPh>
    <rPh sb="111" eb="113">
      <t>チョウサ</t>
    </rPh>
    <rPh sb="114" eb="117">
      <t>ケンサカン</t>
    </rPh>
    <rPh sb="117" eb="119">
      <t>カイゴウ</t>
    </rPh>
    <rPh sb="125" eb="127">
      <t>チュウシュツ</t>
    </rPh>
    <rPh sb="130" eb="132">
      <t>カダイ</t>
    </rPh>
    <rPh sb="137" eb="140">
      <t>ジギョウシャ</t>
    </rPh>
    <rPh sb="141" eb="144">
      <t>ユウシキシャ</t>
    </rPh>
    <rPh sb="145" eb="146">
      <t>マジ</t>
    </rPh>
    <rPh sb="148" eb="150">
      <t>イケン</t>
    </rPh>
    <rPh sb="150" eb="152">
      <t>コウカン</t>
    </rPh>
    <rPh sb="152" eb="154">
      <t>カイゴウ</t>
    </rPh>
    <rPh sb="155" eb="157">
      <t>カイサイ</t>
    </rPh>
    <rPh sb="159" eb="161">
      <t>ギロン</t>
    </rPh>
    <rPh sb="162" eb="163">
      <t>オコナ</t>
    </rPh>
    <rPh sb="169" eb="171">
      <t>ハンエイ</t>
    </rPh>
    <rPh sb="176" eb="177">
      <t>ルイ</t>
    </rPh>
    <rPh sb="178" eb="180">
      <t>カイセイ</t>
    </rPh>
    <rPh sb="180" eb="181">
      <t>アン</t>
    </rPh>
    <rPh sb="182" eb="183">
      <t>ト</t>
    </rPh>
    <phoneticPr fontId="5"/>
  </si>
  <si>
    <t>新型コロナウィルス感染拡大の影響により、海外派遣や交流ができなかったが、制度の本格運用を開始して滞りなく検査の実施ができている。</t>
    <rPh sb="0" eb="2">
      <t>シンガタ</t>
    </rPh>
    <rPh sb="9" eb="13">
      <t>カンセンカクダイ</t>
    </rPh>
    <rPh sb="14" eb="16">
      <t>エイキョウ</t>
    </rPh>
    <rPh sb="20" eb="22">
      <t>カイガイ</t>
    </rPh>
    <rPh sb="22" eb="24">
      <t>ハケン</t>
    </rPh>
    <rPh sb="25" eb="27">
      <t>コウリュウ</t>
    </rPh>
    <rPh sb="36" eb="38">
      <t>セイド</t>
    </rPh>
    <rPh sb="39" eb="41">
      <t>ホンカク</t>
    </rPh>
    <rPh sb="41" eb="43">
      <t>ウンヨウ</t>
    </rPh>
    <rPh sb="44" eb="46">
      <t>カイシ</t>
    </rPh>
    <rPh sb="48" eb="49">
      <t>トドコオ</t>
    </rPh>
    <rPh sb="52" eb="54">
      <t>ケンサ</t>
    </rPh>
    <rPh sb="55" eb="57">
      <t>ジッシ</t>
    </rPh>
    <phoneticPr fontId="5"/>
  </si>
  <si>
    <t>ガイドの整備数（令和3年度以降はガイド類の改正件数）</t>
    <rPh sb="4" eb="6">
      <t>セイビ</t>
    </rPh>
    <rPh sb="6" eb="7">
      <t>スウ</t>
    </rPh>
    <rPh sb="8" eb="10">
      <t>レイワ</t>
    </rPh>
    <rPh sb="11" eb="13">
      <t>ネンド</t>
    </rPh>
    <rPh sb="13" eb="15">
      <t>イコウ</t>
    </rPh>
    <rPh sb="19" eb="20">
      <t>ルイ</t>
    </rPh>
    <rPh sb="21" eb="23">
      <t>カイセイ</t>
    </rPh>
    <rPh sb="23" eb="24">
      <t>ケン</t>
    </rPh>
    <rPh sb="24" eb="25">
      <t>スウ</t>
    </rPh>
    <phoneticPr fontId="5"/>
  </si>
  <si>
    <t>原規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</si>
</sst>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180868</xdr:colOff>
      <xdr:row>764</xdr:row>
      <xdr:rowOff>601823</xdr:rowOff>
    </xdr:from>
    <xdr:to>
      <xdr:col>44</xdr:col>
      <xdr:colOff>119797</xdr:colOff>
      <xdr:row>766</xdr:row>
      <xdr:rowOff>384323</xdr:rowOff>
    </xdr:to>
    <xdr:sp macro="" textlink="">
      <xdr:nvSpPr>
        <xdr:cNvPr id="31" name="テキスト ボックス 30">
          <a:extLst>
            <a:ext uri="{FF2B5EF4-FFF2-40B4-BE49-F238E27FC236}">
              <a16:creationId xmlns="" xmlns:a16="http://schemas.microsoft.com/office/drawing/2014/main" id="{F95D62FA-2002-4B08-8C62-8D0055F4D493}"/>
            </a:ext>
          </a:extLst>
        </xdr:cNvPr>
        <xdr:cNvSpPr txBox="1"/>
      </xdr:nvSpPr>
      <xdr:spPr>
        <a:xfrm>
          <a:off x="6781693" y="64152623"/>
          <a:ext cx="1939179"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原子力規制検査に関する検査官の意識調査を実施</a:t>
          </a:r>
          <a:endParaRPr lang="ja-JP" altLang="ja-JP">
            <a:effectLst/>
          </a:endParaRPr>
        </a:p>
      </xdr:txBody>
    </xdr:sp>
    <xdr:clientData/>
  </xdr:twoCellAnchor>
  <xdr:twoCellAnchor>
    <xdr:from>
      <xdr:col>8</xdr:col>
      <xdr:colOff>189899</xdr:colOff>
      <xdr:row>764</xdr:row>
      <xdr:rowOff>601823</xdr:rowOff>
    </xdr:from>
    <xdr:to>
      <xdr:col>18</xdr:col>
      <xdr:colOff>128828</xdr:colOff>
      <xdr:row>766</xdr:row>
      <xdr:rowOff>384323</xdr:rowOff>
    </xdr:to>
    <xdr:sp macro="" textlink="">
      <xdr:nvSpPr>
        <xdr:cNvPr id="32" name="テキスト ボックス 31">
          <a:extLst>
            <a:ext uri="{FF2B5EF4-FFF2-40B4-BE49-F238E27FC236}">
              <a16:creationId xmlns="" xmlns:a16="http://schemas.microsoft.com/office/drawing/2014/main" id="{CB2CF85E-F844-46B6-B41D-E930C1667B6B}"/>
            </a:ext>
          </a:extLst>
        </xdr:cNvPr>
        <xdr:cNvSpPr txBox="1"/>
      </xdr:nvSpPr>
      <xdr:spPr>
        <a:xfrm>
          <a:off x="1590074" y="64152623"/>
          <a:ext cx="1939179"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a:t>
          </a:r>
          <a:r>
            <a:rPr lang="ja-JP" altLang="en-US" sz="1100">
              <a:solidFill>
                <a:schemeClr val="dk1"/>
              </a:solidFill>
              <a:effectLst/>
              <a:latin typeface="+mn-lt"/>
              <a:ea typeface="+mn-ea"/>
              <a:cs typeface="+mn-cs"/>
            </a:rPr>
            <a:t>公表</a:t>
          </a:r>
          <a:r>
            <a:rPr lang="ja-JP" altLang="ja-JP" sz="1100">
              <a:solidFill>
                <a:schemeClr val="dk1"/>
              </a:solidFill>
              <a:effectLst/>
              <a:latin typeface="+mn-lt"/>
              <a:ea typeface="+mn-ea"/>
              <a:cs typeface="+mn-cs"/>
            </a:rPr>
            <a:t>用のホームページ作成、既存ページの修正を</a:t>
          </a:r>
          <a:r>
            <a:rPr lang="ja-JP" altLang="en-US" sz="1100">
              <a:solidFill>
                <a:schemeClr val="dk1"/>
              </a:solidFill>
              <a:effectLst/>
              <a:latin typeface="+mn-lt"/>
              <a:ea typeface="+mn-ea"/>
              <a:cs typeface="+mn-cs"/>
            </a:rPr>
            <a:t>実施</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21</xdr:col>
      <xdr:colOff>196191</xdr:colOff>
      <xdr:row>764</xdr:row>
      <xdr:rowOff>601823</xdr:rowOff>
    </xdr:from>
    <xdr:to>
      <xdr:col>31</xdr:col>
      <xdr:colOff>135120</xdr:colOff>
      <xdr:row>766</xdr:row>
      <xdr:rowOff>384323</xdr:rowOff>
    </xdr:to>
    <xdr:sp macro="" textlink="">
      <xdr:nvSpPr>
        <xdr:cNvPr id="33" name="テキスト ボックス 32">
          <a:extLst>
            <a:ext uri="{FF2B5EF4-FFF2-40B4-BE49-F238E27FC236}">
              <a16:creationId xmlns="" xmlns:a16="http://schemas.microsoft.com/office/drawing/2014/main" id="{4549D6E3-C182-4F5C-B803-99A0575153CD}"/>
            </a:ext>
          </a:extLst>
        </xdr:cNvPr>
        <xdr:cNvSpPr txBox="1"/>
      </xdr:nvSpPr>
      <xdr:spPr>
        <a:xfrm>
          <a:off x="4196691" y="64152623"/>
          <a:ext cx="1939179" cy="11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原子力規制検査において使用する業務システム</a:t>
          </a:r>
          <a:r>
            <a:rPr lang="ja-JP" altLang="en-US" sz="1100">
              <a:solidFill>
                <a:schemeClr val="dk1"/>
              </a:solidFill>
              <a:effectLst/>
              <a:latin typeface="+mn-lt"/>
              <a:ea typeface="+mn-ea"/>
              <a:cs typeface="+mn-cs"/>
            </a:rPr>
            <a:t>の機能追加の実施及び運用</a:t>
          </a:r>
          <a:endParaRPr lang="en-US" altLang="ja-JP" sz="1100">
            <a:solidFill>
              <a:schemeClr val="dk1"/>
            </a:solidFill>
            <a:effectLst/>
            <a:latin typeface="+mn-lt"/>
            <a:ea typeface="+mn-ea"/>
            <a:cs typeface="+mn-cs"/>
          </a:endParaRPr>
        </a:p>
      </xdr:txBody>
    </xdr:sp>
    <xdr:clientData/>
  </xdr:twoCellAnchor>
  <xdr:twoCellAnchor>
    <xdr:from>
      <xdr:col>8</xdr:col>
      <xdr:colOff>33628</xdr:colOff>
      <xdr:row>764</xdr:row>
      <xdr:rowOff>601823</xdr:rowOff>
    </xdr:from>
    <xdr:to>
      <xdr:col>19</xdr:col>
      <xdr:colOff>92449</xdr:colOff>
      <xdr:row>766</xdr:row>
      <xdr:rowOff>384323</xdr:rowOff>
    </xdr:to>
    <xdr:sp macro="" textlink="">
      <xdr:nvSpPr>
        <xdr:cNvPr id="34" name="大かっこ 33">
          <a:extLst>
            <a:ext uri="{FF2B5EF4-FFF2-40B4-BE49-F238E27FC236}">
              <a16:creationId xmlns="" xmlns:a16="http://schemas.microsoft.com/office/drawing/2014/main" id="{9504FFCF-E5B5-4936-A287-7FDC449BAA2C}"/>
            </a:ext>
          </a:extLst>
        </xdr:cNvPr>
        <xdr:cNvSpPr/>
      </xdr:nvSpPr>
      <xdr:spPr>
        <a:xfrm>
          <a:off x="1433803" y="64152623"/>
          <a:ext cx="2259096"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34191</xdr:colOff>
      <xdr:row>764</xdr:row>
      <xdr:rowOff>601823</xdr:rowOff>
    </xdr:from>
    <xdr:to>
      <xdr:col>32</xdr:col>
      <xdr:colOff>93013</xdr:colOff>
      <xdr:row>766</xdr:row>
      <xdr:rowOff>384323</xdr:rowOff>
    </xdr:to>
    <xdr:sp macro="" textlink="">
      <xdr:nvSpPr>
        <xdr:cNvPr id="35" name="大かっこ 34">
          <a:extLst>
            <a:ext uri="{FF2B5EF4-FFF2-40B4-BE49-F238E27FC236}">
              <a16:creationId xmlns="" xmlns:a16="http://schemas.microsoft.com/office/drawing/2014/main" id="{1ED45BCE-9263-4BE2-A7E0-589BDC301C88}"/>
            </a:ext>
          </a:extLst>
        </xdr:cNvPr>
        <xdr:cNvSpPr/>
      </xdr:nvSpPr>
      <xdr:spPr>
        <a:xfrm>
          <a:off x="4034691" y="64152623"/>
          <a:ext cx="2259097"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18868</xdr:colOff>
      <xdr:row>764</xdr:row>
      <xdr:rowOff>601823</xdr:rowOff>
    </xdr:from>
    <xdr:to>
      <xdr:col>45</xdr:col>
      <xdr:colOff>77690</xdr:colOff>
      <xdr:row>766</xdr:row>
      <xdr:rowOff>384323</xdr:rowOff>
    </xdr:to>
    <xdr:sp macro="" textlink="">
      <xdr:nvSpPr>
        <xdr:cNvPr id="36" name="大かっこ 35">
          <a:extLst>
            <a:ext uri="{FF2B5EF4-FFF2-40B4-BE49-F238E27FC236}">
              <a16:creationId xmlns="" xmlns:a16="http://schemas.microsoft.com/office/drawing/2014/main" id="{FE7D4546-CF00-4B0D-94B7-E5C83ED448DB}"/>
            </a:ext>
          </a:extLst>
        </xdr:cNvPr>
        <xdr:cNvSpPr/>
      </xdr:nvSpPr>
      <xdr:spPr>
        <a:xfrm>
          <a:off x="6619693" y="64152623"/>
          <a:ext cx="2259097" cy="11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868</xdr:colOff>
      <xdr:row>760</xdr:row>
      <xdr:rowOff>345573</xdr:rowOff>
    </xdr:from>
    <xdr:to>
      <xdr:col>45</xdr:col>
      <xdr:colOff>95690</xdr:colOff>
      <xdr:row>761</xdr:row>
      <xdr:rowOff>307367</xdr:rowOff>
    </xdr:to>
    <xdr:sp macro="" textlink="">
      <xdr:nvSpPr>
        <xdr:cNvPr id="37" name="テキスト ボックス 36">
          <a:extLst>
            <a:ext uri="{FF2B5EF4-FFF2-40B4-BE49-F238E27FC236}">
              <a16:creationId xmlns="" xmlns:a16="http://schemas.microsoft.com/office/drawing/2014/main" id="{460B87CD-BBEC-4BBA-833F-C9B7AFA3C85D}"/>
            </a:ext>
          </a:extLst>
        </xdr:cNvPr>
        <xdr:cNvSpPr txBox="1"/>
      </xdr:nvSpPr>
      <xdr:spPr>
        <a:xfrm>
          <a:off x="6601693" y="62458098"/>
          <a:ext cx="2295097" cy="314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21</xdr:col>
      <xdr:colOff>16191</xdr:colOff>
      <xdr:row>760</xdr:row>
      <xdr:rowOff>345573</xdr:rowOff>
    </xdr:from>
    <xdr:to>
      <xdr:col>32</xdr:col>
      <xdr:colOff>111013</xdr:colOff>
      <xdr:row>762</xdr:row>
      <xdr:rowOff>106432</xdr:rowOff>
    </xdr:to>
    <xdr:sp macro="" textlink="">
      <xdr:nvSpPr>
        <xdr:cNvPr id="38" name="テキスト ボックス 37">
          <a:extLst>
            <a:ext uri="{FF2B5EF4-FFF2-40B4-BE49-F238E27FC236}">
              <a16:creationId xmlns="" xmlns:a16="http://schemas.microsoft.com/office/drawing/2014/main" id="{6D62AD1F-4CF3-4955-AAEE-C66FD18EE681}"/>
            </a:ext>
          </a:extLst>
        </xdr:cNvPr>
        <xdr:cNvSpPr txBox="1"/>
      </xdr:nvSpPr>
      <xdr:spPr>
        <a:xfrm>
          <a:off x="4016691" y="62458098"/>
          <a:ext cx="2295097" cy="475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19</xdr:col>
      <xdr:colOff>171389</xdr:colOff>
      <xdr:row>748</xdr:row>
      <xdr:rowOff>0</xdr:rowOff>
    </xdr:from>
    <xdr:to>
      <xdr:col>36</xdr:col>
      <xdr:colOff>179068</xdr:colOff>
      <xdr:row>752</xdr:row>
      <xdr:rowOff>8072</xdr:rowOff>
    </xdr:to>
    <xdr:sp macro="" textlink="">
      <xdr:nvSpPr>
        <xdr:cNvPr id="39" name="テキスト ボックス 38">
          <a:extLst>
            <a:ext uri="{FF2B5EF4-FFF2-40B4-BE49-F238E27FC236}">
              <a16:creationId xmlns="" xmlns:a16="http://schemas.microsoft.com/office/drawing/2014/main" id="{41F08F9C-FC7D-4819-8E85-033692BA82CC}"/>
            </a:ext>
          </a:extLst>
        </xdr:cNvPr>
        <xdr:cNvSpPr txBox="1"/>
      </xdr:nvSpPr>
      <xdr:spPr>
        <a:xfrm>
          <a:off x="3771839" y="57788175"/>
          <a:ext cx="3408104" cy="14463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t>１５９百万円</a:t>
          </a:r>
        </a:p>
      </xdr:txBody>
    </xdr:sp>
    <xdr:clientData/>
  </xdr:twoCellAnchor>
  <xdr:twoCellAnchor>
    <xdr:from>
      <xdr:col>28</xdr:col>
      <xdr:colOff>20798</xdr:colOff>
      <xdr:row>755</xdr:row>
      <xdr:rowOff>7090</xdr:rowOff>
    </xdr:from>
    <xdr:to>
      <xdr:col>38</xdr:col>
      <xdr:colOff>140539</xdr:colOff>
      <xdr:row>755</xdr:row>
      <xdr:rowOff>7091</xdr:rowOff>
    </xdr:to>
    <xdr:cxnSp macro="">
      <xdr:nvCxnSpPr>
        <xdr:cNvPr id="40" name="直線コネクタ 39">
          <a:extLst>
            <a:ext uri="{FF2B5EF4-FFF2-40B4-BE49-F238E27FC236}">
              <a16:creationId xmlns="" xmlns:a16="http://schemas.microsoft.com/office/drawing/2014/main" id="{00833CC5-6586-401D-A4E9-FF4F18726138}"/>
            </a:ext>
          </a:extLst>
        </xdr:cNvPr>
        <xdr:cNvCxnSpPr/>
      </xdr:nvCxnSpPr>
      <xdr:spPr>
        <a:xfrm flipV="1">
          <a:off x="5421473" y="60309865"/>
          <a:ext cx="211999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163011</xdr:colOff>
      <xdr:row>753</xdr:row>
      <xdr:rowOff>225691</xdr:rowOff>
    </xdr:from>
    <xdr:to>
      <xdr:col>47</xdr:col>
      <xdr:colOff>80458</xdr:colOff>
      <xdr:row>756</xdr:row>
      <xdr:rowOff>67631</xdr:rowOff>
    </xdr:to>
    <xdr:sp macro="" textlink="">
      <xdr:nvSpPr>
        <xdr:cNvPr id="41" name="テキスト ボックス 40">
          <a:extLst>
            <a:ext uri="{FF2B5EF4-FFF2-40B4-BE49-F238E27FC236}">
              <a16:creationId xmlns="" xmlns:a16="http://schemas.microsoft.com/office/drawing/2014/main" id="{06B60BFC-62C1-498D-95CE-B417F5515788}"/>
            </a:ext>
          </a:extLst>
        </xdr:cNvPr>
        <xdr:cNvSpPr txBox="1"/>
      </xdr:nvSpPr>
      <xdr:spPr>
        <a:xfrm>
          <a:off x="7563936" y="59814091"/>
          <a:ext cx="1717672" cy="918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０．７百万円</a:t>
          </a:r>
        </a:p>
      </xdr:txBody>
    </xdr:sp>
    <xdr:clientData/>
  </xdr:twoCellAnchor>
  <xdr:twoCellAnchor>
    <xdr:from>
      <xdr:col>39</xdr:col>
      <xdr:colOff>77752</xdr:colOff>
      <xdr:row>756</xdr:row>
      <xdr:rowOff>131986</xdr:rowOff>
    </xdr:from>
    <xdr:to>
      <xdr:col>47</xdr:col>
      <xdr:colOff>67587</xdr:colOff>
      <xdr:row>758</xdr:row>
      <xdr:rowOff>148896</xdr:rowOff>
    </xdr:to>
    <xdr:sp macro="" textlink="">
      <xdr:nvSpPr>
        <xdr:cNvPr id="42" name="テキスト ボックス 41">
          <a:extLst>
            <a:ext uri="{FF2B5EF4-FFF2-40B4-BE49-F238E27FC236}">
              <a16:creationId xmlns="" xmlns:a16="http://schemas.microsoft.com/office/drawing/2014/main" id="{51BDBF15-A95F-45D5-9234-4983EBA64135}"/>
            </a:ext>
          </a:extLst>
        </xdr:cNvPr>
        <xdr:cNvSpPr txBox="1"/>
      </xdr:nvSpPr>
      <xdr:spPr>
        <a:xfrm>
          <a:off x="7678702" y="60796711"/>
          <a:ext cx="1590035" cy="740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翻訳料</a:t>
          </a:r>
        </a:p>
      </xdr:txBody>
    </xdr:sp>
    <xdr:clientData/>
  </xdr:twoCellAnchor>
  <xdr:twoCellAnchor>
    <xdr:from>
      <xdr:col>8</xdr:col>
      <xdr:colOff>9899</xdr:colOff>
      <xdr:row>760</xdr:row>
      <xdr:rowOff>345573</xdr:rowOff>
    </xdr:from>
    <xdr:to>
      <xdr:col>19</xdr:col>
      <xdr:colOff>104720</xdr:colOff>
      <xdr:row>761</xdr:row>
      <xdr:rowOff>322584</xdr:rowOff>
    </xdr:to>
    <xdr:sp macro="" textlink="">
      <xdr:nvSpPr>
        <xdr:cNvPr id="43" name="テキスト ボックス 42">
          <a:extLst>
            <a:ext uri="{FF2B5EF4-FFF2-40B4-BE49-F238E27FC236}">
              <a16:creationId xmlns="" xmlns:a16="http://schemas.microsoft.com/office/drawing/2014/main" id="{7736C24C-40A2-4F2D-ADAD-2A586ED8ADEF}"/>
            </a:ext>
          </a:extLst>
        </xdr:cNvPr>
        <xdr:cNvSpPr txBox="1"/>
      </xdr:nvSpPr>
      <xdr:spPr>
        <a:xfrm>
          <a:off x="1410074" y="62458098"/>
          <a:ext cx="2295096" cy="329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868</xdr:colOff>
      <xdr:row>761</xdr:row>
      <xdr:rowOff>328813</xdr:rowOff>
    </xdr:from>
    <xdr:to>
      <xdr:col>45</xdr:col>
      <xdr:colOff>95690</xdr:colOff>
      <xdr:row>764</xdr:row>
      <xdr:rowOff>558634</xdr:rowOff>
    </xdr:to>
    <xdr:sp macro="" textlink="">
      <xdr:nvSpPr>
        <xdr:cNvPr id="44" name="テキスト ボックス 43">
          <a:extLst>
            <a:ext uri="{FF2B5EF4-FFF2-40B4-BE49-F238E27FC236}">
              <a16:creationId xmlns="" xmlns:a16="http://schemas.microsoft.com/office/drawing/2014/main" id="{708EE806-A05B-425C-9E07-AE1382B538A1}"/>
            </a:ext>
          </a:extLst>
        </xdr:cNvPr>
        <xdr:cNvSpPr txBox="1"/>
      </xdr:nvSpPr>
      <xdr:spPr>
        <a:xfrm>
          <a:off x="6601693" y="62793763"/>
          <a:ext cx="2295097" cy="1315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C</a:t>
          </a:r>
          <a:r>
            <a:rPr kumimoji="1" lang="ja-JP" altLang="en-US" sz="1100"/>
            <a:t>：三菱総合研究所（株）</a:t>
          </a:r>
          <a:endParaRPr kumimoji="1" lang="en-US" altLang="ja-JP" sz="1100"/>
        </a:p>
        <a:p>
          <a:pPr algn="ctr"/>
          <a:endParaRPr kumimoji="1" lang="en-US" altLang="ja-JP" sz="1100"/>
        </a:p>
        <a:p>
          <a:pPr algn="ctr"/>
          <a:r>
            <a:rPr kumimoji="1" lang="ja-JP" altLang="en-US" sz="1100">
              <a:solidFill>
                <a:schemeClr val="dk1"/>
              </a:solidFill>
              <a:effectLst/>
              <a:latin typeface="+mn-lt"/>
              <a:ea typeface="+mn-ea"/>
              <a:cs typeface="+mn-cs"/>
            </a:rPr>
            <a:t>原子力規制検査の効率的運用、検査官の能力向上等に関する調査</a:t>
          </a:r>
          <a:endParaRPr kumimoji="1" lang="en-US" altLang="ja-JP" sz="1100">
            <a:solidFill>
              <a:schemeClr val="dk1"/>
            </a:solidFill>
            <a:effectLst/>
            <a:latin typeface="+mn-lt"/>
            <a:ea typeface="+mn-ea"/>
            <a:cs typeface="+mn-cs"/>
          </a:endParaRPr>
        </a:p>
        <a:p>
          <a:pPr algn="ctr"/>
          <a:r>
            <a:rPr kumimoji="1" lang="ja-JP" altLang="en-US" sz="1100"/>
            <a:t>１４百万円</a:t>
          </a:r>
          <a:endParaRPr kumimoji="1" lang="en-US" altLang="ja-JP" sz="1100"/>
        </a:p>
      </xdr:txBody>
    </xdr:sp>
    <xdr:clientData/>
  </xdr:twoCellAnchor>
  <xdr:twoCellAnchor>
    <xdr:from>
      <xdr:col>8</xdr:col>
      <xdr:colOff>9899</xdr:colOff>
      <xdr:row>761</xdr:row>
      <xdr:rowOff>328813</xdr:rowOff>
    </xdr:from>
    <xdr:to>
      <xdr:col>19</xdr:col>
      <xdr:colOff>104720</xdr:colOff>
      <xdr:row>764</xdr:row>
      <xdr:rowOff>558634</xdr:rowOff>
    </xdr:to>
    <xdr:sp macro="" textlink="">
      <xdr:nvSpPr>
        <xdr:cNvPr id="45" name="テキスト ボックス 44">
          <a:extLst>
            <a:ext uri="{FF2B5EF4-FFF2-40B4-BE49-F238E27FC236}">
              <a16:creationId xmlns="" xmlns:a16="http://schemas.microsoft.com/office/drawing/2014/main" id="{0BDA7AA3-3216-4457-8813-B702D19724D4}"/>
            </a:ext>
          </a:extLst>
        </xdr:cNvPr>
        <xdr:cNvSpPr txBox="1"/>
      </xdr:nvSpPr>
      <xdr:spPr>
        <a:xfrm>
          <a:off x="1410074" y="62793763"/>
          <a:ext cx="2295096" cy="1315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t>A</a:t>
          </a:r>
          <a:r>
            <a:rPr kumimoji="1" lang="ja-JP" altLang="en-US" sz="1100"/>
            <a:t>：エヌ・ティ・ティラーニングシステムズ（株）</a:t>
          </a:r>
          <a:endParaRPr kumimoji="1" lang="en-US" altLang="ja-JP" sz="1100"/>
        </a:p>
        <a:p>
          <a:pPr algn="l"/>
          <a:endParaRPr kumimoji="1" lang="en-US" altLang="ja-JP" sz="1100"/>
        </a:p>
        <a:p>
          <a:pPr algn="l"/>
          <a:r>
            <a:rPr kumimoji="1" lang="ja-JP" altLang="en-US" sz="1100"/>
            <a:t>原子力規制検査ホームページ構築業務</a:t>
          </a:r>
          <a:endParaRPr kumimoji="1" lang="en-US" altLang="ja-JP" sz="1100"/>
        </a:p>
        <a:p>
          <a:pPr algn="ctr"/>
          <a:r>
            <a:rPr kumimoji="1" lang="ja-JP" altLang="en-US" sz="1100"/>
            <a:t>９百万円</a:t>
          </a:r>
        </a:p>
      </xdr:txBody>
    </xdr:sp>
    <xdr:clientData/>
  </xdr:twoCellAnchor>
  <xdr:twoCellAnchor>
    <xdr:from>
      <xdr:col>21</xdr:col>
      <xdr:colOff>16191</xdr:colOff>
      <xdr:row>761</xdr:row>
      <xdr:rowOff>328813</xdr:rowOff>
    </xdr:from>
    <xdr:to>
      <xdr:col>32</xdr:col>
      <xdr:colOff>111013</xdr:colOff>
      <xdr:row>764</xdr:row>
      <xdr:rowOff>558634</xdr:rowOff>
    </xdr:to>
    <xdr:sp macro="" textlink="">
      <xdr:nvSpPr>
        <xdr:cNvPr id="46" name="テキスト ボックス 45">
          <a:extLst>
            <a:ext uri="{FF2B5EF4-FFF2-40B4-BE49-F238E27FC236}">
              <a16:creationId xmlns="" xmlns:a16="http://schemas.microsoft.com/office/drawing/2014/main" id="{D5BA57AA-2EA9-4C56-B549-A2DE30D5D473}"/>
            </a:ext>
          </a:extLst>
        </xdr:cNvPr>
        <xdr:cNvSpPr txBox="1"/>
      </xdr:nvSpPr>
      <xdr:spPr>
        <a:xfrm>
          <a:off x="4016691" y="62793763"/>
          <a:ext cx="2295097" cy="1315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ＮＥＣネクサソリューションズ（株）</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原子力規制検査業務システム</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構築業務</a:t>
          </a:r>
          <a:endParaRPr lang="ja-JP" altLang="ja-JP">
            <a:effectLst/>
          </a:endParaRPr>
        </a:p>
        <a:p>
          <a:pPr algn="ctr"/>
          <a:r>
            <a:rPr kumimoji="1" lang="ja-JP" altLang="en-US" sz="1100"/>
            <a:t>１３６百万円</a:t>
          </a:r>
          <a:endParaRPr kumimoji="1" lang="en-US" altLang="ja-JP" sz="1100"/>
        </a:p>
      </xdr:txBody>
    </xdr:sp>
    <xdr:clientData/>
  </xdr:twoCellAnchor>
  <xdr:twoCellAnchor>
    <xdr:from>
      <xdr:col>13</xdr:col>
      <xdr:colOff>159363</xdr:colOff>
      <xdr:row>758</xdr:row>
      <xdr:rowOff>303597</xdr:rowOff>
    </xdr:from>
    <xdr:to>
      <xdr:col>13</xdr:col>
      <xdr:colOff>159364</xdr:colOff>
      <xdr:row>760</xdr:row>
      <xdr:rowOff>288812</xdr:rowOff>
    </xdr:to>
    <xdr:cxnSp macro="">
      <xdr:nvCxnSpPr>
        <xdr:cNvPr id="47" name="直線矢印コネクタ 46">
          <a:extLst>
            <a:ext uri="{FF2B5EF4-FFF2-40B4-BE49-F238E27FC236}">
              <a16:creationId xmlns="" xmlns:a16="http://schemas.microsoft.com/office/drawing/2014/main" id="{58393D7A-3532-42D3-9176-71025618FDC9}"/>
            </a:ext>
          </a:extLst>
        </xdr:cNvPr>
        <xdr:cNvCxnSpPr/>
      </xdr:nvCxnSpPr>
      <xdr:spPr>
        <a:xfrm flipH="1">
          <a:off x="2559663" y="61692222"/>
          <a:ext cx="1" cy="7091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165655</xdr:colOff>
      <xdr:row>758</xdr:row>
      <xdr:rowOff>303598</xdr:rowOff>
    </xdr:from>
    <xdr:to>
      <xdr:col>26</xdr:col>
      <xdr:colOff>165656</xdr:colOff>
      <xdr:row>760</xdr:row>
      <xdr:rowOff>288813</xdr:rowOff>
    </xdr:to>
    <xdr:cxnSp macro="">
      <xdr:nvCxnSpPr>
        <xdr:cNvPr id="48" name="直線矢印コネクタ 47">
          <a:extLst>
            <a:ext uri="{FF2B5EF4-FFF2-40B4-BE49-F238E27FC236}">
              <a16:creationId xmlns="" xmlns:a16="http://schemas.microsoft.com/office/drawing/2014/main" id="{285BDFD7-9B3C-4235-86E2-7D3AF5EE978D}"/>
            </a:ext>
          </a:extLst>
        </xdr:cNvPr>
        <xdr:cNvCxnSpPr/>
      </xdr:nvCxnSpPr>
      <xdr:spPr>
        <a:xfrm flipH="1">
          <a:off x="5166280" y="61692223"/>
          <a:ext cx="1" cy="7091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132643</xdr:colOff>
      <xdr:row>758</xdr:row>
      <xdr:rowOff>315216</xdr:rowOff>
    </xdr:from>
    <xdr:to>
      <xdr:col>39</xdr:col>
      <xdr:colOff>171450</xdr:colOff>
      <xdr:row>758</xdr:row>
      <xdr:rowOff>323850</xdr:rowOff>
    </xdr:to>
    <xdr:cxnSp macro="">
      <xdr:nvCxnSpPr>
        <xdr:cNvPr id="49" name="直線コネクタ 48">
          <a:extLst>
            <a:ext uri="{FF2B5EF4-FFF2-40B4-BE49-F238E27FC236}">
              <a16:creationId xmlns="" xmlns:a16="http://schemas.microsoft.com/office/drawing/2014/main" id="{CD4D2D26-E96A-46BA-8E6F-737678892DA6}"/>
            </a:ext>
          </a:extLst>
        </xdr:cNvPr>
        <xdr:cNvCxnSpPr/>
      </xdr:nvCxnSpPr>
      <xdr:spPr>
        <a:xfrm>
          <a:off x="2732968" y="60694191"/>
          <a:ext cx="5239457" cy="8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6328</xdr:colOff>
      <xdr:row>751</xdr:row>
      <xdr:rowOff>337498</xdr:rowOff>
    </xdr:from>
    <xdr:to>
      <xdr:col>28</xdr:col>
      <xdr:colOff>11606</xdr:colOff>
      <xdr:row>758</xdr:row>
      <xdr:rowOff>287266</xdr:rowOff>
    </xdr:to>
    <xdr:cxnSp macro="">
      <xdr:nvCxnSpPr>
        <xdr:cNvPr id="50" name="直線コネクタ 49">
          <a:extLst>
            <a:ext uri="{FF2B5EF4-FFF2-40B4-BE49-F238E27FC236}">
              <a16:creationId xmlns="" xmlns:a16="http://schemas.microsoft.com/office/drawing/2014/main" id="{7D0EB8FE-40F8-413D-9242-F75A258300BA}"/>
            </a:ext>
          </a:extLst>
        </xdr:cNvPr>
        <xdr:cNvCxnSpPr/>
      </xdr:nvCxnSpPr>
      <xdr:spPr>
        <a:xfrm>
          <a:off x="5407003" y="59211523"/>
          <a:ext cx="5278" cy="2464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75834</xdr:colOff>
      <xdr:row>752</xdr:row>
      <xdr:rowOff>111044</xdr:rowOff>
    </xdr:from>
    <xdr:to>
      <xdr:col>36</xdr:col>
      <xdr:colOff>88966</xdr:colOff>
      <xdr:row>754</xdr:row>
      <xdr:rowOff>209872</xdr:rowOff>
    </xdr:to>
    <xdr:sp macro="" textlink="">
      <xdr:nvSpPr>
        <xdr:cNvPr id="51" name="テキスト ボックス 50">
          <a:extLst>
            <a:ext uri="{FF2B5EF4-FFF2-40B4-BE49-F238E27FC236}">
              <a16:creationId xmlns="" xmlns:a16="http://schemas.microsoft.com/office/drawing/2014/main" id="{2074D88D-AA8F-4C1C-9BBA-6AE40321EE43}"/>
            </a:ext>
          </a:extLst>
        </xdr:cNvPr>
        <xdr:cNvSpPr txBox="1"/>
      </xdr:nvSpPr>
      <xdr:spPr>
        <a:xfrm>
          <a:off x="3876309" y="59337494"/>
          <a:ext cx="3213532" cy="82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原子力規制検査業務システムの運用、検査の最新知見の収集及び検査官の意識調査事業</a:t>
          </a:r>
        </a:p>
      </xdr:txBody>
    </xdr:sp>
    <xdr:clientData/>
  </xdr:twoCellAnchor>
  <xdr:twoCellAnchor>
    <xdr:from>
      <xdr:col>38</xdr:col>
      <xdr:colOff>56433</xdr:colOff>
      <xdr:row>756</xdr:row>
      <xdr:rowOff>106246</xdr:rowOff>
    </xdr:from>
    <xdr:to>
      <xdr:col>47</xdr:col>
      <xdr:colOff>167985</xdr:colOff>
      <xdr:row>758</xdr:row>
      <xdr:rowOff>84538</xdr:rowOff>
    </xdr:to>
    <xdr:sp macro="" textlink="">
      <xdr:nvSpPr>
        <xdr:cNvPr id="52" name="大かっこ 51">
          <a:extLst>
            <a:ext uri="{FF2B5EF4-FFF2-40B4-BE49-F238E27FC236}">
              <a16:creationId xmlns="" xmlns:a16="http://schemas.microsoft.com/office/drawing/2014/main" id="{EC927991-69B2-44BA-8A0A-1953615E3360}"/>
            </a:ext>
          </a:extLst>
        </xdr:cNvPr>
        <xdr:cNvSpPr/>
      </xdr:nvSpPr>
      <xdr:spPr>
        <a:xfrm>
          <a:off x="7457358" y="60770971"/>
          <a:ext cx="1911777" cy="70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122477</xdr:colOff>
      <xdr:row>752</xdr:row>
      <xdr:rowOff>123916</xdr:rowOff>
    </xdr:from>
    <xdr:to>
      <xdr:col>37</xdr:col>
      <xdr:colOff>68067</xdr:colOff>
      <xdr:row>753</xdr:row>
      <xdr:rowOff>177421</xdr:rowOff>
    </xdr:to>
    <xdr:sp macro="" textlink="">
      <xdr:nvSpPr>
        <xdr:cNvPr id="53" name="大かっこ 52">
          <a:extLst>
            <a:ext uri="{FF2B5EF4-FFF2-40B4-BE49-F238E27FC236}">
              <a16:creationId xmlns="" xmlns:a16="http://schemas.microsoft.com/office/drawing/2014/main" id="{19FB4A51-43B0-4895-B8DD-F773DE73F59A}"/>
            </a:ext>
          </a:extLst>
        </xdr:cNvPr>
        <xdr:cNvSpPr/>
      </xdr:nvSpPr>
      <xdr:spPr>
        <a:xfrm>
          <a:off x="3722927" y="59350366"/>
          <a:ext cx="3546040" cy="415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146858</xdr:colOff>
      <xdr:row>758</xdr:row>
      <xdr:rowOff>303598</xdr:rowOff>
    </xdr:from>
    <xdr:to>
      <xdr:col>39</xdr:col>
      <xdr:colOff>153809</xdr:colOff>
      <xdr:row>760</xdr:row>
      <xdr:rowOff>288813</xdr:rowOff>
    </xdr:to>
    <xdr:cxnSp macro="">
      <xdr:nvCxnSpPr>
        <xdr:cNvPr id="54" name="直線矢印コネクタ 53">
          <a:extLst>
            <a:ext uri="{FF2B5EF4-FFF2-40B4-BE49-F238E27FC236}">
              <a16:creationId xmlns="" xmlns:a16="http://schemas.microsoft.com/office/drawing/2014/main" id="{6AAB444D-8A21-4FDE-8F95-3D017DC83275}"/>
            </a:ext>
          </a:extLst>
        </xdr:cNvPr>
        <xdr:cNvCxnSpPr/>
      </xdr:nvCxnSpPr>
      <xdr:spPr>
        <a:xfrm>
          <a:off x="7747808" y="61692223"/>
          <a:ext cx="6951" cy="7091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Y7" sqref="Y7:AD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400</v>
      </c>
      <c r="AJ2" s="948" t="s">
        <v>820</v>
      </c>
      <c r="AK2" s="948"/>
      <c r="AL2" s="948"/>
      <c r="AM2" s="948"/>
      <c r="AN2" s="98" t="s">
        <v>400</v>
      </c>
      <c r="AO2" s="948">
        <v>20</v>
      </c>
      <c r="AP2" s="948"/>
      <c r="AQ2" s="948"/>
      <c r="AR2" s="99" t="s">
        <v>703</v>
      </c>
      <c r="AS2" s="954">
        <v>11</v>
      </c>
      <c r="AT2" s="954"/>
      <c r="AU2" s="954"/>
      <c r="AV2" s="98" t="str">
        <f>IF(AW2="","","-")</f>
        <v/>
      </c>
      <c r="AW2" s="916"/>
      <c r="AX2" s="916"/>
    </row>
    <row r="3" spans="1:50" ht="21" customHeight="1" thickBot="1" x14ac:dyDescent="0.2">
      <c r="A3" s="857" t="s">
        <v>696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704</v>
      </c>
      <c r="AK3" s="859"/>
      <c r="AL3" s="859"/>
      <c r="AM3" s="859"/>
      <c r="AN3" s="859"/>
      <c r="AO3" s="859"/>
      <c r="AP3" s="859"/>
      <c r="AQ3" s="859"/>
      <c r="AR3" s="859"/>
      <c r="AS3" s="859"/>
      <c r="AT3" s="859"/>
      <c r="AU3" s="859"/>
      <c r="AV3" s="859"/>
      <c r="AW3" s="859"/>
      <c r="AX3" s="24" t="s">
        <v>65</v>
      </c>
    </row>
    <row r="4" spans="1:50" ht="24.75" customHeight="1" x14ac:dyDescent="0.15">
      <c r="A4" s="697" t="s">
        <v>25</v>
      </c>
      <c r="B4" s="698"/>
      <c r="C4" s="698"/>
      <c r="D4" s="698"/>
      <c r="E4" s="698"/>
      <c r="F4" s="698"/>
      <c r="G4" s="675" t="s">
        <v>705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706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29" t="s">
        <v>404</v>
      </c>
      <c r="H5" s="830"/>
      <c r="I5" s="830"/>
      <c r="J5" s="830"/>
      <c r="K5" s="830"/>
      <c r="L5" s="830"/>
      <c r="M5" s="831" t="s">
        <v>66</v>
      </c>
      <c r="N5" s="832"/>
      <c r="O5" s="832"/>
      <c r="P5" s="832"/>
      <c r="Q5" s="832"/>
      <c r="R5" s="833"/>
      <c r="S5" s="834" t="s">
        <v>508</v>
      </c>
      <c r="T5" s="830"/>
      <c r="U5" s="830"/>
      <c r="V5" s="830"/>
      <c r="W5" s="830"/>
      <c r="X5" s="835"/>
      <c r="Y5" s="691" t="s">
        <v>3</v>
      </c>
      <c r="Z5" s="539"/>
      <c r="AA5" s="539"/>
      <c r="AB5" s="539"/>
      <c r="AC5" s="539"/>
      <c r="AD5" s="540"/>
      <c r="AE5" s="692" t="s">
        <v>812</v>
      </c>
      <c r="AF5" s="692"/>
      <c r="AG5" s="692"/>
      <c r="AH5" s="692"/>
      <c r="AI5" s="692"/>
      <c r="AJ5" s="692"/>
      <c r="AK5" s="692"/>
      <c r="AL5" s="692"/>
      <c r="AM5" s="692"/>
      <c r="AN5" s="692"/>
      <c r="AO5" s="692"/>
      <c r="AP5" s="693"/>
      <c r="AQ5" s="694" t="s">
        <v>707</v>
      </c>
      <c r="AR5" s="695"/>
      <c r="AS5" s="695"/>
      <c r="AT5" s="695"/>
      <c r="AU5" s="695"/>
      <c r="AV5" s="695"/>
      <c r="AW5" s="695"/>
      <c r="AX5" s="696"/>
    </row>
    <row r="6" spans="1:50" ht="39" customHeight="1" x14ac:dyDescent="0.15">
      <c r="A6" s="699" t="s">
        <v>4</v>
      </c>
      <c r="B6" s="700"/>
      <c r="C6" s="700"/>
      <c r="D6" s="700"/>
      <c r="E6" s="700"/>
      <c r="F6" s="700"/>
      <c r="G6" s="390" t="str">
        <f>入力規則等!F39</f>
        <v>エネルギー対策特別会計電源開発促進勘定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708</v>
      </c>
      <c r="H7" s="499"/>
      <c r="I7" s="499"/>
      <c r="J7" s="499"/>
      <c r="K7" s="499"/>
      <c r="L7" s="499"/>
      <c r="M7" s="499"/>
      <c r="N7" s="499"/>
      <c r="O7" s="499"/>
      <c r="P7" s="499"/>
      <c r="Q7" s="499"/>
      <c r="R7" s="499"/>
      <c r="S7" s="499"/>
      <c r="T7" s="499"/>
      <c r="U7" s="499"/>
      <c r="V7" s="499"/>
      <c r="W7" s="499"/>
      <c r="X7" s="500"/>
      <c r="Y7" s="928" t="s">
        <v>383</v>
      </c>
      <c r="Z7" s="440"/>
      <c r="AA7" s="440"/>
      <c r="AB7" s="440"/>
      <c r="AC7" s="440"/>
      <c r="AD7" s="929"/>
      <c r="AE7" s="917" t="s">
        <v>709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254</v>
      </c>
      <c r="B8" s="496"/>
      <c r="C8" s="496"/>
      <c r="D8" s="496"/>
      <c r="E8" s="496"/>
      <c r="F8" s="497"/>
      <c r="G8" s="949" t="str">
        <f>入力規則等!A27</f>
        <v>科学技術・イノベーション</v>
      </c>
      <c r="H8" s="713"/>
      <c r="I8" s="713"/>
      <c r="J8" s="713"/>
      <c r="K8" s="713"/>
      <c r="L8" s="713"/>
      <c r="M8" s="713"/>
      <c r="N8" s="713"/>
      <c r="O8" s="713"/>
      <c r="P8" s="713"/>
      <c r="Q8" s="713"/>
      <c r="R8" s="713"/>
      <c r="S8" s="713"/>
      <c r="T8" s="713"/>
      <c r="U8" s="713"/>
      <c r="V8" s="713"/>
      <c r="W8" s="713"/>
      <c r="X8" s="950"/>
      <c r="Y8" s="836" t="s">
        <v>255</v>
      </c>
      <c r="Z8" s="837"/>
      <c r="AA8" s="837"/>
      <c r="AB8" s="837"/>
      <c r="AC8" s="837"/>
      <c r="AD8" s="838"/>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39" t="s">
        <v>23</v>
      </c>
      <c r="B9" s="840"/>
      <c r="C9" s="840"/>
      <c r="D9" s="840"/>
      <c r="E9" s="840"/>
      <c r="F9" s="840"/>
      <c r="G9" s="841" t="s">
        <v>710</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3" t="s">
        <v>30</v>
      </c>
      <c r="B10" s="654"/>
      <c r="C10" s="654"/>
      <c r="D10" s="654"/>
      <c r="E10" s="654"/>
      <c r="F10" s="654"/>
      <c r="G10" s="747" t="s">
        <v>780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7" t="s">
        <v>24</v>
      </c>
      <c r="B12" s="968"/>
      <c r="C12" s="968"/>
      <c r="D12" s="968"/>
      <c r="E12" s="968"/>
      <c r="F12" s="969"/>
      <c r="G12" s="753"/>
      <c r="H12" s="754"/>
      <c r="I12" s="754"/>
      <c r="J12" s="754"/>
      <c r="K12" s="754"/>
      <c r="L12" s="754"/>
      <c r="M12" s="754"/>
      <c r="N12" s="754"/>
      <c r="O12" s="754"/>
      <c r="P12" s="447" t="s">
        <v>384</v>
      </c>
      <c r="Q12" s="442"/>
      <c r="R12" s="442"/>
      <c r="S12" s="442"/>
      <c r="T12" s="442"/>
      <c r="U12" s="442"/>
      <c r="V12" s="443"/>
      <c r="W12" s="447" t="s">
        <v>406</v>
      </c>
      <c r="X12" s="442"/>
      <c r="Y12" s="442"/>
      <c r="Z12" s="442"/>
      <c r="AA12" s="442"/>
      <c r="AB12" s="442"/>
      <c r="AC12" s="443"/>
      <c r="AD12" s="447" t="s">
        <v>693</v>
      </c>
      <c r="AE12" s="442"/>
      <c r="AF12" s="442"/>
      <c r="AG12" s="442"/>
      <c r="AH12" s="442"/>
      <c r="AI12" s="442"/>
      <c r="AJ12" s="443"/>
      <c r="AK12" s="447" t="s">
        <v>697</v>
      </c>
      <c r="AL12" s="442"/>
      <c r="AM12" s="442"/>
      <c r="AN12" s="442"/>
      <c r="AO12" s="442"/>
      <c r="AP12" s="442"/>
      <c r="AQ12" s="443"/>
      <c r="AR12" s="447" t="s">
        <v>698</v>
      </c>
      <c r="AS12" s="442"/>
      <c r="AT12" s="442"/>
      <c r="AU12" s="442"/>
      <c r="AV12" s="442"/>
      <c r="AW12" s="442"/>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59</v>
      </c>
      <c r="Q13" s="651"/>
      <c r="R13" s="651"/>
      <c r="S13" s="651"/>
      <c r="T13" s="651"/>
      <c r="U13" s="651"/>
      <c r="V13" s="652"/>
      <c r="W13" s="650">
        <v>90</v>
      </c>
      <c r="X13" s="651"/>
      <c r="Y13" s="651"/>
      <c r="Z13" s="651"/>
      <c r="AA13" s="651"/>
      <c r="AB13" s="651"/>
      <c r="AC13" s="652"/>
      <c r="AD13" s="650">
        <v>67</v>
      </c>
      <c r="AE13" s="651"/>
      <c r="AF13" s="651"/>
      <c r="AG13" s="651"/>
      <c r="AH13" s="651"/>
      <c r="AI13" s="651"/>
      <c r="AJ13" s="652"/>
      <c r="AK13" s="650">
        <v>125</v>
      </c>
      <c r="AL13" s="651"/>
      <c r="AM13" s="651"/>
      <c r="AN13" s="651"/>
      <c r="AO13" s="651"/>
      <c r="AP13" s="651"/>
      <c r="AQ13" s="652"/>
      <c r="AR13" s="925"/>
      <c r="AS13" s="926"/>
      <c r="AT13" s="926"/>
      <c r="AU13" s="926"/>
      <c r="AV13" s="926"/>
      <c r="AW13" s="926"/>
      <c r="AX13" s="927"/>
    </row>
    <row r="14" spans="1:50" ht="21" customHeight="1" x14ac:dyDescent="0.15">
      <c r="A14" s="607"/>
      <c r="B14" s="608"/>
      <c r="C14" s="608"/>
      <c r="D14" s="608"/>
      <c r="E14" s="608"/>
      <c r="F14" s="609"/>
      <c r="G14" s="718"/>
      <c r="H14" s="719"/>
      <c r="I14" s="704" t="s">
        <v>8</v>
      </c>
      <c r="J14" s="755"/>
      <c r="K14" s="755"/>
      <c r="L14" s="755"/>
      <c r="M14" s="755"/>
      <c r="N14" s="755"/>
      <c r="O14" s="756"/>
      <c r="P14" s="650">
        <v>209</v>
      </c>
      <c r="Q14" s="651"/>
      <c r="R14" s="651"/>
      <c r="S14" s="651"/>
      <c r="T14" s="651"/>
      <c r="U14" s="651"/>
      <c r="V14" s="652"/>
      <c r="W14" s="650">
        <v>145</v>
      </c>
      <c r="X14" s="651"/>
      <c r="Y14" s="651"/>
      <c r="Z14" s="651"/>
      <c r="AA14" s="651"/>
      <c r="AB14" s="651"/>
      <c r="AC14" s="652"/>
      <c r="AD14" s="650">
        <v>0</v>
      </c>
      <c r="AE14" s="651"/>
      <c r="AF14" s="651"/>
      <c r="AG14" s="651"/>
      <c r="AH14" s="651"/>
      <c r="AI14" s="651"/>
      <c r="AJ14" s="652"/>
      <c r="AK14" s="650">
        <v>0</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711</v>
      </c>
      <c r="Q15" s="651"/>
      <c r="R15" s="651"/>
      <c r="S15" s="651"/>
      <c r="T15" s="651"/>
      <c r="U15" s="651"/>
      <c r="V15" s="652"/>
      <c r="W15" s="650">
        <v>201</v>
      </c>
      <c r="X15" s="651"/>
      <c r="Y15" s="651"/>
      <c r="Z15" s="651"/>
      <c r="AA15" s="651"/>
      <c r="AB15" s="651"/>
      <c r="AC15" s="652"/>
      <c r="AD15" s="650">
        <v>144</v>
      </c>
      <c r="AE15" s="651"/>
      <c r="AF15" s="651"/>
      <c r="AG15" s="651"/>
      <c r="AH15" s="651"/>
      <c r="AI15" s="651"/>
      <c r="AJ15" s="652"/>
      <c r="AK15" s="650">
        <v>0</v>
      </c>
      <c r="AL15" s="651"/>
      <c r="AM15" s="651"/>
      <c r="AN15" s="651"/>
      <c r="AO15" s="651"/>
      <c r="AP15" s="651"/>
      <c r="AQ15" s="652"/>
      <c r="AR15" s="650"/>
      <c r="AS15" s="651"/>
      <c r="AT15" s="651"/>
      <c r="AU15" s="651"/>
      <c r="AV15" s="651"/>
      <c r="AW15" s="651"/>
      <c r="AX15" s="796"/>
    </row>
    <row r="16" spans="1:50" ht="21" customHeight="1" x14ac:dyDescent="0.15">
      <c r="A16" s="607"/>
      <c r="B16" s="608"/>
      <c r="C16" s="608"/>
      <c r="D16" s="608"/>
      <c r="E16" s="608"/>
      <c r="F16" s="609"/>
      <c r="G16" s="718"/>
      <c r="H16" s="719"/>
      <c r="I16" s="704" t="s">
        <v>52</v>
      </c>
      <c r="J16" s="705"/>
      <c r="K16" s="705"/>
      <c r="L16" s="705"/>
      <c r="M16" s="705"/>
      <c r="N16" s="705"/>
      <c r="O16" s="706"/>
      <c r="P16" s="650">
        <v>-201</v>
      </c>
      <c r="Q16" s="651"/>
      <c r="R16" s="651"/>
      <c r="S16" s="651"/>
      <c r="T16" s="651"/>
      <c r="U16" s="651"/>
      <c r="V16" s="652"/>
      <c r="W16" s="650">
        <v>-144</v>
      </c>
      <c r="X16" s="651"/>
      <c r="Y16" s="651"/>
      <c r="Z16" s="651"/>
      <c r="AA16" s="651"/>
      <c r="AB16" s="651"/>
      <c r="AC16" s="652"/>
      <c r="AD16" s="650">
        <v>0</v>
      </c>
      <c r="AE16" s="651"/>
      <c r="AF16" s="651"/>
      <c r="AG16" s="651"/>
      <c r="AH16" s="651"/>
      <c r="AI16" s="651"/>
      <c r="AJ16" s="652"/>
      <c r="AK16" s="650">
        <v>0</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v>20</v>
      </c>
      <c r="Q17" s="651"/>
      <c r="R17" s="651"/>
      <c r="S17" s="651"/>
      <c r="T17" s="651"/>
      <c r="U17" s="651"/>
      <c r="V17" s="652"/>
      <c r="W17" s="650" t="s">
        <v>709</v>
      </c>
      <c r="X17" s="651"/>
      <c r="Y17" s="651"/>
      <c r="Z17" s="651"/>
      <c r="AA17" s="651"/>
      <c r="AB17" s="651"/>
      <c r="AC17" s="652"/>
      <c r="AD17" s="650">
        <v>0</v>
      </c>
      <c r="AE17" s="651"/>
      <c r="AF17" s="651"/>
      <c r="AG17" s="651"/>
      <c r="AH17" s="651"/>
      <c r="AI17" s="651"/>
      <c r="AJ17" s="652"/>
      <c r="AK17" s="650">
        <v>0</v>
      </c>
      <c r="AL17" s="651"/>
      <c r="AM17" s="651"/>
      <c r="AN17" s="651"/>
      <c r="AO17" s="651"/>
      <c r="AP17" s="651"/>
      <c r="AQ17" s="652"/>
      <c r="AR17" s="923"/>
      <c r="AS17" s="923"/>
      <c r="AT17" s="923"/>
      <c r="AU17" s="923"/>
      <c r="AV17" s="923"/>
      <c r="AW17" s="923"/>
      <c r="AX17" s="924"/>
    </row>
    <row r="18" spans="1:50" ht="24.75" customHeight="1" x14ac:dyDescent="0.15">
      <c r="A18" s="607"/>
      <c r="B18" s="608"/>
      <c r="C18" s="608"/>
      <c r="D18" s="608"/>
      <c r="E18" s="608"/>
      <c r="F18" s="609"/>
      <c r="G18" s="720"/>
      <c r="H18" s="721"/>
      <c r="I18" s="709" t="s">
        <v>20</v>
      </c>
      <c r="J18" s="710"/>
      <c r="K18" s="710"/>
      <c r="L18" s="710"/>
      <c r="M18" s="710"/>
      <c r="N18" s="710"/>
      <c r="O18" s="711"/>
      <c r="P18" s="868">
        <f>SUM(P13:V17)</f>
        <v>87</v>
      </c>
      <c r="Q18" s="869"/>
      <c r="R18" s="869"/>
      <c r="S18" s="869"/>
      <c r="T18" s="869"/>
      <c r="U18" s="869"/>
      <c r="V18" s="870"/>
      <c r="W18" s="868">
        <f>SUM(W13:AC17)</f>
        <v>292</v>
      </c>
      <c r="X18" s="869"/>
      <c r="Y18" s="869"/>
      <c r="Z18" s="869"/>
      <c r="AA18" s="869"/>
      <c r="AB18" s="869"/>
      <c r="AC18" s="870"/>
      <c r="AD18" s="868">
        <f>SUM(AD13:AJ17)</f>
        <v>211</v>
      </c>
      <c r="AE18" s="869"/>
      <c r="AF18" s="869"/>
      <c r="AG18" s="869"/>
      <c r="AH18" s="869"/>
      <c r="AI18" s="869"/>
      <c r="AJ18" s="870"/>
      <c r="AK18" s="868">
        <f>SUM(AK13:AQ17)</f>
        <v>125</v>
      </c>
      <c r="AL18" s="869"/>
      <c r="AM18" s="869"/>
      <c r="AN18" s="869"/>
      <c r="AO18" s="869"/>
      <c r="AP18" s="869"/>
      <c r="AQ18" s="870"/>
      <c r="AR18" s="868">
        <f>SUM(AR13:AX17)</f>
        <v>0</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0">
        <v>62</v>
      </c>
      <c r="Q19" s="651"/>
      <c r="R19" s="651"/>
      <c r="S19" s="651"/>
      <c r="T19" s="651"/>
      <c r="U19" s="651"/>
      <c r="V19" s="652"/>
      <c r="W19" s="650">
        <v>238</v>
      </c>
      <c r="X19" s="651"/>
      <c r="Y19" s="651"/>
      <c r="Z19" s="651"/>
      <c r="AA19" s="651"/>
      <c r="AB19" s="651"/>
      <c r="AC19" s="652"/>
      <c r="AD19" s="650">
        <v>159</v>
      </c>
      <c r="AE19" s="651"/>
      <c r="AF19" s="651"/>
      <c r="AG19" s="651"/>
      <c r="AH19" s="651"/>
      <c r="AI19" s="651"/>
      <c r="AJ19" s="652"/>
      <c r="AK19" s="324"/>
      <c r="AL19" s="324"/>
      <c r="AM19" s="324"/>
      <c r="AN19" s="324"/>
      <c r="AO19" s="324"/>
      <c r="AP19" s="324"/>
      <c r="AQ19" s="324"/>
      <c r="AR19" s="324"/>
      <c r="AS19" s="324"/>
      <c r="AT19" s="324"/>
      <c r="AU19" s="324"/>
      <c r="AV19" s="324"/>
      <c r="AW19" s="324"/>
      <c r="AX19" s="326"/>
    </row>
    <row r="20" spans="1:50" ht="24.75" customHeight="1" x14ac:dyDescent="0.15">
      <c r="A20" s="607"/>
      <c r="B20" s="608"/>
      <c r="C20" s="608"/>
      <c r="D20" s="608"/>
      <c r="E20" s="608"/>
      <c r="F20" s="609"/>
      <c r="G20" s="866" t="s">
        <v>10</v>
      </c>
      <c r="H20" s="867"/>
      <c r="I20" s="867"/>
      <c r="J20" s="867"/>
      <c r="K20" s="867"/>
      <c r="L20" s="867"/>
      <c r="M20" s="867"/>
      <c r="N20" s="867"/>
      <c r="O20" s="867"/>
      <c r="P20" s="316">
        <f>IF(P18=0, "-", SUM(P19)/P18)</f>
        <v>0.71264367816091956</v>
      </c>
      <c r="Q20" s="316"/>
      <c r="R20" s="316"/>
      <c r="S20" s="316"/>
      <c r="T20" s="316"/>
      <c r="U20" s="316"/>
      <c r="V20" s="316"/>
      <c r="W20" s="316">
        <f t="shared" ref="W20" si="0">IF(W18=0, "-", SUM(W19)/W18)</f>
        <v>0.81506849315068497</v>
      </c>
      <c r="X20" s="316"/>
      <c r="Y20" s="316"/>
      <c r="Z20" s="316"/>
      <c r="AA20" s="316"/>
      <c r="AB20" s="316"/>
      <c r="AC20" s="316"/>
      <c r="AD20" s="316">
        <f t="shared" ref="AD20" si="1">IF(AD18=0, "-", SUM(AD19)/AD18)</f>
        <v>0.75355450236966826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9"/>
      <c r="B21" s="840"/>
      <c r="C21" s="840"/>
      <c r="D21" s="840"/>
      <c r="E21" s="840"/>
      <c r="F21" s="970"/>
      <c r="G21" s="314" t="s">
        <v>351</v>
      </c>
      <c r="H21" s="315"/>
      <c r="I21" s="315"/>
      <c r="J21" s="315"/>
      <c r="K21" s="315"/>
      <c r="L21" s="315"/>
      <c r="M21" s="315"/>
      <c r="N21" s="315"/>
      <c r="O21" s="315"/>
      <c r="P21" s="316">
        <f>IF(P19=0, "-", SUM(P19)/SUM(P13,P14))</f>
        <v>0.23134328358208955</v>
      </c>
      <c r="Q21" s="316"/>
      <c r="R21" s="316"/>
      <c r="S21" s="316"/>
      <c r="T21" s="316"/>
      <c r="U21" s="316"/>
      <c r="V21" s="316"/>
      <c r="W21" s="316">
        <f t="shared" ref="W21" si="2">IF(W19=0, "-", SUM(W19)/SUM(W13,W14))</f>
        <v>1.0127659574468084</v>
      </c>
      <c r="X21" s="316"/>
      <c r="Y21" s="316"/>
      <c r="Z21" s="316"/>
      <c r="AA21" s="316"/>
      <c r="AB21" s="316"/>
      <c r="AC21" s="316"/>
      <c r="AD21" s="316">
        <f t="shared" ref="AD21" si="3">IF(AD19=0, "-", SUM(AD19)/SUM(AD13,AD14))</f>
        <v>2.3731343283582089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701</v>
      </c>
      <c r="B22" s="977"/>
      <c r="C22" s="977"/>
      <c r="D22" s="977"/>
      <c r="E22" s="977"/>
      <c r="F22" s="978"/>
      <c r="G22" s="972" t="s">
        <v>330</v>
      </c>
      <c r="H22" s="222"/>
      <c r="I22" s="222"/>
      <c r="J22" s="222"/>
      <c r="K22" s="222"/>
      <c r="L22" s="222"/>
      <c r="M22" s="222"/>
      <c r="N22" s="222"/>
      <c r="O22" s="223"/>
      <c r="P22" s="937" t="s">
        <v>699</v>
      </c>
      <c r="Q22" s="222"/>
      <c r="R22" s="222"/>
      <c r="S22" s="222"/>
      <c r="T22" s="222"/>
      <c r="U22" s="222"/>
      <c r="V22" s="223"/>
      <c r="W22" s="937" t="s">
        <v>700</v>
      </c>
      <c r="X22" s="222"/>
      <c r="Y22" s="222"/>
      <c r="Z22" s="222"/>
      <c r="AA22" s="222"/>
      <c r="AB22" s="222"/>
      <c r="AC22" s="223"/>
      <c r="AD22" s="937" t="s">
        <v>329</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712</v>
      </c>
      <c r="H23" s="974"/>
      <c r="I23" s="974"/>
      <c r="J23" s="974"/>
      <c r="K23" s="974"/>
      <c r="L23" s="974"/>
      <c r="M23" s="974"/>
      <c r="N23" s="974"/>
      <c r="O23" s="975"/>
      <c r="P23" s="925">
        <v>85</v>
      </c>
      <c r="Q23" s="926"/>
      <c r="R23" s="926"/>
      <c r="S23" s="926"/>
      <c r="T23" s="926"/>
      <c r="U23" s="926"/>
      <c r="V23" s="938"/>
      <c r="W23" s="925"/>
      <c r="X23" s="926"/>
      <c r="Y23" s="926"/>
      <c r="Z23" s="926"/>
      <c r="AA23" s="926"/>
      <c r="AB23" s="926"/>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713</v>
      </c>
      <c r="H24" s="940"/>
      <c r="I24" s="940"/>
      <c r="J24" s="940"/>
      <c r="K24" s="940"/>
      <c r="L24" s="940"/>
      <c r="M24" s="940"/>
      <c r="N24" s="940"/>
      <c r="O24" s="941"/>
      <c r="P24" s="650">
        <v>23</v>
      </c>
      <c r="Q24" s="651"/>
      <c r="R24" s="651"/>
      <c r="S24" s="651"/>
      <c r="T24" s="651"/>
      <c r="U24" s="651"/>
      <c r="V24" s="652"/>
      <c r="W24" s="650"/>
      <c r="X24" s="651"/>
      <c r="Y24" s="651"/>
      <c r="Z24" s="651"/>
      <c r="AA24" s="651"/>
      <c r="AB24" s="651"/>
      <c r="AC24" s="65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714</v>
      </c>
      <c r="H25" s="940"/>
      <c r="I25" s="940"/>
      <c r="J25" s="940"/>
      <c r="K25" s="940"/>
      <c r="L25" s="940"/>
      <c r="M25" s="940"/>
      <c r="N25" s="940"/>
      <c r="O25" s="941"/>
      <c r="P25" s="650">
        <v>15</v>
      </c>
      <c r="Q25" s="651"/>
      <c r="R25" s="651"/>
      <c r="S25" s="651"/>
      <c r="T25" s="651"/>
      <c r="U25" s="651"/>
      <c r="V25" s="652"/>
      <c r="W25" s="650"/>
      <c r="X25" s="651"/>
      <c r="Y25" s="651"/>
      <c r="Z25" s="651"/>
      <c r="AA25" s="651"/>
      <c r="AB25" s="651"/>
      <c r="AC25" s="65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9" t="s">
        <v>716</v>
      </c>
      <c r="H26" s="940"/>
      <c r="I26" s="940"/>
      <c r="J26" s="940"/>
      <c r="K26" s="940"/>
      <c r="L26" s="940"/>
      <c r="M26" s="940"/>
      <c r="N26" s="940"/>
      <c r="O26" s="941"/>
      <c r="P26" s="650">
        <v>1</v>
      </c>
      <c r="Q26" s="651"/>
      <c r="R26" s="651"/>
      <c r="S26" s="651"/>
      <c r="T26" s="651"/>
      <c r="U26" s="651"/>
      <c r="V26" s="652"/>
      <c r="W26" s="650"/>
      <c r="X26" s="651"/>
      <c r="Y26" s="651"/>
      <c r="Z26" s="651"/>
      <c r="AA26" s="651"/>
      <c r="AB26" s="651"/>
      <c r="AC26" s="65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9" t="s">
        <v>715</v>
      </c>
      <c r="H27" s="940"/>
      <c r="I27" s="940"/>
      <c r="J27" s="940"/>
      <c r="K27" s="940"/>
      <c r="L27" s="940"/>
      <c r="M27" s="940"/>
      <c r="N27" s="940"/>
      <c r="O27" s="941"/>
      <c r="P27" s="650">
        <v>1</v>
      </c>
      <c r="Q27" s="651"/>
      <c r="R27" s="651"/>
      <c r="S27" s="651"/>
      <c r="T27" s="651"/>
      <c r="U27" s="651"/>
      <c r="V27" s="652"/>
      <c r="W27" s="650"/>
      <c r="X27" s="651"/>
      <c r="Y27" s="651"/>
      <c r="Z27" s="651"/>
      <c r="AA27" s="651"/>
      <c r="AB27" s="651"/>
      <c r="AC27" s="65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334</v>
      </c>
      <c r="H28" s="943"/>
      <c r="I28" s="943"/>
      <c r="J28" s="943"/>
      <c r="K28" s="943"/>
      <c r="L28" s="943"/>
      <c r="M28" s="943"/>
      <c r="N28" s="943"/>
      <c r="O28" s="944"/>
      <c r="P28" s="868">
        <f>P29-SUM(P23:P27)</f>
        <v>0</v>
      </c>
      <c r="Q28" s="869"/>
      <c r="R28" s="869"/>
      <c r="S28" s="869"/>
      <c r="T28" s="869"/>
      <c r="U28" s="869"/>
      <c r="V28" s="870"/>
      <c r="W28" s="868">
        <f>W29-SUM(W23:W27)</f>
        <v>0</v>
      </c>
      <c r="X28" s="869"/>
      <c r="Y28" s="869"/>
      <c r="Z28" s="869"/>
      <c r="AA28" s="869"/>
      <c r="AB28" s="869"/>
      <c r="AC28" s="87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331</v>
      </c>
      <c r="H29" s="946"/>
      <c r="I29" s="946"/>
      <c r="J29" s="946"/>
      <c r="K29" s="946"/>
      <c r="L29" s="946"/>
      <c r="M29" s="946"/>
      <c r="N29" s="946"/>
      <c r="O29" s="947"/>
      <c r="P29" s="650">
        <v>125</v>
      </c>
      <c r="Q29" s="651"/>
      <c r="R29" s="651"/>
      <c r="S29" s="651"/>
      <c r="T29" s="651"/>
      <c r="U29" s="651"/>
      <c r="V29" s="652"/>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51" t="s">
        <v>346</v>
      </c>
      <c r="B30" s="852"/>
      <c r="C30" s="852"/>
      <c r="D30" s="852"/>
      <c r="E30" s="852"/>
      <c r="F30" s="853"/>
      <c r="G30" s="766" t="s">
        <v>146</v>
      </c>
      <c r="H30" s="767"/>
      <c r="I30" s="767"/>
      <c r="J30" s="767"/>
      <c r="K30" s="767"/>
      <c r="L30" s="767"/>
      <c r="M30" s="767"/>
      <c r="N30" s="767"/>
      <c r="O30" s="768"/>
      <c r="P30" s="847" t="s">
        <v>59</v>
      </c>
      <c r="Q30" s="767"/>
      <c r="R30" s="767"/>
      <c r="S30" s="767"/>
      <c r="T30" s="767"/>
      <c r="U30" s="767"/>
      <c r="V30" s="767"/>
      <c r="W30" s="767"/>
      <c r="X30" s="768"/>
      <c r="Y30" s="844"/>
      <c r="Z30" s="845"/>
      <c r="AA30" s="846"/>
      <c r="AB30" s="848" t="s">
        <v>11</v>
      </c>
      <c r="AC30" s="849"/>
      <c r="AD30" s="850"/>
      <c r="AE30" s="848" t="s">
        <v>384</v>
      </c>
      <c r="AF30" s="849"/>
      <c r="AG30" s="849"/>
      <c r="AH30" s="850"/>
      <c r="AI30" s="920" t="s">
        <v>406</v>
      </c>
      <c r="AJ30" s="920"/>
      <c r="AK30" s="920"/>
      <c r="AL30" s="848"/>
      <c r="AM30" s="920" t="s">
        <v>503</v>
      </c>
      <c r="AN30" s="920"/>
      <c r="AO30" s="920"/>
      <c r="AP30" s="848"/>
      <c r="AQ30" s="760" t="s">
        <v>230</v>
      </c>
      <c r="AR30" s="761"/>
      <c r="AS30" s="761"/>
      <c r="AT30" s="762"/>
      <c r="AU30" s="767" t="s">
        <v>134</v>
      </c>
      <c r="AV30" s="767"/>
      <c r="AW30" s="767"/>
      <c r="AX30" s="922"/>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1"/>
      <c r="AJ31" s="921"/>
      <c r="AK31" s="921"/>
      <c r="AL31" s="408"/>
      <c r="AM31" s="921"/>
      <c r="AN31" s="921"/>
      <c r="AO31" s="921"/>
      <c r="AP31" s="408"/>
      <c r="AQ31" s="250"/>
      <c r="AR31" s="201"/>
      <c r="AS31" s="136" t="s">
        <v>231</v>
      </c>
      <c r="AT31" s="137"/>
      <c r="AU31" s="200"/>
      <c r="AV31" s="200"/>
      <c r="AW31" s="393" t="s">
        <v>179</v>
      </c>
      <c r="AX31" s="394"/>
    </row>
    <row r="32" spans="1:50" ht="23.25" customHeight="1" x14ac:dyDescent="0.15">
      <c r="A32" s="398"/>
      <c r="B32" s="396"/>
      <c r="C32" s="396"/>
      <c r="D32" s="396"/>
      <c r="E32" s="396"/>
      <c r="F32" s="397"/>
      <c r="G32" s="560" t="s">
        <v>709</v>
      </c>
      <c r="H32" s="561"/>
      <c r="I32" s="561"/>
      <c r="J32" s="561"/>
      <c r="K32" s="561"/>
      <c r="L32" s="561"/>
      <c r="M32" s="561"/>
      <c r="N32" s="561"/>
      <c r="O32" s="562"/>
      <c r="P32" s="108" t="s">
        <v>717</v>
      </c>
      <c r="Q32" s="108"/>
      <c r="R32" s="108"/>
      <c r="S32" s="108"/>
      <c r="T32" s="108"/>
      <c r="U32" s="108"/>
      <c r="V32" s="108"/>
      <c r="W32" s="108"/>
      <c r="X32" s="109"/>
      <c r="Y32" s="471" t="s">
        <v>12</v>
      </c>
      <c r="Z32" s="531"/>
      <c r="AA32" s="532"/>
      <c r="AB32" s="461" t="s">
        <v>718</v>
      </c>
      <c r="AC32" s="461"/>
      <c r="AD32" s="461"/>
      <c r="AE32" s="218" t="s">
        <v>709</v>
      </c>
      <c r="AF32" s="219"/>
      <c r="AG32" s="219"/>
      <c r="AH32" s="219"/>
      <c r="AI32" s="218" t="s">
        <v>717</v>
      </c>
      <c r="AJ32" s="219"/>
      <c r="AK32" s="219"/>
      <c r="AL32" s="219"/>
      <c r="AM32" s="218" t="s">
        <v>709</v>
      </c>
      <c r="AN32" s="219"/>
      <c r="AO32" s="219"/>
      <c r="AP32" s="219"/>
      <c r="AQ32" s="336" t="s">
        <v>719</v>
      </c>
      <c r="AR32" s="208"/>
      <c r="AS32" s="208"/>
      <c r="AT32" s="337"/>
      <c r="AU32" s="219" t="s">
        <v>709</v>
      </c>
      <c r="AV32" s="219"/>
      <c r="AW32" s="219"/>
      <c r="AX32" s="221"/>
    </row>
    <row r="33" spans="1:51" ht="23.25" customHeight="1" x14ac:dyDescent="0.15">
      <c r="A33" s="399"/>
      <c r="B33" s="400"/>
      <c r="C33" s="400"/>
      <c r="D33" s="400"/>
      <c r="E33" s="400"/>
      <c r="F33" s="401"/>
      <c r="G33" s="563"/>
      <c r="H33" s="564"/>
      <c r="I33" s="564"/>
      <c r="J33" s="564"/>
      <c r="K33" s="564"/>
      <c r="L33" s="564"/>
      <c r="M33" s="564"/>
      <c r="N33" s="564"/>
      <c r="O33" s="565"/>
      <c r="P33" s="111"/>
      <c r="Q33" s="111"/>
      <c r="R33" s="111"/>
      <c r="S33" s="111"/>
      <c r="T33" s="111"/>
      <c r="U33" s="111"/>
      <c r="V33" s="111"/>
      <c r="W33" s="111"/>
      <c r="X33" s="112"/>
      <c r="Y33" s="447" t="s">
        <v>54</v>
      </c>
      <c r="Z33" s="442"/>
      <c r="AA33" s="443"/>
      <c r="AB33" s="523" t="s">
        <v>718</v>
      </c>
      <c r="AC33" s="523"/>
      <c r="AD33" s="523"/>
      <c r="AE33" s="218" t="s">
        <v>709</v>
      </c>
      <c r="AF33" s="219"/>
      <c r="AG33" s="219"/>
      <c r="AH33" s="219"/>
      <c r="AI33" s="218" t="s">
        <v>711</v>
      </c>
      <c r="AJ33" s="219"/>
      <c r="AK33" s="219"/>
      <c r="AL33" s="219"/>
      <c r="AM33" s="218" t="s">
        <v>720</v>
      </c>
      <c r="AN33" s="219"/>
      <c r="AO33" s="219"/>
      <c r="AP33" s="219"/>
      <c r="AQ33" s="336" t="s">
        <v>709</v>
      </c>
      <c r="AR33" s="208"/>
      <c r="AS33" s="208"/>
      <c r="AT33" s="337"/>
      <c r="AU33" s="219" t="s">
        <v>721</v>
      </c>
      <c r="AV33" s="219"/>
      <c r="AW33" s="219"/>
      <c r="AX33" s="221"/>
    </row>
    <row r="34" spans="1:51" ht="23.25" customHeight="1" x14ac:dyDescent="0.15">
      <c r="A34" s="398"/>
      <c r="B34" s="396"/>
      <c r="C34" s="396"/>
      <c r="D34" s="396"/>
      <c r="E34" s="396"/>
      <c r="F34" s="397"/>
      <c r="G34" s="566"/>
      <c r="H34" s="567"/>
      <c r="I34" s="567"/>
      <c r="J34" s="567"/>
      <c r="K34" s="567"/>
      <c r="L34" s="567"/>
      <c r="M34" s="567"/>
      <c r="N34" s="567"/>
      <c r="O34" s="568"/>
      <c r="P34" s="114"/>
      <c r="Q34" s="114"/>
      <c r="R34" s="114"/>
      <c r="S34" s="114"/>
      <c r="T34" s="114"/>
      <c r="U34" s="114"/>
      <c r="V34" s="114"/>
      <c r="W34" s="114"/>
      <c r="X34" s="115"/>
      <c r="Y34" s="447" t="s">
        <v>13</v>
      </c>
      <c r="Z34" s="442"/>
      <c r="AA34" s="443"/>
      <c r="AB34" s="552" t="s">
        <v>180</v>
      </c>
      <c r="AC34" s="552"/>
      <c r="AD34" s="552"/>
      <c r="AE34" s="218" t="s">
        <v>711</v>
      </c>
      <c r="AF34" s="219"/>
      <c r="AG34" s="219"/>
      <c r="AH34" s="219"/>
      <c r="AI34" s="218" t="s">
        <v>719</v>
      </c>
      <c r="AJ34" s="219"/>
      <c r="AK34" s="219"/>
      <c r="AL34" s="219"/>
      <c r="AM34" s="218" t="s">
        <v>711</v>
      </c>
      <c r="AN34" s="219"/>
      <c r="AO34" s="219"/>
      <c r="AP34" s="219"/>
      <c r="AQ34" s="336" t="s">
        <v>709</v>
      </c>
      <c r="AR34" s="208"/>
      <c r="AS34" s="208"/>
      <c r="AT34" s="337"/>
      <c r="AU34" s="219" t="s">
        <v>709</v>
      </c>
      <c r="AV34" s="219"/>
      <c r="AW34" s="219"/>
      <c r="AX34" s="221"/>
    </row>
    <row r="35" spans="1:51" ht="23.25" customHeight="1" x14ac:dyDescent="0.15">
      <c r="A35" s="228" t="s">
        <v>374</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3" t="s">
        <v>346</v>
      </c>
      <c r="B37" s="764"/>
      <c r="C37" s="764"/>
      <c r="D37" s="764"/>
      <c r="E37" s="764"/>
      <c r="F37" s="765"/>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384</v>
      </c>
      <c r="AF37" s="247"/>
      <c r="AG37" s="247"/>
      <c r="AH37" s="247"/>
      <c r="AI37" s="247" t="s">
        <v>406</v>
      </c>
      <c r="AJ37" s="247"/>
      <c r="AK37" s="247"/>
      <c r="AL37" s="247"/>
      <c r="AM37" s="247" t="s">
        <v>503</v>
      </c>
      <c r="AN37" s="247"/>
      <c r="AO37" s="247"/>
      <c r="AP37" s="247"/>
      <c r="AQ37" s="154" t="s">
        <v>230</v>
      </c>
      <c r="AR37" s="155"/>
      <c r="AS37" s="155"/>
      <c r="AT37" s="156"/>
      <c r="AU37" s="412" t="s">
        <v>134</v>
      </c>
      <c r="AV37" s="412"/>
      <c r="AW37" s="412"/>
      <c r="AX37" s="915"/>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231</v>
      </c>
      <c r="AT38" s="137"/>
      <c r="AU38" s="200"/>
      <c r="AV38" s="200"/>
      <c r="AW38" s="393" t="s">
        <v>179</v>
      </c>
      <c r="AX38" s="394"/>
      <c r="AY38">
        <f>$AY$37</f>
        <v>0</v>
      </c>
    </row>
    <row r="39" spans="1:51" ht="23.25" hidden="1" customHeight="1" x14ac:dyDescent="0.15">
      <c r="A39" s="398"/>
      <c r="B39" s="396"/>
      <c r="C39" s="396"/>
      <c r="D39" s="396"/>
      <c r="E39" s="396"/>
      <c r="F39" s="397"/>
      <c r="G39" s="560"/>
      <c r="H39" s="561"/>
      <c r="I39" s="561"/>
      <c r="J39" s="561"/>
      <c r="K39" s="561"/>
      <c r="L39" s="561"/>
      <c r="M39" s="561"/>
      <c r="N39" s="561"/>
      <c r="O39" s="562"/>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3"/>
      <c r="H40" s="564"/>
      <c r="I40" s="564"/>
      <c r="J40" s="564"/>
      <c r="K40" s="564"/>
      <c r="L40" s="564"/>
      <c r="M40" s="564"/>
      <c r="N40" s="564"/>
      <c r="O40" s="565"/>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66"/>
      <c r="H41" s="567"/>
      <c r="I41" s="567"/>
      <c r="J41" s="567"/>
      <c r="K41" s="567"/>
      <c r="L41" s="567"/>
      <c r="M41" s="567"/>
      <c r="N41" s="567"/>
      <c r="O41" s="568"/>
      <c r="P41" s="114"/>
      <c r="Q41" s="114"/>
      <c r="R41" s="114"/>
      <c r="S41" s="114"/>
      <c r="T41" s="114"/>
      <c r="U41" s="114"/>
      <c r="V41" s="114"/>
      <c r="W41" s="114"/>
      <c r="X41" s="115"/>
      <c r="Y41" s="447" t="s">
        <v>13</v>
      </c>
      <c r="Z41" s="442"/>
      <c r="AA41" s="443"/>
      <c r="AB41" s="552" t="s">
        <v>180</v>
      </c>
      <c r="AC41" s="552"/>
      <c r="AD41" s="55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3" t="s">
        <v>346</v>
      </c>
      <c r="B44" s="764"/>
      <c r="C44" s="764"/>
      <c r="D44" s="764"/>
      <c r="E44" s="764"/>
      <c r="F44" s="765"/>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384</v>
      </c>
      <c r="AF44" s="247"/>
      <c r="AG44" s="247"/>
      <c r="AH44" s="247"/>
      <c r="AI44" s="247" t="s">
        <v>406</v>
      </c>
      <c r="AJ44" s="247"/>
      <c r="AK44" s="247"/>
      <c r="AL44" s="247"/>
      <c r="AM44" s="247" t="s">
        <v>503</v>
      </c>
      <c r="AN44" s="247"/>
      <c r="AO44" s="247"/>
      <c r="AP44" s="247"/>
      <c r="AQ44" s="154" t="s">
        <v>230</v>
      </c>
      <c r="AR44" s="155"/>
      <c r="AS44" s="155"/>
      <c r="AT44" s="156"/>
      <c r="AU44" s="412" t="s">
        <v>134</v>
      </c>
      <c r="AV44" s="412"/>
      <c r="AW44" s="412"/>
      <c r="AX44" s="915"/>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231</v>
      </c>
      <c r="AT45" s="137"/>
      <c r="AU45" s="200"/>
      <c r="AV45" s="200"/>
      <c r="AW45" s="393" t="s">
        <v>179</v>
      </c>
      <c r="AX45" s="394"/>
      <c r="AY45">
        <f>$AY$44</f>
        <v>0</v>
      </c>
    </row>
    <row r="46" spans="1:51" ht="23.25" hidden="1" customHeight="1" x14ac:dyDescent="0.15">
      <c r="A46" s="398"/>
      <c r="B46" s="396"/>
      <c r="C46" s="396"/>
      <c r="D46" s="396"/>
      <c r="E46" s="396"/>
      <c r="F46" s="397"/>
      <c r="G46" s="560"/>
      <c r="H46" s="561"/>
      <c r="I46" s="561"/>
      <c r="J46" s="561"/>
      <c r="K46" s="561"/>
      <c r="L46" s="561"/>
      <c r="M46" s="561"/>
      <c r="N46" s="561"/>
      <c r="O46" s="562"/>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3"/>
      <c r="H47" s="564"/>
      <c r="I47" s="564"/>
      <c r="J47" s="564"/>
      <c r="K47" s="564"/>
      <c r="L47" s="564"/>
      <c r="M47" s="564"/>
      <c r="N47" s="564"/>
      <c r="O47" s="565"/>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66"/>
      <c r="H48" s="567"/>
      <c r="I48" s="567"/>
      <c r="J48" s="567"/>
      <c r="K48" s="567"/>
      <c r="L48" s="567"/>
      <c r="M48" s="567"/>
      <c r="N48" s="567"/>
      <c r="O48" s="568"/>
      <c r="P48" s="114"/>
      <c r="Q48" s="114"/>
      <c r="R48" s="114"/>
      <c r="S48" s="114"/>
      <c r="T48" s="114"/>
      <c r="U48" s="114"/>
      <c r="V48" s="114"/>
      <c r="W48" s="114"/>
      <c r="X48" s="115"/>
      <c r="Y48" s="447" t="s">
        <v>13</v>
      </c>
      <c r="Z48" s="442"/>
      <c r="AA48" s="443"/>
      <c r="AB48" s="552" t="s">
        <v>180</v>
      </c>
      <c r="AC48" s="552"/>
      <c r="AD48" s="55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346</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384</v>
      </c>
      <c r="AF51" s="247"/>
      <c r="AG51" s="247"/>
      <c r="AH51" s="247"/>
      <c r="AI51" s="247" t="s">
        <v>406</v>
      </c>
      <c r="AJ51" s="247"/>
      <c r="AK51" s="247"/>
      <c r="AL51" s="247"/>
      <c r="AM51" s="247" t="s">
        <v>503</v>
      </c>
      <c r="AN51" s="247"/>
      <c r="AO51" s="247"/>
      <c r="AP51" s="247"/>
      <c r="AQ51" s="154" t="s">
        <v>230</v>
      </c>
      <c r="AR51" s="155"/>
      <c r="AS51" s="155"/>
      <c r="AT51" s="156"/>
      <c r="AU51" s="930" t="s">
        <v>134</v>
      </c>
      <c r="AV51" s="930"/>
      <c r="AW51" s="930"/>
      <c r="AX51" s="931"/>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231</v>
      </c>
      <c r="AT52" s="137"/>
      <c r="AU52" s="200"/>
      <c r="AV52" s="200"/>
      <c r="AW52" s="393" t="s">
        <v>179</v>
      </c>
      <c r="AX52" s="394"/>
      <c r="AY52">
        <f>$AY$51</f>
        <v>0</v>
      </c>
    </row>
    <row r="53" spans="1:51" ht="23.25" hidden="1" customHeight="1" x14ac:dyDescent="0.15">
      <c r="A53" s="398"/>
      <c r="B53" s="396"/>
      <c r="C53" s="396"/>
      <c r="D53" s="396"/>
      <c r="E53" s="396"/>
      <c r="F53" s="397"/>
      <c r="G53" s="560"/>
      <c r="H53" s="561"/>
      <c r="I53" s="561"/>
      <c r="J53" s="561"/>
      <c r="K53" s="561"/>
      <c r="L53" s="561"/>
      <c r="M53" s="561"/>
      <c r="N53" s="561"/>
      <c r="O53" s="562"/>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3"/>
      <c r="H54" s="564"/>
      <c r="I54" s="564"/>
      <c r="J54" s="564"/>
      <c r="K54" s="564"/>
      <c r="L54" s="564"/>
      <c r="M54" s="564"/>
      <c r="N54" s="564"/>
      <c r="O54" s="565"/>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66"/>
      <c r="H55" s="567"/>
      <c r="I55" s="567"/>
      <c r="J55" s="567"/>
      <c r="K55" s="567"/>
      <c r="L55" s="567"/>
      <c r="M55" s="567"/>
      <c r="N55" s="567"/>
      <c r="O55" s="568"/>
      <c r="P55" s="114"/>
      <c r="Q55" s="114"/>
      <c r="R55" s="114"/>
      <c r="S55" s="114"/>
      <c r="T55" s="114"/>
      <c r="U55" s="114"/>
      <c r="V55" s="114"/>
      <c r="W55" s="114"/>
      <c r="X55" s="115"/>
      <c r="Y55" s="447" t="s">
        <v>13</v>
      </c>
      <c r="Z55" s="442"/>
      <c r="AA55" s="443"/>
      <c r="AB55" s="587" t="s">
        <v>14</v>
      </c>
      <c r="AC55" s="587"/>
      <c r="AD55" s="58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346</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384</v>
      </c>
      <c r="AF58" s="247"/>
      <c r="AG58" s="247"/>
      <c r="AH58" s="247"/>
      <c r="AI58" s="247" t="s">
        <v>406</v>
      </c>
      <c r="AJ58" s="247"/>
      <c r="AK58" s="247"/>
      <c r="AL58" s="247"/>
      <c r="AM58" s="247" t="s">
        <v>503</v>
      </c>
      <c r="AN58" s="247"/>
      <c r="AO58" s="247"/>
      <c r="AP58" s="247"/>
      <c r="AQ58" s="154" t="s">
        <v>230</v>
      </c>
      <c r="AR58" s="155"/>
      <c r="AS58" s="155"/>
      <c r="AT58" s="156"/>
      <c r="AU58" s="930" t="s">
        <v>134</v>
      </c>
      <c r="AV58" s="930"/>
      <c r="AW58" s="930"/>
      <c r="AX58" s="931"/>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231</v>
      </c>
      <c r="AT59" s="137"/>
      <c r="AU59" s="200"/>
      <c r="AV59" s="200"/>
      <c r="AW59" s="393" t="s">
        <v>179</v>
      </c>
      <c r="AX59" s="394"/>
      <c r="AY59">
        <f>$AY$58</f>
        <v>0</v>
      </c>
    </row>
    <row r="60" spans="1:51" ht="23.25" hidden="1" customHeight="1" x14ac:dyDescent="0.15">
      <c r="A60" s="398"/>
      <c r="B60" s="396"/>
      <c r="C60" s="396"/>
      <c r="D60" s="396"/>
      <c r="E60" s="396"/>
      <c r="F60" s="397"/>
      <c r="G60" s="560"/>
      <c r="H60" s="561"/>
      <c r="I60" s="561"/>
      <c r="J60" s="561"/>
      <c r="K60" s="561"/>
      <c r="L60" s="561"/>
      <c r="M60" s="561"/>
      <c r="N60" s="561"/>
      <c r="O60" s="562"/>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3"/>
      <c r="H61" s="564"/>
      <c r="I61" s="564"/>
      <c r="J61" s="564"/>
      <c r="K61" s="564"/>
      <c r="L61" s="564"/>
      <c r="M61" s="564"/>
      <c r="N61" s="564"/>
      <c r="O61" s="565"/>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66"/>
      <c r="H62" s="567"/>
      <c r="I62" s="567"/>
      <c r="J62" s="567"/>
      <c r="K62" s="567"/>
      <c r="L62" s="567"/>
      <c r="M62" s="567"/>
      <c r="N62" s="567"/>
      <c r="O62" s="568"/>
      <c r="P62" s="114"/>
      <c r="Q62" s="114"/>
      <c r="R62" s="114"/>
      <c r="S62" s="114"/>
      <c r="T62" s="114"/>
      <c r="U62" s="114"/>
      <c r="V62" s="114"/>
      <c r="W62" s="114"/>
      <c r="X62" s="115"/>
      <c r="Y62" s="447" t="s">
        <v>13</v>
      </c>
      <c r="Z62" s="442"/>
      <c r="AA62" s="443"/>
      <c r="AB62" s="552" t="s">
        <v>14</v>
      </c>
      <c r="AC62" s="552"/>
      <c r="AD62" s="55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347</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342</v>
      </c>
      <c r="X65" s="488"/>
      <c r="Y65" s="491"/>
      <c r="Z65" s="491"/>
      <c r="AA65" s="492"/>
      <c r="AB65" s="241" t="s">
        <v>11</v>
      </c>
      <c r="AC65" s="242"/>
      <c r="AD65" s="243"/>
      <c r="AE65" s="247" t="s">
        <v>384</v>
      </c>
      <c r="AF65" s="247"/>
      <c r="AG65" s="247"/>
      <c r="AH65" s="247"/>
      <c r="AI65" s="247" t="s">
        <v>406</v>
      </c>
      <c r="AJ65" s="247"/>
      <c r="AK65" s="247"/>
      <c r="AL65" s="247"/>
      <c r="AM65" s="247" t="s">
        <v>503</v>
      </c>
      <c r="AN65" s="247"/>
      <c r="AO65" s="247"/>
      <c r="AP65" s="247"/>
      <c r="AQ65" s="158" t="s">
        <v>230</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231</v>
      </c>
      <c r="AT66" s="137"/>
      <c r="AU66" s="200"/>
      <c r="AV66" s="200"/>
      <c r="AW66" s="245" t="s">
        <v>345</v>
      </c>
      <c r="AX66" s="251"/>
      <c r="AY66">
        <f>$AY$65</f>
        <v>0</v>
      </c>
    </row>
    <row r="67" spans="1:51" ht="23.25" hidden="1" customHeight="1" x14ac:dyDescent="0.15">
      <c r="A67" s="475"/>
      <c r="B67" s="476"/>
      <c r="C67" s="476"/>
      <c r="D67" s="476"/>
      <c r="E67" s="476"/>
      <c r="F67" s="477"/>
      <c r="G67" s="252" t="s">
        <v>232</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352</v>
      </c>
      <c r="B70" s="476"/>
      <c r="C70" s="476"/>
      <c r="D70" s="476"/>
      <c r="E70" s="476"/>
      <c r="F70" s="477"/>
      <c r="G70" s="253" t="s">
        <v>233</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347</v>
      </c>
      <c r="B73" s="507"/>
      <c r="C73" s="507"/>
      <c r="D73" s="507"/>
      <c r="E73" s="507"/>
      <c r="F73" s="508"/>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384</v>
      </c>
      <c r="AF73" s="247"/>
      <c r="AG73" s="247"/>
      <c r="AH73" s="247"/>
      <c r="AI73" s="247" t="s">
        <v>406</v>
      </c>
      <c r="AJ73" s="247"/>
      <c r="AK73" s="247"/>
      <c r="AL73" s="247"/>
      <c r="AM73" s="247" t="s">
        <v>503</v>
      </c>
      <c r="AN73" s="247"/>
      <c r="AO73" s="247"/>
      <c r="AP73" s="247"/>
      <c r="AQ73" s="158" t="s">
        <v>230</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231</v>
      </c>
      <c r="AT74" s="137"/>
      <c r="AU74" s="250"/>
      <c r="AV74" s="201"/>
      <c r="AW74" s="136" t="s">
        <v>179</v>
      </c>
      <c r="AX74" s="196"/>
      <c r="AY74">
        <f>$AY$73</f>
        <v>0</v>
      </c>
    </row>
    <row r="75" spans="1:51" ht="23.25" hidden="1" customHeight="1" x14ac:dyDescent="0.15">
      <c r="A75" s="509"/>
      <c r="B75" s="510"/>
      <c r="C75" s="510"/>
      <c r="D75" s="510"/>
      <c r="E75" s="510"/>
      <c r="F75" s="511"/>
      <c r="G75" s="602" t="s">
        <v>232</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04"/>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0"/>
      <c r="AF77" s="881"/>
      <c r="AG77" s="881"/>
      <c r="AH77" s="881"/>
      <c r="AI77" s="880"/>
      <c r="AJ77" s="881"/>
      <c r="AK77" s="881"/>
      <c r="AL77" s="881"/>
      <c r="AM77" s="880"/>
      <c r="AN77" s="881"/>
      <c r="AO77" s="881"/>
      <c r="AP77" s="881"/>
      <c r="AQ77" s="336"/>
      <c r="AR77" s="208"/>
      <c r="AS77" s="208"/>
      <c r="AT77" s="337"/>
      <c r="AU77" s="219"/>
      <c r="AV77" s="219"/>
      <c r="AW77" s="219"/>
      <c r="AX77" s="221"/>
      <c r="AY77">
        <f t="shared" si="9"/>
        <v>0</v>
      </c>
    </row>
    <row r="78" spans="1:51" ht="69.75" hidden="1" customHeight="1" x14ac:dyDescent="0.15">
      <c r="A78" s="329" t="s">
        <v>377</v>
      </c>
      <c r="B78" s="330"/>
      <c r="C78" s="330"/>
      <c r="D78" s="330"/>
      <c r="E78" s="327" t="s">
        <v>325</v>
      </c>
      <c r="F78" s="328"/>
      <c r="G78" s="54" t="s">
        <v>233</v>
      </c>
      <c r="H78" s="581"/>
      <c r="I78" s="582"/>
      <c r="J78" s="582"/>
      <c r="K78" s="582"/>
      <c r="L78" s="582"/>
      <c r="M78" s="582"/>
      <c r="N78" s="582"/>
      <c r="O78" s="583"/>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3" t="s">
        <v>341</v>
      </c>
      <c r="AP79" s="274"/>
      <c r="AQ79" s="274"/>
      <c r="AR79" s="76"/>
      <c r="AS79" s="273"/>
      <c r="AT79" s="274"/>
      <c r="AU79" s="274"/>
      <c r="AV79" s="274"/>
      <c r="AW79" s="274"/>
      <c r="AX79" s="971"/>
      <c r="AY79">
        <f>COUNTIF($AR$79,"☑")</f>
        <v>0</v>
      </c>
    </row>
    <row r="80" spans="1:51" ht="18.75" customHeight="1" x14ac:dyDescent="0.15">
      <c r="A80" s="854" t="s">
        <v>147</v>
      </c>
      <c r="B80" s="524" t="s">
        <v>338</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5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55"/>
      <c r="B82" s="527"/>
      <c r="C82" s="425"/>
      <c r="D82" s="425"/>
      <c r="E82" s="425"/>
      <c r="F82" s="426"/>
      <c r="G82" s="669" t="s">
        <v>769</v>
      </c>
      <c r="H82" s="669"/>
      <c r="I82" s="669"/>
      <c r="J82" s="669"/>
      <c r="K82" s="669"/>
      <c r="L82" s="669"/>
      <c r="M82" s="669"/>
      <c r="N82" s="669"/>
      <c r="O82" s="669"/>
      <c r="P82" s="669"/>
      <c r="Q82" s="669"/>
      <c r="R82" s="669"/>
      <c r="S82" s="669"/>
      <c r="T82" s="669"/>
      <c r="U82" s="669"/>
      <c r="V82" s="669"/>
      <c r="W82" s="669"/>
      <c r="X82" s="669"/>
      <c r="Y82" s="669"/>
      <c r="Z82" s="669"/>
      <c r="AA82" s="670"/>
      <c r="AB82" s="874" t="s">
        <v>813</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c r="AY82">
        <f t="shared" ref="AY82:AY89" si="10">$AY$80</f>
        <v>1</v>
      </c>
    </row>
    <row r="83" spans="1:60" ht="22.5" customHeight="1" x14ac:dyDescent="0.15">
      <c r="A83" s="855"/>
      <c r="B83" s="527"/>
      <c r="C83" s="425"/>
      <c r="D83" s="425"/>
      <c r="E83" s="425"/>
      <c r="F83" s="426"/>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c r="AY83">
        <f t="shared" si="10"/>
        <v>1</v>
      </c>
    </row>
    <row r="84" spans="1:60" ht="19.5" customHeight="1" x14ac:dyDescent="0.15">
      <c r="A84" s="855"/>
      <c r="B84" s="528"/>
      <c r="C84" s="529"/>
      <c r="D84" s="529"/>
      <c r="E84" s="529"/>
      <c r="F84" s="530"/>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9"/>
      <c r="AY84">
        <f t="shared" si="10"/>
        <v>1</v>
      </c>
    </row>
    <row r="85" spans="1:60" ht="18.75" customHeight="1" x14ac:dyDescent="0.15">
      <c r="A85" s="855"/>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3" t="s">
        <v>11</v>
      </c>
      <c r="AC85" s="554"/>
      <c r="AD85" s="555"/>
      <c r="AE85" s="247" t="s">
        <v>384</v>
      </c>
      <c r="AF85" s="247"/>
      <c r="AG85" s="247"/>
      <c r="AH85" s="247"/>
      <c r="AI85" s="247" t="s">
        <v>406</v>
      </c>
      <c r="AJ85" s="247"/>
      <c r="AK85" s="247"/>
      <c r="AL85" s="247"/>
      <c r="AM85" s="247" t="s">
        <v>503</v>
      </c>
      <c r="AN85" s="247"/>
      <c r="AO85" s="247"/>
      <c r="AP85" s="247"/>
      <c r="AQ85" s="158" t="s">
        <v>230</v>
      </c>
      <c r="AR85" s="133"/>
      <c r="AS85" s="133"/>
      <c r="AT85" s="134"/>
      <c r="AU85" s="533" t="s">
        <v>134</v>
      </c>
      <c r="AV85" s="533"/>
      <c r="AW85" s="533"/>
      <c r="AX85" s="534"/>
      <c r="AY85">
        <f t="shared" si="10"/>
        <v>1</v>
      </c>
      <c r="AZ85" s="10"/>
      <c r="BA85" s="10"/>
      <c r="BB85" s="10"/>
      <c r="BC85" s="10"/>
    </row>
    <row r="86" spans="1:60" ht="18.75" customHeight="1" x14ac:dyDescent="0.15">
      <c r="A86" s="85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231</v>
      </c>
      <c r="AT86" s="137"/>
      <c r="AU86" s="200">
        <v>5</v>
      </c>
      <c r="AV86" s="200"/>
      <c r="AW86" s="393" t="s">
        <v>179</v>
      </c>
      <c r="AX86" s="394"/>
      <c r="AY86">
        <f t="shared" si="10"/>
        <v>1</v>
      </c>
      <c r="AZ86" s="10"/>
      <c r="BA86" s="10"/>
      <c r="BB86" s="10"/>
      <c r="BC86" s="10"/>
      <c r="BD86" s="10"/>
      <c r="BE86" s="10"/>
      <c r="BF86" s="10"/>
      <c r="BG86" s="10"/>
      <c r="BH86" s="10"/>
    </row>
    <row r="87" spans="1:60" ht="23.25" customHeight="1" x14ac:dyDescent="0.15">
      <c r="A87" s="855"/>
      <c r="B87" s="425"/>
      <c r="C87" s="425"/>
      <c r="D87" s="425"/>
      <c r="E87" s="425"/>
      <c r="F87" s="426"/>
      <c r="G87" s="107" t="s">
        <v>770</v>
      </c>
      <c r="H87" s="108"/>
      <c r="I87" s="108"/>
      <c r="J87" s="108"/>
      <c r="K87" s="108"/>
      <c r="L87" s="108"/>
      <c r="M87" s="108"/>
      <c r="N87" s="108"/>
      <c r="O87" s="109"/>
      <c r="P87" s="108" t="s">
        <v>819</v>
      </c>
      <c r="Q87" s="514"/>
      <c r="R87" s="514"/>
      <c r="S87" s="514"/>
      <c r="T87" s="514"/>
      <c r="U87" s="514"/>
      <c r="V87" s="514"/>
      <c r="W87" s="514"/>
      <c r="X87" s="515"/>
      <c r="Y87" s="557" t="s">
        <v>62</v>
      </c>
      <c r="Z87" s="558"/>
      <c r="AA87" s="559"/>
      <c r="AB87" s="461" t="s">
        <v>718</v>
      </c>
      <c r="AC87" s="461"/>
      <c r="AD87" s="461"/>
      <c r="AE87" s="218" t="s">
        <v>717</v>
      </c>
      <c r="AF87" s="219"/>
      <c r="AG87" s="219"/>
      <c r="AH87" s="219"/>
      <c r="AI87" s="218">
        <v>54</v>
      </c>
      <c r="AJ87" s="219"/>
      <c r="AK87" s="219"/>
      <c r="AL87" s="219"/>
      <c r="AM87" s="218">
        <v>60</v>
      </c>
      <c r="AN87" s="219"/>
      <c r="AO87" s="219"/>
      <c r="AP87" s="219"/>
      <c r="AQ87" s="336"/>
      <c r="AR87" s="208"/>
      <c r="AS87" s="208"/>
      <c r="AT87" s="337"/>
      <c r="AU87" s="219"/>
      <c r="AV87" s="219"/>
      <c r="AW87" s="219"/>
      <c r="AX87" s="221"/>
      <c r="AY87">
        <f t="shared" si="10"/>
        <v>1</v>
      </c>
    </row>
    <row r="88" spans="1:60" ht="23.25" customHeight="1" x14ac:dyDescent="0.15">
      <c r="A88" s="855"/>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718</v>
      </c>
      <c r="AC88" s="523"/>
      <c r="AD88" s="523"/>
      <c r="AE88" s="218" t="s">
        <v>711</v>
      </c>
      <c r="AF88" s="219"/>
      <c r="AG88" s="219"/>
      <c r="AH88" s="219"/>
      <c r="AI88" s="218">
        <v>56</v>
      </c>
      <c r="AJ88" s="219"/>
      <c r="AK88" s="219"/>
      <c r="AL88" s="219"/>
      <c r="AM88" s="218">
        <v>60</v>
      </c>
      <c r="AN88" s="219"/>
      <c r="AO88" s="219"/>
      <c r="AP88" s="219"/>
      <c r="AQ88" s="336"/>
      <c r="AR88" s="208"/>
      <c r="AS88" s="208"/>
      <c r="AT88" s="337"/>
      <c r="AU88" s="219">
        <v>60</v>
      </c>
      <c r="AV88" s="219"/>
      <c r="AW88" s="219"/>
      <c r="AX88" s="221"/>
      <c r="AY88">
        <f t="shared" si="10"/>
        <v>1</v>
      </c>
      <c r="AZ88" s="10"/>
      <c r="BA88" s="10"/>
      <c r="BB88" s="10"/>
      <c r="BC88" s="10"/>
    </row>
    <row r="89" spans="1:60" ht="23.25" customHeight="1" x14ac:dyDescent="0.15">
      <c r="A89" s="855"/>
      <c r="B89" s="529"/>
      <c r="C89" s="529"/>
      <c r="D89" s="529"/>
      <c r="E89" s="529"/>
      <c r="F89" s="530"/>
      <c r="G89" s="113"/>
      <c r="H89" s="114"/>
      <c r="I89" s="114"/>
      <c r="J89" s="114"/>
      <c r="K89" s="114"/>
      <c r="L89" s="114"/>
      <c r="M89" s="114"/>
      <c r="N89" s="114"/>
      <c r="O89" s="115"/>
      <c r="P89" s="177"/>
      <c r="Q89" s="177"/>
      <c r="R89" s="177"/>
      <c r="S89" s="177"/>
      <c r="T89" s="177"/>
      <c r="U89" s="177"/>
      <c r="V89" s="177"/>
      <c r="W89" s="177"/>
      <c r="X89" s="556"/>
      <c r="Y89" s="458" t="s">
        <v>13</v>
      </c>
      <c r="Z89" s="459"/>
      <c r="AA89" s="460"/>
      <c r="AB89" s="587" t="s">
        <v>14</v>
      </c>
      <c r="AC89" s="587"/>
      <c r="AD89" s="587"/>
      <c r="AE89" s="225" t="s">
        <v>709</v>
      </c>
      <c r="AF89" s="226"/>
      <c r="AG89" s="226"/>
      <c r="AH89" s="226"/>
      <c r="AI89" s="225">
        <v>96</v>
      </c>
      <c r="AJ89" s="226"/>
      <c r="AK89" s="226"/>
      <c r="AL89" s="226"/>
      <c r="AM89" s="225">
        <v>100</v>
      </c>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customHeight="1" x14ac:dyDescent="0.15">
      <c r="A90" s="855"/>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3" t="s">
        <v>11</v>
      </c>
      <c r="AC90" s="554"/>
      <c r="AD90" s="555"/>
      <c r="AE90" s="247" t="s">
        <v>384</v>
      </c>
      <c r="AF90" s="247"/>
      <c r="AG90" s="247"/>
      <c r="AH90" s="247"/>
      <c r="AI90" s="247" t="s">
        <v>406</v>
      </c>
      <c r="AJ90" s="247"/>
      <c r="AK90" s="247"/>
      <c r="AL90" s="247"/>
      <c r="AM90" s="247" t="s">
        <v>503</v>
      </c>
      <c r="AN90" s="247"/>
      <c r="AO90" s="247"/>
      <c r="AP90" s="247"/>
      <c r="AQ90" s="158" t="s">
        <v>230</v>
      </c>
      <c r="AR90" s="133"/>
      <c r="AS90" s="133"/>
      <c r="AT90" s="134"/>
      <c r="AU90" s="533" t="s">
        <v>134</v>
      </c>
      <c r="AV90" s="533"/>
      <c r="AW90" s="533"/>
      <c r="AX90" s="534"/>
      <c r="AY90">
        <f>COUNTA($G$92)</f>
        <v>1</v>
      </c>
    </row>
    <row r="91" spans="1:60" ht="18.75" customHeight="1" x14ac:dyDescent="0.15">
      <c r="A91" s="85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231</v>
      </c>
      <c r="AT91" s="137"/>
      <c r="AU91" s="200"/>
      <c r="AV91" s="200"/>
      <c r="AW91" s="393" t="s">
        <v>179</v>
      </c>
      <c r="AX91" s="394"/>
      <c r="AY91">
        <f>$AY$90</f>
        <v>1</v>
      </c>
      <c r="AZ91" s="10"/>
      <c r="BA91" s="10"/>
      <c r="BB91" s="10"/>
      <c r="BC91" s="10"/>
    </row>
    <row r="92" spans="1:60" ht="23.25" customHeight="1" x14ac:dyDescent="0.15">
      <c r="A92" s="855"/>
      <c r="B92" s="425"/>
      <c r="C92" s="425"/>
      <c r="D92" s="425"/>
      <c r="E92" s="425"/>
      <c r="F92" s="426"/>
      <c r="G92" s="107" t="s">
        <v>771</v>
      </c>
      <c r="H92" s="108"/>
      <c r="I92" s="108"/>
      <c r="J92" s="108"/>
      <c r="K92" s="108"/>
      <c r="L92" s="108"/>
      <c r="M92" s="108"/>
      <c r="N92" s="108"/>
      <c r="O92" s="109"/>
      <c r="P92" s="108" t="s">
        <v>772</v>
      </c>
      <c r="Q92" s="514"/>
      <c r="R92" s="514"/>
      <c r="S92" s="514"/>
      <c r="T92" s="514"/>
      <c r="U92" s="514"/>
      <c r="V92" s="514"/>
      <c r="W92" s="514"/>
      <c r="X92" s="515"/>
      <c r="Y92" s="557" t="s">
        <v>62</v>
      </c>
      <c r="Z92" s="558"/>
      <c r="AA92" s="559"/>
      <c r="AB92" s="461" t="s">
        <v>723</v>
      </c>
      <c r="AC92" s="461"/>
      <c r="AD92" s="461"/>
      <c r="AE92" s="218">
        <v>3</v>
      </c>
      <c r="AF92" s="219"/>
      <c r="AG92" s="219"/>
      <c r="AH92" s="219"/>
      <c r="AI92" s="218">
        <v>6</v>
      </c>
      <c r="AJ92" s="219"/>
      <c r="AK92" s="219"/>
      <c r="AL92" s="219"/>
      <c r="AM92" s="218">
        <v>5</v>
      </c>
      <c r="AN92" s="219"/>
      <c r="AO92" s="219"/>
      <c r="AP92" s="219"/>
      <c r="AQ92" s="336" t="s">
        <v>717</v>
      </c>
      <c r="AR92" s="208"/>
      <c r="AS92" s="208"/>
      <c r="AT92" s="337"/>
      <c r="AU92" s="219" t="s">
        <v>709</v>
      </c>
      <c r="AV92" s="219"/>
      <c r="AW92" s="219"/>
      <c r="AX92" s="221"/>
      <c r="AY92">
        <f t="shared" ref="AY92:AY94" si="11">$AY$90</f>
        <v>1</v>
      </c>
      <c r="AZ92" s="10"/>
      <c r="BA92" s="10"/>
      <c r="BB92" s="10"/>
      <c r="BC92" s="10"/>
      <c r="BD92" s="10"/>
      <c r="BE92" s="10"/>
      <c r="BF92" s="10"/>
      <c r="BG92" s="10"/>
      <c r="BH92" s="10"/>
    </row>
    <row r="93" spans="1:60" ht="23.25" customHeight="1" x14ac:dyDescent="0.15">
      <c r="A93" s="855"/>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t="s">
        <v>723</v>
      </c>
      <c r="AC93" s="523"/>
      <c r="AD93" s="523"/>
      <c r="AE93" s="218">
        <v>6</v>
      </c>
      <c r="AF93" s="219"/>
      <c r="AG93" s="219"/>
      <c r="AH93" s="219"/>
      <c r="AI93" s="218">
        <v>6</v>
      </c>
      <c r="AJ93" s="219"/>
      <c r="AK93" s="219"/>
      <c r="AL93" s="219"/>
      <c r="AM93" s="218">
        <v>4</v>
      </c>
      <c r="AN93" s="219"/>
      <c r="AO93" s="219"/>
      <c r="AP93" s="219"/>
      <c r="AQ93" s="336" t="s">
        <v>720</v>
      </c>
      <c r="AR93" s="208"/>
      <c r="AS93" s="208"/>
      <c r="AT93" s="337"/>
      <c r="AU93" s="219" t="s">
        <v>709</v>
      </c>
      <c r="AV93" s="219"/>
      <c r="AW93" s="219"/>
      <c r="AX93" s="221"/>
      <c r="AY93">
        <f t="shared" si="11"/>
        <v>1</v>
      </c>
    </row>
    <row r="94" spans="1:60" ht="23.25" customHeight="1" x14ac:dyDescent="0.15">
      <c r="A94" s="855"/>
      <c r="B94" s="529"/>
      <c r="C94" s="529"/>
      <c r="D94" s="529"/>
      <c r="E94" s="529"/>
      <c r="F94" s="530"/>
      <c r="G94" s="113"/>
      <c r="H94" s="114"/>
      <c r="I94" s="114"/>
      <c r="J94" s="114"/>
      <c r="K94" s="114"/>
      <c r="L94" s="114"/>
      <c r="M94" s="114"/>
      <c r="N94" s="114"/>
      <c r="O94" s="115"/>
      <c r="P94" s="177"/>
      <c r="Q94" s="177"/>
      <c r="R94" s="177"/>
      <c r="S94" s="177"/>
      <c r="T94" s="177"/>
      <c r="U94" s="177"/>
      <c r="V94" s="177"/>
      <c r="W94" s="177"/>
      <c r="X94" s="556"/>
      <c r="Y94" s="458" t="s">
        <v>13</v>
      </c>
      <c r="Z94" s="459"/>
      <c r="AA94" s="460"/>
      <c r="AB94" s="587" t="s">
        <v>14</v>
      </c>
      <c r="AC94" s="587"/>
      <c r="AD94" s="587"/>
      <c r="AE94" s="225">
        <v>50</v>
      </c>
      <c r="AF94" s="226"/>
      <c r="AG94" s="226"/>
      <c r="AH94" s="226"/>
      <c r="AI94" s="225">
        <v>100</v>
      </c>
      <c r="AJ94" s="226"/>
      <c r="AK94" s="226"/>
      <c r="AL94" s="226"/>
      <c r="AM94" s="225">
        <v>125</v>
      </c>
      <c r="AN94" s="226"/>
      <c r="AO94" s="226"/>
      <c r="AP94" s="226"/>
      <c r="AQ94" s="336" t="s">
        <v>728</v>
      </c>
      <c r="AR94" s="208"/>
      <c r="AS94" s="208"/>
      <c r="AT94" s="337"/>
      <c r="AU94" s="219" t="s">
        <v>721</v>
      </c>
      <c r="AV94" s="219"/>
      <c r="AW94" s="219"/>
      <c r="AX94" s="221"/>
      <c r="AY94">
        <f t="shared" si="11"/>
        <v>1</v>
      </c>
      <c r="AZ94" s="10"/>
      <c r="BA94" s="10"/>
      <c r="BB94" s="10"/>
      <c r="BC94" s="10"/>
    </row>
    <row r="95" spans="1:60" ht="18.75" customHeight="1" x14ac:dyDescent="0.15">
      <c r="A95" s="855"/>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3" t="s">
        <v>11</v>
      </c>
      <c r="AC95" s="554"/>
      <c r="AD95" s="555"/>
      <c r="AE95" s="247" t="s">
        <v>384</v>
      </c>
      <c r="AF95" s="247"/>
      <c r="AG95" s="247"/>
      <c r="AH95" s="247"/>
      <c r="AI95" s="247" t="s">
        <v>406</v>
      </c>
      <c r="AJ95" s="247"/>
      <c r="AK95" s="247"/>
      <c r="AL95" s="247"/>
      <c r="AM95" s="247" t="s">
        <v>503</v>
      </c>
      <c r="AN95" s="247"/>
      <c r="AO95" s="247"/>
      <c r="AP95" s="247"/>
      <c r="AQ95" s="158" t="s">
        <v>230</v>
      </c>
      <c r="AR95" s="133"/>
      <c r="AS95" s="133"/>
      <c r="AT95" s="134"/>
      <c r="AU95" s="533" t="s">
        <v>134</v>
      </c>
      <c r="AV95" s="533"/>
      <c r="AW95" s="533"/>
      <c r="AX95" s="534"/>
      <c r="AY95">
        <f>COUNTA($G$97)</f>
        <v>1</v>
      </c>
      <c r="AZ95" s="10"/>
      <c r="BA95" s="10"/>
      <c r="BB95" s="10"/>
      <c r="BC95" s="10"/>
      <c r="BD95" s="10"/>
      <c r="BE95" s="10"/>
      <c r="BF95" s="10"/>
      <c r="BG95" s="10"/>
      <c r="BH95" s="10"/>
    </row>
    <row r="96" spans="1:60" ht="18.75" customHeight="1" x14ac:dyDescent="0.15">
      <c r="A96" s="85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231</v>
      </c>
      <c r="AT96" s="137"/>
      <c r="AU96" s="200"/>
      <c r="AV96" s="200"/>
      <c r="AW96" s="393" t="s">
        <v>179</v>
      </c>
      <c r="AX96" s="394"/>
      <c r="AY96">
        <f>$AY$95</f>
        <v>1</v>
      </c>
    </row>
    <row r="97" spans="1:60" ht="23.25" customHeight="1" x14ac:dyDescent="0.15">
      <c r="A97" s="855"/>
      <c r="B97" s="425"/>
      <c r="C97" s="425"/>
      <c r="D97" s="425"/>
      <c r="E97" s="425"/>
      <c r="F97" s="426"/>
      <c r="G97" s="107" t="s">
        <v>724</v>
      </c>
      <c r="H97" s="108"/>
      <c r="I97" s="108"/>
      <c r="J97" s="108"/>
      <c r="K97" s="108"/>
      <c r="L97" s="108"/>
      <c r="M97" s="108"/>
      <c r="N97" s="108"/>
      <c r="O97" s="109"/>
      <c r="P97" s="108" t="s">
        <v>725</v>
      </c>
      <c r="Q97" s="514"/>
      <c r="R97" s="514"/>
      <c r="S97" s="514"/>
      <c r="T97" s="514"/>
      <c r="U97" s="514"/>
      <c r="V97" s="514"/>
      <c r="W97" s="514"/>
      <c r="X97" s="515"/>
      <c r="Y97" s="557" t="s">
        <v>62</v>
      </c>
      <c r="Z97" s="558"/>
      <c r="AA97" s="559"/>
      <c r="AB97" s="468" t="s">
        <v>726</v>
      </c>
      <c r="AC97" s="469"/>
      <c r="AD97" s="470"/>
      <c r="AE97" s="218">
        <v>18</v>
      </c>
      <c r="AF97" s="219"/>
      <c r="AG97" s="219"/>
      <c r="AH97" s="220"/>
      <c r="AI97" s="218">
        <v>35</v>
      </c>
      <c r="AJ97" s="219"/>
      <c r="AK97" s="219"/>
      <c r="AL97" s="220"/>
      <c r="AM97" s="218" t="s">
        <v>773</v>
      </c>
      <c r="AN97" s="219"/>
      <c r="AO97" s="219"/>
      <c r="AP97" s="219"/>
      <c r="AQ97" s="336" t="s">
        <v>717</v>
      </c>
      <c r="AR97" s="208"/>
      <c r="AS97" s="208"/>
      <c r="AT97" s="337"/>
      <c r="AU97" s="219" t="s">
        <v>709</v>
      </c>
      <c r="AV97" s="219"/>
      <c r="AW97" s="219"/>
      <c r="AX97" s="221"/>
      <c r="AY97">
        <f t="shared" ref="AY97:AY99" si="12">$AY$95</f>
        <v>1</v>
      </c>
      <c r="AZ97" s="10"/>
      <c r="BA97" s="10"/>
      <c r="BB97" s="10"/>
      <c r="BC97" s="10"/>
    </row>
    <row r="98" spans="1:60" ht="23.25" customHeight="1" x14ac:dyDescent="0.15">
      <c r="A98" s="855"/>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t="s">
        <v>727</v>
      </c>
      <c r="AC98" s="463"/>
      <c r="AD98" s="464"/>
      <c r="AE98" s="218">
        <v>18</v>
      </c>
      <c r="AF98" s="219"/>
      <c r="AG98" s="219"/>
      <c r="AH98" s="220"/>
      <c r="AI98" s="218">
        <v>36</v>
      </c>
      <c r="AJ98" s="219"/>
      <c r="AK98" s="219"/>
      <c r="AL98" s="220"/>
      <c r="AM98" s="218" t="s">
        <v>773</v>
      </c>
      <c r="AN98" s="219"/>
      <c r="AO98" s="219"/>
      <c r="AP98" s="219"/>
      <c r="AQ98" s="336" t="s">
        <v>720</v>
      </c>
      <c r="AR98" s="208"/>
      <c r="AS98" s="208"/>
      <c r="AT98" s="337"/>
      <c r="AU98" s="219" t="s">
        <v>709</v>
      </c>
      <c r="AV98" s="219"/>
      <c r="AW98" s="219"/>
      <c r="AX98" s="221"/>
      <c r="AY98">
        <f t="shared" si="12"/>
        <v>1</v>
      </c>
      <c r="AZ98" s="10"/>
      <c r="BA98" s="10"/>
      <c r="BB98" s="10"/>
      <c r="BC98" s="10"/>
      <c r="BD98" s="10"/>
      <c r="BE98" s="10"/>
      <c r="BF98" s="10"/>
      <c r="BG98" s="10"/>
      <c r="BH98" s="10"/>
    </row>
    <row r="99" spans="1:60" ht="23.25" customHeight="1" thickBot="1" x14ac:dyDescent="0.2">
      <c r="A99" s="856"/>
      <c r="B99" s="427"/>
      <c r="C99" s="427"/>
      <c r="D99" s="427"/>
      <c r="E99" s="427"/>
      <c r="F99" s="428"/>
      <c r="G99" s="574"/>
      <c r="H99" s="216"/>
      <c r="I99" s="216"/>
      <c r="J99" s="216"/>
      <c r="K99" s="216"/>
      <c r="L99" s="216"/>
      <c r="M99" s="216"/>
      <c r="N99" s="216"/>
      <c r="O99" s="575"/>
      <c r="P99" s="518"/>
      <c r="Q99" s="518"/>
      <c r="R99" s="518"/>
      <c r="S99" s="518"/>
      <c r="T99" s="518"/>
      <c r="U99" s="518"/>
      <c r="V99" s="518"/>
      <c r="W99" s="518"/>
      <c r="X99" s="519"/>
      <c r="Y99" s="885" t="s">
        <v>13</v>
      </c>
      <c r="Z99" s="886"/>
      <c r="AA99" s="887"/>
      <c r="AB99" s="882" t="s">
        <v>14</v>
      </c>
      <c r="AC99" s="883"/>
      <c r="AD99" s="884"/>
      <c r="AE99" s="520">
        <v>100</v>
      </c>
      <c r="AF99" s="521"/>
      <c r="AG99" s="521"/>
      <c r="AH99" s="522"/>
      <c r="AI99" s="520">
        <v>97</v>
      </c>
      <c r="AJ99" s="521"/>
      <c r="AK99" s="521"/>
      <c r="AL99" s="522"/>
      <c r="AM99" s="520" t="s">
        <v>773</v>
      </c>
      <c r="AN99" s="521"/>
      <c r="AO99" s="521"/>
      <c r="AP99" s="521"/>
      <c r="AQ99" s="336" t="s">
        <v>728</v>
      </c>
      <c r="AR99" s="208"/>
      <c r="AS99" s="208"/>
      <c r="AT99" s="337"/>
      <c r="AU99" s="219" t="s">
        <v>721</v>
      </c>
      <c r="AV99" s="219"/>
      <c r="AW99" s="219"/>
      <c r="AX99" s="221"/>
      <c r="AY99">
        <f t="shared" si="12"/>
        <v>1</v>
      </c>
    </row>
    <row r="100" spans="1:60" ht="31.5" customHeight="1" x14ac:dyDescent="0.15">
      <c r="A100" s="501" t="s">
        <v>348</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4"/>
      <c r="Z100" s="845"/>
      <c r="AA100" s="846"/>
      <c r="AB100" s="481" t="s">
        <v>11</v>
      </c>
      <c r="AC100" s="481"/>
      <c r="AD100" s="481"/>
      <c r="AE100" s="535" t="s">
        <v>384</v>
      </c>
      <c r="AF100" s="536"/>
      <c r="AG100" s="536"/>
      <c r="AH100" s="537"/>
      <c r="AI100" s="535" t="s">
        <v>406</v>
      </c>
      <c r="AJ100" s="536"/>
      <c r="AK100" s="536"/>
      <c r="AL100" s="537"/>
      <c r="AM100" s="535" t="s">
        <v>503</v>
      </c>
      <c r="AN100" s="536"/>
      <c r="AO100" s="536"/>
      <c r="AP100" s="537"/>
      <c r="AQ100" s="317" t="s">
        <v>411</v>
      </c>
      <c r="AR100" s="318"/>
      <c r="AS100" s="318"/>
      <c r="AT100" s="319"/>
      <c r="AU100" s="317" t="s">
        <v>535</v>
      </c>
      <c r="AV100" s="318"/>
      <c r="AW100" s="318"/>
      <c r="AX100" s="320"/>
    </row>
    <row r="101" spans="1:60" ht="23.25" customHeight="1" x14ac:dyDescent="0.15">
      <c r="A101" s="419"/>
      <c r="B101" s="420"/>
      <c r="C101" s="420"/>
      <c r="D101" s="420"/>
      <c r="E101" s="420"/>
      <c r="F101" s="421"/>
      <c r="G101" s="108" t="s">
        <v>729</v>
      </c>
      <c r="H101" s="108"/>
      <c r="I101" s="108"/>
      <c r="J101" s="108"/>
      <c r="K101" s="108"/>
      <c r="L101" s="108"/>
      <c r="M101" s="108"/>
      <c r="N101" s="108"/>
      <c r="O101" s="108"/>
      <c r="P101" s="108"/>
      <c r="Q101" s="108"/>
      <c r="R101" s="108"/>
      <c r="S101" s="108"/>
      <c r="T101" s="108"/>
      <c r="U101" s="108"/>
      <c r="V101" s="108"/>
      <c r="W101" s="108"/>
      <c r="X101" s="109"/>
      <c r="Y101" s="538" t="s">
        <v>55</v>
      </c>
      <c r="Z101" s="539"/>
      <c r="AA101" s="540"/>
      <c r="AB101" s="461" t="s">
        <v>718</v>
      </c>
      <c r="AC101" s="461"/>
      <c r="AD101" s="461"/>
      <c r="AE101" s="282">
        <v>6</v>
      </c>
      <c r="AF101" s="282"/>
      <c r="AG101" s="282"/>
      <c r="AH101" s="282"/>
      <c r="AI101" s="282">
        <v>11</v>
      </c>
      <c r="AJ101" s="282"/>
      <c r="AK101" s="282"/>
      <c r="AL101" s="282"/>
      <c r="AM101" s="282">
        <v>0</v>
      </c>
      <c r="AN101" s="282"/>
      <c r="AO101" s="282"/>
      <c r="AP101" s="282"/>
      <c r="AQ101" s="282"/>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718</v>
      </c>
      <c r="AC102" s="461"/>
      <c r="AD102" s="461"/>
      <c r="AE102" s="282" t="s">
        <v>709</v>
      </c>
      <c r="AF102" s="282"/>
      <c r="AG102" s="282"/>
      <c r="AH102" s="282"/>
      <c r="AI102" s="282">
        <v>6</v>
      </c>
      <c r="AJ102" s="282"/>
      <c r="AK102" s="282"/>
      <c r="AL102" s="282"/>
      <c r="AM102" s="282">
        <v>6</v>
      </c>
      <c r="AN102" s="282"/>
      <c r="AO102" s="282"/>
      <c r="AP102" s="282"/>
      <c r="AQ102" s="282">
        <v>4</v>
      </c>
      <c r="AR102" s="282"/>
      <c r="AS102" s="282"/>
      <c r="AT102" s="282"/>
      <c r="AU102" s="225">
        <v>4</v>
      </c>
      <c r="AV102" s="226"/>
      <c r="AW102" s="226"/>
      <c r="AX102" s="321"/>
    </row>
    <row r="103" spans="1:60" ht="31.5" customHeight="1" x14ac:dyDescent="0.15">
      <c r="A103" s="416" t="s">
        <v>348</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1</v>
      </c>
    </row>
    <row r="104" spans="1:60" ht="23.25" customHeight="1" x14ac:dyDescent="0.15">
      <c r="A104" s="419"/>
      <c r="B104" s="420"/>
      <c r="C104" s="420"/>
      <c r="D104" s="420"/>
      <c r="E104" s="420"/>
      <c r="F104" s="421"/>
      <c r="G104" s="108" t="s">
        <v>814</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1" t="s">
        <v>718</v>
      </c>
      <c r="AC104" s="542"/>
      <c r="AD104" s="543"/>
      <c r="AE104" s="282">
        <v>6</v>
      </c>
      <c r="AF104" s="282"/>
      <c r="AG104" s="282"/>
      <c r="AH104" s="282"/>
      <c r="AI104" s="282">
        <v>6</v>
      </c>
      <c r="AJ104" s="282"/>
      <c r="AK104" s="282"/>
      <c r="AL104" s="282"/>
      <c r="AM104" s="282">
        <v>4</v>
      </c>
      <c r="AN104" s="282"/>
      <c r="AO104" s="282"/>
      <c r="AP104" s="282"/>
      <c r="AQ104" s="282"/>
      <c r="AR104" s="282"/>
      <c r="AS104" s="282"/>
      <c r="AT104" s="282"/>
      <c r="AU104" s="282"/>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4"/>
      <c r="AA105" s="545"/>
      <c r="AB105" s="468" t="s">
        <v>718</v>
      </c>
      <c r="AC105" s="469"/>
      <c r="AD105" s="470"/>
      <c r="AE105" s="282">
        <v>5</v>
      </c>
      <c r="AF105" s="282"/>
      <c r="AG105" s="282"/>
      <c r="AH105" s="282"/>
      <c r="AI105" s="282">
        <v>4</v>
      </c>
      <c r="AJ105" s="282"/>
      <c r="AK105" s="282"/>
      <c r="AL105" s="282"/>
      <c r="AM105" s="282">
        <v>4</v>
      </c>
      <c r="AN105" s="282"/>
      <c r="AO105" s="282"/>
      <c r="AP105" s="282"/>
      <c r="AQ105" s="282">
        <v>4</v>
      </c>
      <c r="AR105" s="282"/>
      <c r="AS105" s="282"/>
      <c r="AT105" s="282"/>
      <c r="AU105" s="282">
        <v>4</v>
      </c>
      <c r="AV105" s="282"/>
      <c r="AW105" s="282"/>
      <c r="AX105" s="283"/>
      <c r="AY105">
        <f>$AY$103</f>
        <v>1</v>
      </c>
    </row>
    <row r="106" spans="1:60" ht="31.5" customHeight="1" x14ac:dyDescent="0.15">
      <c r="A106" s="416" t="s">
        <v>348</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1</v>
      </c>
    </row>
    <row r="107" spans="1:60" ht="23.25" customHeight="1" x14ac:dyDescent="0.15">
      <c r="A107" s="419"/>
      <c r="B107" s="420"/>
      <c r="C107" s="420"/>
      <c r="D107" s="420"/>
      <c r="E107" s="420"/>
      <c r="F107" s="421"/>
      <c r="G107" s="108" t="s">
        <v>730</v>
      </c>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1" t="s">
        <v>718</v>
      </c>
      <c r="AC107" s="542"/>
      <c r="AD107" s="543"/>
      <c r="AE107" s="282" t="s">
        <v>721</v>
      </c>
      <c r="AF107" s="282"/>
      <c r="AG107" s="282"/>
      <c r="AH107" s="282"/>
      <c r="AI107" s="282">
        <v>214</v>
      </c>
      <c r="AJ107" s="282"/>
      <c r="AK107" s="282"/>
      <c r="AL107" s="282"/>
      <c r="AM107" s="282">
        <v>224</v>
      </c>
      <c r="AN107" s="282"/>
      <c r="AO107" s="282"/>
      <c r="AP107" s="282"/>
      <c r="AQ107" s="282"/>
      <c r="AR107" s="282"/>
      <c r="AS107" s="282"/>
      <c r="AT107" s="282"/>
      <c r="AU107" s="282"/>
      <c r="AV107" s="282"/>
      <c r="AW107" s="282"/>
      <c r="AX107" s="283"/>
      <c r="AY107">
        <f>$AY$106</f>
        <v>1</v>
      </c>
    </row>
    <row r="108" spans="1:60" ht="23.25"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4"/>
      <c r="AA108" s="545"/>
      <c r="AB108" s="468" t="s">
        <v>718</v>
      </c>
      <c r="AC108" s="469"/>
      <c r="AD108" s="470"/>
      <c r="AE108" s="282" t="s">
        <v>709</v>
      </c>
      <c r="AF108" s="282"/>
      <c r="AG108" s="282"/>
      <c r="AH108" s="282"/>
      <c r="AI108" s="282">
        <v>220</v>
      </c>
      <c r="AJ108" s="282"/>
      <c r="AK108" s="282"/>
      <c r="AL108" s="282"/>
      <c r="AM108" s="282">
        <v>220</v>
      </c>
      <c r="AN108" s="282"/>
      <c r="AO108" s="282"/>
      <c r="AP108" s="282"/>
      <c r="AQ108" s="282">
        <v>220</v>
      </c>
      <c r="AR108" s="282"/>
      <c r="AS108" s="282"/>
      <c r="AT108" s="282"/>
      <c r="AU108" s="282"/>
      <c r="AV108" s="282"/>
      <c r="AW108" s="282"/>
      <c r="AX108" s="283"/>
      <c r="AY108">
        <f>$AY$106</f>
        <v>1</v>
      </c>
    </row>
    <row r="109" spans="1:60" ht="31.5" customHeight="1" x14ac:dyDescent="0.15">
      <c r="A109" s="416" t="s">
        <v>348</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1</v>
      </c>
    </row>
    <row r="110" spans="1:60" ht="23.25" customHeight="1" x14ac:dyDescent="0.15">
      <c r="A110" s="419"/>
      <c r="B110" s="420"/>
      <c r="C110" s="420"/>
      <c r="D110" s="420"/>
      <c r="E110" s="420"/>
      <c r="F110" s="421"/>
      <c r="G110" s="108" t="s">
        <v>731</v>
      </c>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1" t="s">
        <v>718</v>
      </c>
      <c r="AC110" s="542"/>
      <c r="AD110" s="543"/>
      <c r="AE110" s="282">
        <v>2212</v>
      </c>
      <c r="AF110" s="282"/>
      <c r="AG110" s="282"/>
      <c r="AH110" s="282"/>
      <c r="AI110" s="282">
        <v>0</v>
      </c>
      <c r="AJ110" s="282"/>
      <c r="AK110" s="282"/>
      <c r="AL110" s="282"/>
      <c r="AM110" s="282">
        <v>20</v>
      </c>
      <c r="AN110" s="282"/>
      <c r="AO110" s="282"/>
      <c r="AP110" s="282"/>
      <c r="AQ110" s="282" t="s">
        <v>773</v>
      </c>
      <c r="AR110" s="282"/>
      <c r="AS110" s="282"/>
      <c r="AT110" s="282"/>
      <c r="AU110" s="282" t="s">
        <v>773</v>
      </c>
      <c r="AV110" s="282"/>
      <c r="AW110" s="282"/>
      <c r="AX110" s="283"/>
      <c r="AY110">
        <f>$AY$109</f>
        <v>1</v>
      </c>
    </row>
    <row r="111" spans="1:60" ht="23.25"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4"/>
      <c r="AA111" s="545"/>
      <c r="AB111" s="468" t="s">
        <v>718</v>
      </c>
      <c r="AC111" s="469"/>
      <c r="AD111" s="470"/>
      <c r="AE111" s="282">
        <v>1136</v>
      </c>
      <c r="AF111" s="282"/>
      <c r="AG111" s="282"/>
      <c r="AH111" s="282"/>
      <c r="AI111" s="282">
        <v>1136</v>
      </c>
      <c r="AJ111" s="282"/>
      <c r="AK111" s="282"/>
      <c r="AL111" s="282"/>
      <c r="AM111" s="282" t="s">
        <v>773</v>
      </c>
      <c r="AN111" s="282"/>
      <c r="AO111" s="282"/>
      <c r="AP111" s="282"/>
      <c r="AQ111" s="282" t="s">
        <v>773</v>
      </c>
      <c r="AR111" s="282"/>
      <c r="AS111" s="282"/>
      <c r="AT111" s="282"/>
      <c r="AU111" s="282" t="s">
        <v>773</v>
      </c>
      <c r="AV111" s="282"/>
      <c r="AW111" s="282"/>
      <c r="AX111" s="283"/>
      <c r="AY111">
        <f>$AY$109</f>
        <v>1</v>
      </c>
    </row>
    <row r="112" spans="1:60" ht="31.5" customHeight="1" x14ac:dyDescent="0.15">
      <c r="A112" s="416" t="s">
        <v>348</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1</v>
      </c>
    </row>
    <row r="113" spans="1:51" ht="23.25" customHeight="1" x14ac:dyDescent="0.15">
      <c r="A113" s="419"/>
      <c r="B113" s="420"/>
      <c r="C113" s="420"/>
      <c r="D113" s="420"/>
      <c r="E113" s="420"/>
      <c r="F113" s="421"/>
      <c r="G113" s="108" t="s">
        <v>732</v>
      </c>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1" t="s">
        <v>718</v>
      </c>
      <c r="AC113" s="542"/>
      <c r="AD113" s="543"/>
      <c r="AE113" s="282">
        <v>2552</v>
      </c>
      <c r="AF113" s="282"/>
      <c r="AG113" s="282"/>
      <c r="AH113" s="282"/>
      <c r="AI113" s="282">
        <v>393</v>
      </c>
      <c r="AJ113" s="282"/>
      <c r="AK113" s="282"/>
      <c r="AL113" s="282"/>
      <c r="AM113" s="282" t="s">
        <v>773</v>
      </c>
      <c r="AN113" s="282"/>
      <c r="AO113" s="282"/>
      <c r="AP113" s="282"/>
      <c r="AQ113" s="218" t="s">
        <v>773</v>
      </c>
      <c r="AR113" s="219"/>
      <c r="AS113" s="219"/>
      <c r="AT113" s="220"/>
      <c r="AU113" s="282" t="s">
        <v>773</v>
      </c>
      <c r="AV113" s="282"/>
      <c r="AW113" s="282"/>
      <c r="AX113" s="283"/>
      <c r="AY113">
        <f>$AY$112</f>
        <v>1</v>
      </c>
    </row>
    <row r="114" spans="1:51" ht="23.25"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4"/>
      <c r="AA114" s="545"/>
      <c r="AB114" s="468" t="s">
        <v>718</v>
      </c>
      <c r="AC114" s="469"/>
      <c r="AD114" s="470"/>
      <c r="AE114" s="546">
        <v>986</v>
      </c>
      <c r="AF114" s="546"/>
      <c r="AG114" s="546"/>
      <c r="AH114" s="546"/>
      <c r="AI114" s="546">
        <v>986</v>
      </c>
      <c r="AJ114" s="546"/>
      <c r="AK114" s="546"/>
      <c r="AL114" s="546"/>
      <c r="AM114" s="546" t="s">
        <v>773</v>
      </c>
      <c r="AN114" s="546"/>
      <c r="AO114" s="546"/>
      <c r="AP114" s="546"/>
      <c r="AQ114" s="218" t="s">
        <v>773</v>
      </c>
      <c r="AR114" s="219"/>
      <c r="AS114" s="219"/>
      <c r="AT114" s="220"/>
      <c r="AU114" s="218" t="s">
        <v>773</v>
      </c>
      <c r="AV114" s="219"/>
      <c r="AW114" s="219"/>
      <c r="AX114" s="221"/>
      <c r="AY114">
        <f>$AY$112</f>
        <v>1</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49"/>
      <c r="Z115" s="550"/>
      <c r="AA115" s="551"/>
      <c r="AB115" s="447" t="s">
        <v>11</v>
      </c>
      <c r="AC115" s="442"/>
      <c r="AD115" s="443"/>
      <c r="AE115" s="247" t="s">
        <v>384</v>
      </c>
      <c r="AF115" s="247"/>
      <c r="AG115" s="247"/>
      <c r="AH115" s="247"/>
      <c r="AI115" s="247" t="s">
        <v>406</v>
      </c>
      <c r="AJ115" s="247"/>
      <c r="AK115" s="247"/>
      <c r="AL115" s="247"/>
      <c r="AM115" s="247" t="s">
        <v>503</v>
      </c>
      <c r="AN115" s="247"/>
      <c r="AO115" s="247"/>
      <c r="AP115" s="247"/>
      <c r="AQ115" s="584" t="s">
        <v>536</v>
      </c>
      <c r="AR115" s="585"/>
      <c r="AS115" s="585"/>
      <c r="AT115" s="585"/>
      <c r="AU115" s="585"/>
      <c r="AV115" s="585"/>
      <c r="AW115" s="585"/>
      <c r="AX115" s="586"/>
    </row>
    <row r="116" spans="1:51" ht="23.25" customHeight="1" x14ac:dyDescent="0.15">
      <c r="A116" s="436"/>
      <c r="B116" s="437"/>
      <c r="C116" s="437"/>
      <c r="D116" s="437"/>
      <c r="E116" s="437"/>
      <c r="F116" s="438"/>
      <c r="G116" s="388" t="s">
        <v>733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738</v>
      </c>
      <c r="AC116" s="463"/>
      <c r="AD116" s="464"/>
      <c r="AE116" s="282">
        <v>3.5</v>
      </c>
      <c r="AF116" s="282"/>
      <c r="AG116" s="282"/>
      <c r="AH116" s="282"/>
      <c r="AI116" s="282">
        <v>2.2000000000000002</v>
      </c>
      <c r="AJ116" s="282"/>
      <c r="AK116" s="282"/>
      <c r="AL116" s="282"/>
      <c r="AM116" s="282">
        <v>0</v>
      </c>
      <c r="AN116" s="282"/>
      <c r="AO116" s="282"/>
      <c r="AP116" s="282"/>
      <c r="AQ116" s="218">
        <v>4.25</v>
      </c>
      <c r="AR116" s="219"/>
      <c r="AS116" s="219"/>
      <c r="AT116" s="219"/>
      <c r="AU116" s="219"/>
      <c r="AV116" s="219"/>
      <c r="AW116" s="219"/>
      <c r="AX116" s="221"/>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742</v>
      </c>
      <c r="AC117" s="473"/>
      <c r="AD117" s="474"/>
      <c r="AE117" s="547" t="s">
        <v>740</v>
      </c>
      <c r="AF117" s="547"/>
      <c r="AG117" s="547"/>
      <c r="AH117" s="547"/>
      <c r="AI117" s="547" t="s">
        <v>741</v>
      </c>
      <c r="AJ117" s="547"/>
      <c r="AK117" s="547"/>
      <c r="AL117" s="547"/>
      <c r="AM117" s="547" t="s">
        <v>775</v>
      </c>
      <c r="AN117" s="547"/>
      <c r="AO117" s="547"/>
      <c r="AP117" s="547"/>
      <c r="AQ117" s="547" t="s">
        <v>774</v>
      </c>
      <c r="AR117" s="547"/>
      <c r="AS117" s="547"/>
      <c r="AT117" s="547"/>
      <c r="AU117" s="547"/>
      <c r="AV117" s="547"/>
      <c r="AW117" s="547"/>
      <c r="AX117" s="548"/>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49"/>
      <c r="Z118" s="550"/>
      <c r="AA118" s="551"/>
      <c r="AB118" s="447" t="s">
        <v>11</v>
      </c>
      <c r="AC118" s="442"/>
      <c r="AD118" s="443"/>
      <c r="AE118" s="247" t="s">
        <v>384</v>
      </c>
      <c r="AF118" s="247"/>
      <c r="AG118" s="247"/>
      <c r="AH118" s="247"/>
      <c r="AI118" s="247" t="s">
        <v>406</v>
      </c>
      <c r="AJ118" s="247"/>
      <c r="AK118" s="247"/>
      <c r="AL118" s="247"/>
      <c r="AM118" s="247" t="s">
        <v>503</v>
      </c>
      <c r="AN118" s="247"/>
      <c r="AO118" s="247"/>
      <c r="AP118" s="247"/>
      <c r="AQ118" s="584" t="s">
        <v>536</v>
      </c>
      <c r="AR118" s="585"/>
      <c r="AS118" s="585"/>
      <c r="AT118" s="585"/>
      <c r="AU118" s="585"/>
      <c r="AV118" s="585"/>
      <c r="AW118" s="585"/>
      <c r="AX118" s="586"/>
      <c r="AY118" s="92">
        <f>IF(SUBSTITUTE(SUBSTITUTE($G$119,"／",""),"　","")="",0,1)</f>
        <v>1</v>
      </c>
    </row>
    <row r="119" spans="1:51" ht="23.25" customHeight="1" x14ac:dyDescent="0.15">
      <c r="A119" s="436"/>
      <c r="B119" s="437"/>
      <c r="C119" s="437"/>
      <c r="D119" s="437"/>
      <c r="E119" s="437"/>
      <c r="F119" s="438"/>
      <c r="G119" s="388" t="s">
        <v>734</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738</v>
      </c>
      <c r="AC119" s="463"/>
      <c r="AD119" s="464"/>
      <c r="AE119" s="282">
        <v>0.5</v>
      </c>
      <c r="AF119" s="282"/>
      <c r="AG119" s="282"/>
      <c r="AH119" s="282"/>
      <c r="AI119" s="282">
        <v>0.4</v>
      </c>
      <c r="AJ119" s="282"/>
      <c r="AK119" s="282"/>
      <c r="AL119" s="282"/>
      <c r="AM119" s="282">
        <v>0</v>
      </c>
      <c r="AN119" s="282"/>
      <c r="AO119" s="282"/>
      <c r="AP119" s="282"/>
      <c r="AQ119" s="282"/>
      <c r="AR119" s="282"/>
      <c r="AS119" s="282"/>
      <c r="AT119" s="282"/>
      <c r="AU119" s="282"/>
      <c r="AV119" s="282"/>
      <c r="AW119" s="282"/>
      <c r="AX119" s="283"/>
      <c r="AY119">
        <f>$AY$118</f>
        <v>1</v>
      </c>
    </row>
    <row r="120" spans="1:51" ht="46.5"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743</v>
      </c>
      <c r="AC120" s="473"/>
      <c r="AD120" s="474"/>
      <c r="AE120" s="547" t="s">
        <v>746</v>
      </c>
      <c r="AF120" s="547"/>
      <c r="AG120" s="547"/>
      <c r="AH120" s="547"/>
      <c r="AI120" s="547" t="s">
        <v>747</v>
      </c>
      <c r="AJ120" s="547"/>
      <c r="AK120" s="547"/>
      <c r="AL120" s="547"/>
      <c r="AM120" s="547" t="s">
        <v>815</v>
      </c>
      <c r="AN120" s="547"/>
      <c r="AO120" s="547"/>
      <c r="AP120" s="547"/>
      <c r="AQ120" s="547"/>
      <c r="AR120" s="547"/>
      <c r="AS120" s="547"/>
      <c r="AT120" s="547"/>
      <c r="AU120" s="547"/>
      <c r="AV120" s="547"/>
      <c r="AW120" s="547"/>
      <c r="AX120" s="548"/>
      <c r="AY120">
        <f>$AY$118</f>
        <v>1</v>
      </c>
    </row>
    <row r="121" spans="1:51" ht="23.25"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49"/>
      <c r="Z121" s="550"/>
      <c r="AA121" s="551"/>
      <c r="AB121" s="447" t="s">
        <v>11</v>
      </c>
      <c r="AC121" s="442"/>
      <c r="AD121" s="443"/>
      <c r="AE121" s="247" t="s">
        <v>384</v>
      </c>
      <c r="AF121" s="247"/>
      <c r="AG121" s="247"/>
      <c r="AH121" s="247"/>
      <c r="AI121" s="247" t="s">
        <v>406</v>
      </c>
      <c r="AJ121" s="247"/>
      <c r="AK121" s="247"/>
      <c r="AL121" s="247"/>
      <c r="AM121" s="247" t="s">
        <v>503</v>
      </c>
      <c r="AN121" s="247"/>
      <c r="AO121" s="247"/>
      <c r="AP121" s="247"/>
      <c r="AQ121" s="584" t="s">
        <v>536</v>
      </c>
      <c r="AR121" s="585"/>
      <c r="AS121" s="585"/>
      <c r="AT121" s="585"/>
      <c r="AU121" s="585"/>
      <c r="AV121" s="585"/>
      <c r="AW121" s="585"/>
      <c r="AX121" s="586"/>
      <c r="AY121" s="92">
        <f>IF(SUBSTITUTE(SUBSTITUTE($G$122,"／",""),"　","")="",0,1)</f>
        <v>1</v>
      </c>
    </row>
    <row r="122" spans="1:51" ht="23.25" customHeight="1" x14ac:dyDescent="0.15">
      <c r="A122" s="436"/>
      <c r="B122" s="437"/>
      <c r="C122" s="437"/>
      <c r="D122" s="437"/>
      <c r="E122" s="437"/>
      <c r="F122" s="438"/>
      <c r="G122" s="388" t="s">
        <v>735</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739</v>
      </c>
      <c r="AC122" s="463"/>
      <c r="AD122" s="464"/>
      <c r="AE122" s="282" t="s">
        <v>709</v>
      </c>
      <c r="AF122" s="282"/>
      <c r="AG122" s="282"/>
      <c r="AH122" s="282"/>
      <c r="AI122" s="282">
        <v>4.5</v>
      </c>
      <c r="AJ122" s="282"/>
      <c r="AK122" s="282"/>
      <c r="AL122" s="282"/>
      <c r="AM122" s="282">
        <v>6.4</v>
      </c>
      <c r="AN122" s="282"/>
      <c r="AO122" s="282"/>
      <c r="AP122" s="282"/>
      <c r="AQ122" s="282"/>
      <c r="AR122" s="282"/>
      <c r="AS122" s="282"/>
      <c r="AT122" s="282"/>
      <c r="AU122" s="282"/>
      <c r="AV122" s="282"/>
      <c r="AW122" s="282"/>
      <c r="AX122" s="283"/>
      <c r="AY122">
        <f>$AY$121</f>
        <v>1</v>
      </c>
    </row>
    <row r="123" spans="1:51" ht="46.5"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744</v>
      </c>
      <c r="AC123" s="473"/>
      <c r="AD123" s="474"/>
      <c r="AE123" s="547" t="s">
        <v>709</v>
      </c>
      <c r="AF123" s="547"/>
      <c r="AG123" s="547"/>
      <c r="AH123" s="547"/>
      <c r="AI123" s="547" t="s">
        <v>777</v>
      </c>
      <c r="AJ123" s="547"/>
      <c r="AK123" s="547"/>
      <c r="AL123" s="547"/>
      <c r="AM123" s="547" t="s">
        <v>776</v>
      </c>
      <c r="AN123" s="547"/>
      <c r="AO123" s="547"/>
      <c r="AP123" s="547"/>
      <c r="AQ123" s="547"/>
      <c r="AR123" s="547"/>
      <c r="AS123" s="547"/>
      <c r="AT123" s="547"/>
      <c r="AU123" s="547"/>
      <c r="AV123" s="547"/>
      <c r="AW123" s="547"/>
      <c r="AX123" s="548"/>
      <c r="AY123">
        <f>$AY$121</f>
        <v>1</v>
      </c>
    </row>
    <row r="124" spans="1:51" ht="23.25"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49"/>
      <c r="Z124" s="550"/>
      <c r="AA124" s="551"/>
      <c r="AB124" s="447" t="s">
        <v>11</v>
      </c>
      <c r="AC124" s="442"/>
      <c r="AD124" s="443"/>
      <c r="AE124" s="247" t="s">
        <v>384</v>
      </c>
      <c r="AF124" s="247"/>
      <c r="AG124" s="247"/>
      <c r="AH124" s="247"/>
      <c r="AI124" s="247" t="s">
        <v>406</v>
      </c>
      <c r="AJ124" s="247"/>
      <c r="AK124" s="247"/>
      <c r="AL124" s="247"/>
      <c r="AM124" s="247" t="s">
        <v>503</v>
      </c>
      <c r="AN124" s="247"/>
      <c r="AO124" s="247"/>
      <c r="AP124" s="247"/>
      <c r="AQ124" s="584" t="s">
        <v>536</v>
      </c>
      <c r="AR124" s="585"/>
      <c r="AS124" s="585"/>
      <c r="AT124" s="585"/>
      <c r="AU124" s="585"/>
      <c r="AV124" s="585"/>
      <c r="AW124" s="585"/>
      <c r="AX124" s="586"/>
      <c r="AY124" s="92">
        <f>IF(SUBSTITUTE(SUBSTITUTE($G$125,"／",""),"　","")="",0,1)</f>
        <v>1</v>
      </c>
    </row>
    <row r="125" spans="1:51" ht="23.25" customHeight="1" x14ac:dyDescent="0.15">
      <c r="A125" s="436"/>
      <c r="B125" s="437"/>
      <c r="C125" s="437"/>
      <c r="D125" s="437"/>
      <c r="E125" s="437"/>
      <c r="F125" s="438"/>
      <c r="G125" s="388" t="s">
        <v>736</v>
      </c>
      <c r="H125" s="388"/>
      <c r="I125" s="388"/>
      <c r="J125" s="388"/>
      <c r="K125" s="388"/>
      <c r="L125" s="388"/>
      <c r="M125" s="388"/>
      <c r="N125" s="388"/>
      <c r="O125" s="388"/>
      <c r="P125" s="388"/>
      <c r="Q125" s="388"/>
      <c r="R125" s="388"/>
      <c r="S125" s="388"/>
      <c r="T125" s="388"/>
      <c r="U125" s="388"/>
      <c r="V125" s="388"/>
      <c r="W125" s="388"/>
      <c r="X125" s="888"/>
      <c r="Y125" s="455" t="s">
        <v>15</v>
      </c>
      <c r="Z125" s="456"/>
      <c r="AA125" s="457"/>
      <c r="AB125" s="462" t="s">
        <v>738</v>
      </c>
      <c r="AC125" s="463"/>
      <c r="AD125" s="464"/>
      <c r="AE125" s="282">
        <v>2</v>
      </c>
      <c r="AF125" s="282"/>
      <c r="AG125" s="282"/>
      <c r="AH125" s="282"/>
      <c r="AI125" s="282">
        <v>0</v>
      </c>
      <c r="AJ125" s="282"/>
      <c r="AK125" s="282"/>
      <c r="AL125" s="282"/>
      <c r="AM125" s="282" t="s">
        <v>773</v>
      </c>
      <c r="AN125" s="282"/>
      <c r="AO125" s="282"/>
      <c r="AP125" s="282"/>
      <c r="AQ125" s="282"/>
      <c r="AR125" s="282"/>
      <c r="AS125" s="282"/>
      <c r="AT125" s="282"/>
      <c r="AU125" s="282"/>
      <c r="AV125" s="282"/>
      <c r="AW125" s="282"/>
      <c r="AX125" s="283"/>
      <c r="AY125">
        <f>$AY$124</f>
        <v>1</v>
      </c>
    </row>
    <row r="126" spans="1:51" ht="46.5"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889"/>
      <c r="Y126" s="471" t="s">
        <v>49</v>
      </c>
      <c r="Z126" s="445"/>
      <c r="AA126" s="446"/>
      <c r="AB126" s="472" t="s">
        <v>745</v>
      </c>
      <c r="AC126" s="473"/>
      <c r="AD126" s="474"/>
      <c r="AE126" s="547" t="s">
        <v>748</v>
      </c>
      <c r="AF126" s="547"/>
      <c r="AG126" s="547"/>
      <c r="AH126" s="547"/>
      <c r="AI126" s="547" t="s">
        <v>749</v>
      </c>
      <c r="AJ126" s="547"/>
      <c r="AK126" s="547"/>
      <c r="AL126" s="547"/>
      <c r="AM126" s="547" t="s">
        <v>773</v>
      </c>
      <c r="AN126" s="547"/>
      <c r="AO126" s="547"/>
      <c r="AP126" s="547"/>
      <c r="AQ126" s="547"/>
      <c r="AR126" s="547"/>
      <c r="AS126" s="547"/>
      <c r="AT126" s="547"/>
      <c r="AU126" s="547"/>
      <c r="AV126" s="547"/>
      <c r="AW126" s="547"/>
      <c r="AX126" s="548"/>
      <c r="AY126">
        <f>$AY$124</f>
        <v>1</v>
      </c>
    </row>
    <row r="127" spans="1:51" ht="23.25" customHeight="1" x14ac:dyDescent="0.15">
      <c r="A127" s="624"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2"/>
      <c r="Z127" s="933"/>
      <c r="AA127" s="934"/>
      <c r="AB127" s="408" t="s">
        <v>11</v>
      </c>
      <c r="AC127" s="409"/>
      <c r="AD127" s="410"/>
      <c r="AE127" s="247" t="s">
        <v>384</v>
      </c>
      <c r="AF127" s="247"/>
      <c r="AG127" s="247"/>
      <c r="AH127" s="247"/>
      <c r="AI127" s="247" t="s">
        <v>406</v>
      </c>
      <c r="AJ127" s="247"/>
      <c r="AK127" s="247"/>
      <c r="AL127" s="247"/>
      <c r="AM127" s="247" t="s">
        <v>503</v>
      </c>
      <c r="AN127" s="247"/>
      <c r="AO127" s="247"/>
      <c r="AP127" s="247"/>
      <c r="AQ127" s="584" t="s">
        <v>536</v>
      </c>
      <c r="AR127" s="585"/>
      <c r="AS127" s="585"/>
      <c r="AT127" s="585"/>
      <c r="AU127" s="585"/>
      <c r="AV127" s="585"/>
      <c r="AW127" s="585"/>
      <c r="AX127" s="586"/>
      <c r="AY127" s="92">
        <f>IF(SUBSTITUTE(SUBSTITUTE($G$128,"／",""),"　","")="",0,1)</f>
        <v>1</v>
      </c>
    </row>
    <row r="128" spans="1:51" ht="23.25" customHeight="1" x14ac:dyDescent="0.15">
      <c r="A128" s="436"/>
      <c r="B128" s="437"/>
      <c r="C128" s="437"/>
      <c r="D128" s="437"/>
      <c r="E128" s="437"/>
      <c r="F128" s="438"/>
      <c r="G128" s="388" t="s">
        <v>737</v>
      </c>
      <c r="H128" s="388"/>
      <c r="I128" s="388"/>
      <c r="J128" s="388"/>
      <c r="K128" s="388"/>
      <c r="L128" s="388"/>
      <c r="M128" s="388"/>
      <c r="N128" s="388"/>
      <c r="O128" s="388"/>
      <c r="P128" s="388"/>
      <c r="Q128" s="388"/>
      <c r="R128" s="388"/>
      <c r="S128" s="388"/>
      <c r="T128" s="388"/>
      <c r="U128" s="388"/>
      <c r="V128" s="388"/>
      <c r="W128" s="388"/>
      <c r="X128" s="888"/>
      <c r="Y128" s="455" t="s">
        <v>15</v>
      </c>
      <c r="Z128" s="456"/>
      <c r="AA128" s="457"/>
      <c r="AB128" s="462" t="s">
        <v>738</v>
      </c>
      <c r="AC128" s="463"/>
      <c r="AD128" s="464"/>
      <c r="AE128" s="282">
        <v>2</v>
      </c>
      <c r="AF128" s="282"/>
      <c r="AG128" s="282"/>
      <c r="AH128" s="282"/>
      <c r="AI128" s="282">
        <v>0</v>
      </c>
      <c r="AJ128" s="282"/>
      <c r="AK128" s="282"/>
      <c r="AL128" s="282"/>
      <c r="AM128" s="282" t="s">
        <v>778</v>
      </c>
      <c r="AN128" s="282"/>
      <c r="AO128" s="282"/>
      <c r="AP128" s="282"/>
      <c r="AQ128" s="282"/>
      <c r="AR128" s="282"/>
      <c r="AS128" s="282"/>
      <c r="AT128" s="282"/>
      <c r="AU128" s="282"/>
      <c r="AV128" s="282"/>
      <c r="AW128" s="282"/>
      <c r="AX128" s="283"/>
      <c r="AY128">
        <f>$AY$127</f>
        <v>1</v>
      </c>
    </row>
    <row r="129" spans="1:51" ht="46.5"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889"/>
      <c r="Y129" s="471" t="s">
        <v>49</v>
      </c>
      <c r="Z129" s="445"/>
      <c r="AA129" s="446"/>
      <c r="AB129" s="472" t="s">
        <v>745</v>
      </c>
      <c r="AC129" s="473"/>
      <c r="AD129" s="474"/>
      <c r="AE129" s="547" t="s">
        <v>750</v>
      </c>
      <c r="AF129" s="547"/>
      <c r="AG129" s="547"/>
      <c r="AH129" s="547"/>
      <c r="AI129" s="547" t="s">
        <v>751</v>
      </c>
      <c r="AJ129" s="547"/>
      <c r="AK129" s="547"/>
      <c r="AL129" s="547"/>
      <c r="AM129" s="547" t="s">
        <v>773</v>
      </c>
      <c r="AN129" s="547"/>
      <c r="AO129" s="547"/>
      <c r="AP129" s="547"/>
      <c r="AQ129" s="547"/>
      <c r="AR129" s="547"/>
      <c r="AS129" s="547"/>
      <c r="AT129" s="547"/>
      <c r="AU129" s="547"/>
      <c r="AV129" s="547"/>
      <c r="AW129" s="547"/>
      <c r="AX129" s="548"/>
      <c r="AY129">
        <f>$AY$127</f>
        <v>1</v>
      </c>
    </row>
    <row r="130" spans="1:51" ht="45" customHeight="1" x14ac:dyDescent="0.15">
      <c r="A130" s="189" t="s">
        <v>399</v>
      </c>
      <c r="B130" s="186"/>
      <c r="C130" s="185" t="s">
        <v>234</v>
      </c>
      <c r="D130" s="186"/>
      <c r="E130" s="170" t="s">
        <v>263</v>
      </c>
      <c r="F130" s="171"/>
      <c r="G130" s="172" t="s">
        <v>752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262</v>
      </c>
      <c r="F131" s="176"/>
      <c r="G131" s="113" t="s">
        <v>753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235</v>
      </c>
      <c r="F132" s="180"/>
      <c r="G132" s="161" t="s">
        <v>244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230</v>
      </c>
      <c r="AR132" s="155"/>
      <c r="AS132" s="155"/>
      <c r="AT132" s="156"/>
      <c r="AU132" s="197" t="s">
        <v>246</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231</v>
      </c>
      <c r="AT133" s="137"/>
      <c r="AU133" s="201"/>
      <c r="AV133" s="201"/>
      <c r="AW133" s="136" t="s">
        <v>179</v>
      </c>
      <c r="AX133" s="196"/>
      <c r="AY133">
        <f>$AY$132</f>
        <v>1</v>
      </c>
    </row>
    <row r="134" spans="1:51" ht="39.75" customHeight="1" x14ac:dyDescent="0.15">
      <c r="A134" s="190"/>
      <c r="B134" s="187"/>
      <c r="C134" s="181"/>
      <c r="D134" s="187"/>
      <c r="E134" s="181"/>
      <c r="F134" s="182"/>
      <c r="G134" s="107" t="s">
        <v>709</v>
      </c>
      <c r="H134" s="108"/>
      <c r="I134" s="108"/>
      <c r="J134" s="108"/>
      <c r="K134" s="108"/>
      <c r="L134" s="108"/>
      <c r="M134" s="108"/>
      <c r="N134" s="108"/>
      <c r="O134" s="108"/>
      <c r="P134" s="108"/>
      <c r="Q134" s="108"/>
      <c r="R134" s="108"/>
      <c r="S134" s="108"/>
      <c r="T134" s="108"/>
      <c r="U134" s="108"/>
      <c r="V134" s="108"/>
      <c r="W134" s="108"/>
      <c r="X134" s="109"/>
      <c r="Y134" s="202" t="s">
        <v>245</v>
      </c>
      <c r="Z134" s="203"/>
      <c r="AA134" s="204"/>
      <c r="AB134" s="205" t="s">
        <v>717</v>
      </c>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230</v>
      </c>
      <c r="AR136" s="155"/>
      <c r="AS136" s="155"/>
      <c r="AT136" s="156"/>
      <c r="AU136" s="197" t="s">
        <v>246</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231</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230</v>
      </c>
      <c r="AR140" s="155"/>
      <c r="AS140" s="155"/>
      <c r="AT140" s="156"/>
      <c r="AU140" s="197" t="s">
        <v>246</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231</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230</v>
      </c>
      <c r="AR144" s="155"/>
      <c r="AS144" s="155"/>
      <c r="AT144" s="156"/>
      <c r="AU144" s="197" t="s">
        <v>246</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231</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230</v>
      </c>
      <c r="AR148" s="155"/>
      <c r="AS148" s="155"/>
      <c r="AT148" s="156"/>
      <c r="AU148" s="197" t="s">
        <v>246</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231</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247</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248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754</v>
      </c>
      <c r="H154" s="108"/>
      <c r="I154" s="108"/>
      <c r="J154" s="108"/>
      <c r="K154" s="108"/>
      <c r="L154" s="108"/>
      <c r="M154" s="108"/>
      <c r="N154" s="108"/>
      <c r="O154" s="108"/>
      <c r="P154" s="109"/>
      <c r="Q154" s="128" t="s">
        <v>779</v>
      </c>
      <c r="R154" s="108"/>
      <c r="S154" s="108"/>
      <c r="T154" s="108"/>
      <c r="U154" s="108"/>
      <c r="V154" s="108"/>
      <c r="W154" s="108"/>
      <c r="X154" s="108"/>
      <c r="Y154" s="108"/>
      <c r="Z154" s="108"/>
      <c r="AA154" s="290"/>
      <c r="AB154" s="144" t="s">
        <v>796</v>
      </c>
      <c r="AC154" s="145"/>
      <c r="AD154" s="145"/>
      <c r="AE154" s="150" t="s">
        <v>816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6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247</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248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247</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248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247</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248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247</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248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5.7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235</v>
      </c>
      <c r="F192" s="180"/>
      <c r="G192" s="161" t="s">
        <v>244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230</v>
      </c>
      <c r="AR192" s="155"/>
      <c r="AS192" s="155"/>
      <c r="AT192" s="156"/>
      <c r="AU192" s="197" t="s">
        <v>246</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231</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230</v>
      </c>
      <c r="AR196" s="155"/>
      <c r="AS196" s="155"/>
      <c r="AT196" s="156"/>
      <c r="AU196" s="197" t="s">
        <v>246</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231</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230</v>
      </c>
      <c r="AR200" s="155"/>
      <c r="AS200" s="155"/>
      <c r="AT200" s="156"/>
      <c r="AU200" s="197" t="s">
        <v>246</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231</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230</v>
      </c>
      <c r="AR204" s="155"/>
      <c r="AS204" s="155"/>
      <c r="AT204" s="156"/>
      <c r="AU204" s="197" t="s">
        <v>246</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231</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230</v>
      </c>
      <c r="AR208" s="155"/>
      <c r="AS208" s="155"/>
      <c r="AT208" s="156"/>
      <c r="AU208" s="197" t="s">
        <v>246</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231</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247</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248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247</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248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247</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248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247</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248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247</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248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235</v>
      </c>
      <c r="F252" s="180"/>
      <c r="G252" s="161" t="s">
        <v>244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230</v>
      </c>
      <c r="AR252" s="155"/>
      <c r="AS252" s="155"/>
      <c r="AT252" s="156"/>
      <c r="AU252" s="197" t="s">
        <v>246</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231</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230</v>
      </c>
      <c r="AR256" s="155"/>
      <c r="AS256" s="155"/>
      <c r="AT256" s="156"/>
      <c r="AU256" s="197" t="s">
        <v>246</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231</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230</v>
      </c>
      <c r="AR260" s="155"/>
      <c r="AS260" s="155"/>
      <c r="AT260" s="156"/>
      <c r="AU260" s="197" t="s">
        <v>246</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231</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230</v>
      </c>
      <c r="AR264" s="133"/>
      <c r="AS264" s="133"/>
      <c r="AT264" s="134"/>
      <c r="AU264" s="139" t="s">
        <v>246</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231</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230</v>
      </c>
      <c r="AR268" s="155"/>
      <c r="AS268" s="155"/>
      <c r="AT268" s="156"/>
      <c r="AU268" s="197" t="s">
        <v>246</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231</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247</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248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247</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248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247</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248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247</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248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247</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248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235</v>
      </c>
      <c r="F312" s="180"/>
      <c r="G312" s="161" t="s">
        <v>244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230</v>
      </c>
      <c r="AR312" s="155"/>
      <c r="AS312" s="155"/>
      <c r="AT312" s="156"/>
      <c r="AU312" s="197" t="s">
        <v>246</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231</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230</v>
      </c>
      <c r="AR316" s="155"/>
      <c r="AS316" s="155"/>
      <c r="AT316" s="156"/>
      <c r="AU316" s="197" t="s">
        <v>246</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231</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230</v>
      </c>
      <c r="AR320" s="155"/>
      <c r="AS320" s="155"/>
      <c r="AT320" s="156"/>
      <c r="AU320" s="197" t="s">
        <v>246</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231</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230</v>
      </c>
      <c r="AR324" s="155"/>
      <c r="AS324" s="155"/>
      <c r="AT324" s="156"/>
      <c r="AU324" s="197" t="s">
        <v>246</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231</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230</v>
      </c>
      <c r="AR328" s="155"/>
      <c r="AS328" s="155"/>
      <c r="AT328" s="156"/>
      <c r="AU328" s="197" t="s">
        <v>246</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231</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247</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248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247</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248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247</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248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247</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248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247</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248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235</v>
      </c>
      <c r="F372" s="180"/>
      <c r="G372" s="161" t="s">
        <v>244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230</v>
      </c>
      <c r="AR372" s="155"/>
      <c r="AS372" s="155"/>
      <c r="AT372" s="156"/>
      <c r="AU372" s="197" t="s">
        <v>246</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231</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230</v>
      </c>
      <c r="AR376" s="155"/>
      <c r="AS376" s="155"/>
      <c r="AT376" s="156"/>
      <c r="AU376" s="197" t="s">
        <v>246</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231</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230</v>
      </c>
      <c r="AR380" s="155"/>
      <c r="AS380" s="155"/>
      <c r="AT380" s="156"/>
      <c r="AU380" s="197" t="s">
        <v>246</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231</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230</v>
      </c>
      <c r="AR384" s="155"/>
      <c r="AS384" s="155"/>
      <c r="AT384" s="156"/>
      <c r="AU384" s="197" t="s">
        <v>246</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231</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230</v>
      </c>
      <c r="AR388" s="155"/>
      <c r="AS388" s="155"/>
      <c r="AT388" s="156"/>
      <c r="AU388" s="197" t="s">
        <v>246</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231</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247</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248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247</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248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247</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248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247</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248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247</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248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665</v>
      </c>
      <c r="D430" s="935"/>
      <c r="E430" s="175" t="s">
        <v>393</v>
      </c>
      <c r="F430" s="890"/>
      <c r="G430" s="891" t="s">
        <v>250</v>
      </c>
      <c r="H430" s="126"/>
      <c r="I430" s="126"/>
      <c r="J430" s="892"/>
      <c r="K430" s="893"/>
      <c r="L430" s="893"/>
      <c r="M430" s="893"/>
      <c r="N430" s="893"/>
      <c r="O430" s="893"/>
      <c r="P430" s="893"/>
      <c r="Q430" s="893"/>
      <c r="R430" s="893"/>
      <c r="S430" s="893"/>
      <c r="T430" s="894"/>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5"/>
      <c r="AY430" s="93" t="str">
        <f>IF(SUBSTITUTE($J$430,"-","")="","0","1")</f>
        <v>0</v>
      </c>
    </row>
    <row r="431" spans="1:51" ht="18.75" hidden="1" customHeight="1" x14ac:dyDescent="0.15">
      <c r="A431" s="190"/>
      <c r="B431" s="187"/>
      <c r="C431" s="181"/>
      <c r="D431" s="187"/>
      <c r="E431" s="338" t="s">
        <v>239</v>
      </c>
      <c r="F431" s="339"/>
      <c r="G431" s="340" t="s">
        <v>236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238</v>
      </c>
      <c r="AF431" s="332"/>
      <c r="AG431" s="332"/>
      <c r="AH431" s="333"/>
      <c r="AI431" s="334" t="s">
        <v>537</v>
      </c>
      <c r="AJ431" s="334"/>
      <c r="AK431" s="334"/>
      <c r="AL431" s="158"/>
      <c r="AM431" s="334" t="s">
        <v>538</v>
      </c>
      <c r="AN431" s="334"/>
      <c r="AO431" s="334"/>
      <c r="AP431" s="158"/>
      <c r="AQ431" s="158" t="s">
        <v>230</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231</v>
      </c>
      <c r="AH432" s="137"/>
      <c r="AI432" s="335"/>
      <c r="AJ432" s="335"/>
      <c r="AK432" s="335"/>
      <c r="AL432" s="157"/>
      <c r="AM432" s="335"/>
      <c r="AN432" s="335"/>
      <c r="AO432" s="335"/>
      <c r="AP432" s="157"/>
      <c r="AQ432" s="250"/>
      <c r="AR432" s="201"/>
      <c r="AS432" s="136" t="s">
        <v>231</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239</v>
      </c>
      <c r="F436" s="339"/>
      <c r="G436" s="340" t="s">
        <v>236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238</v>
      </c>
      <c r="AF436" s="332"/>
      <c r="AG436" s="332"/>
      <c r="AH436" s="333"/>
      <c r="AI436" s="334" t="s">
        <v>537</v>
      </c>
      <c r="AJ436" s="334"/>
      <c r="AK436" s="334"/>
      <c r="AL436" s="158"/>
      <c r="AM436" s="334" t="s">
        <v>538</v>
      </c>
      <c r="AN436" s="334"/>
      <c r="AO436" s="334"/>
      <c r="AP436" s="158"/>
      <c r="AQ436" s="158" t="s">
        <v>230</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231</v>
      </c>
      <c r="AH437" s="137"/>
      <c r="AI437" s="335"/>
      <c r="AJ437" s="335"/>
      <c r="AK437" s="335"/>
      <c r="AL437" s="157"/>
      <c r="AM437" s="335"/>
      <c r="AN437" s="335"/>
      <c r="AO437" s="335"/>
      <c r="AP437" s="157"/>
      <c r="AQ437" s="250"/>
      <c r="AR437" s="201"/>
      <c r="AS437" s="136" t="s">
        <v>231</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239</v>
      </c>
      <c r="F441" s="339"/>
      <c r="G441" s="340" t="s">
        <v>236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238</v>
      </c>
      <c r="AF441" s="332"/>
      <c r="AG441" s="332"/>
      <c r="AH441" s="333"/>
      <c r="AI441" s="334" t="s">
        <v>537</v>
      </c>
      <c r="AJ441" s="334"/>
      <c r="AK441" s="334"/>
      <c r="AL441" s="158"/>
      <c r="AM441" s="334" t="s">
        <v>538</v>
      </c>
      <c r="AN441" s="334"/>
      <c r="AO441" s="334"/>
      <c r="AP441" s="158"/>
      <c r="AQ441" s="158" t="s">
        <v>230</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231</v>
      </c>
      <c r="AH442" s="137"/>
      <c r="AI442" s="335"/>
      <c r="AJ442" s="335"/>
      <c r="AK442" s="335"/>
      <c r="AL442" s="157"/>
      <c r="AM442" s="335"/>
      <c r="AN442" s="335"/>
      <c r="AO442" s="335"/>
      <c r="AP442" s="157"/>
      <c r="AQ442" s="250"/>
      <c r="AR442" s="201"/>
      <c r="AS442" s="136" t="s">
        <v>231</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239</v>
      </c>
      <c r="F446" s="339"/>
      <c r="G446" s="340" t="s">
        <v>236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238</v>
      </c>
      <c r="AF446" s="332"/>
      <c r="AG446" s="332"/>
      <c r="AH446" s="333"/>
      <c r="AI446" s="334" t="s">
        <v>537</v>
      </c>
      <c r="AJ446" s="334"/>
      <c r="AK446" s="334"/>
      <c r="AL446" s="158"/>
      <c r="AM446" s="334" t="s">
        <v>538</v>
      </c>
      <c r="AN446" s="334"/>
      <c r="AO446" s="334"/>
      <c r="AP446" s="158"/>
      <c r="AQ446" s="158" t="s">
        <v>230</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231</v>
      </c>
      <c r="AH447" s="137"/>
      <c r="AI447" s="335"/>
      <c r="AJ447" s="335"/>
      <c r="AK447" s="335"/>
      <c r="AL447" s="157"/>
      <c r="AM447" s="335"/>
      <c r="AN447" s="335"/>
      <c r="AO447" s="335"/>
      <c r="AP447" s="157"/>
      <c r="AQ447" s="250"/>
      <c r="AR447" s="201"/>
      <c r="AS447" s="136" t="s">
        <v>231</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239</v>
      </c>
      <c r="F451" s="339"/>
      <c r="G451" s="340" t="s">
        <v>236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238</v>
      </c>
      <c r="AF451" s="332"/>
      <c r="AG451" s="332"/>
      <c r="AH451" s="333"/>
      <c r="AI451" s="334" t="s">
        <v>537</v>
      </c>
      <c r="AJ451" s="334"/>
      <c r="AK451" s="334"/>
      <c r="AL451" s="158"/>
      <c r="AM451" s="334" t="s">
        <v>538</v>
      </c>
      <c r="AN451" s="334"/>
      <c r="AO451" s="334"/>
      <c r="AP451" s="158"/>
      <c r="AQ451" s="158" t="s">
        <v>230</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231</v>
      </c>
      <c r="AH452" s="137"/>
      <c r="AI452" s="335"/>
      <c r="AJ452" s="335"/>
      <c r="AK452" s="335"/>
      <c r="AL452" s="157"/>
      <c r="AM452" s="335"/>
      <c r="AN452" s="335"/>
      <c r="AO452" s="335"/>
      <c r="AP452" s="157"/>
      <c r="AQ452" s="250"/>
      <c r="AR452" s="201"/>
      <c r="AS452" s="136" t="s">
        <v>231</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240</v>
      </c>
      <c r="F456" s="339"/>
      <c r="G456" s="340" t="s">
        <v>237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238</v>
      </c>
      <c r="AF456" s="332"/>
      <c r="AG456" s="332"/>
      <c r="AH456" s="333"/>
      <c r="AI456" s="334" t="s">
        <v>537</v>
      </c>
      <c r="AJ456" s="334"/>
      <c r="AK456" s="334"/>
      <c r="AL456" s="158"/>
      <c r="AM456" s="334" t="s">
        <v>538</v>
      </c>
      <c r="AN456" s="334"/>
      <c r="AO456" s="334"/>
      <c r="AP456" s="158"/>
      <c r="AQ456" s="158" t="s">
        <v>230</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231</v>
      </c>
      <c r="AH457" s="137"/>
      <c r="AI457" s="335"/>
      <c r="AJ457" s="335"/>
      <c r="AK457" s="335"/>
      <c r="AL457" s="157"/>
      <c r="AM457" s="335"/>
      <c r="AN457" s="335"/>
      <c r="AO457" s="335"/>
      <c r="AP457" s="157"/>
      <c r="AQ457" s="250"/>
      <c r="AR457" s="201"/>
      <c r="AS457" s="136" t="s">
        <v>231</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240</v>
      </c>
      <c r="F461" s="339"/>
      <c r="G461" s="340" t="s">
        <v>237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238</v>
      </c>
      <c r="AF461" s="332"/>
      <c r="AG461" s="332"/>
      <c r="AH461" s="333"/>
      <c r="AI461" s="334" t="s">
        <v>537</v>
      </c>
      <c r="AJ461" s="334"/>
      <c r="AK461" s="334"/>
      <c r="AL461" s="158"/>
      <c r="AM461" s="334" t="s">
        <v>538</v>
      </c>
      <c r="AN461" s="334"/>
      <c r="AO461" s="334"/>
      <c r="AP461" s="158"/>
      <c r="AQ461" s="158" t="s">
        <v>230</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231</v>
      </c>
      <c r="AH462" s="137"/>
      <c r="AI462" s="335"/>
      <c r="AJ462" s="335"/>
      <c r="AK462" s="335"/>
      <c r="AL462" s="157"/>
      <c r="AM462" s="335"/>
      <c r="AN462" s="335"/>
      <c r="AO462" s="335"/>
      <c r="AP462" s="157"/>
      <c r="AQ462" s="250"/>
      <c r="AR462" s="201"/>
      <c r="AS462" s="136" t="s">
        <v>231</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240</v>
      </c>
      <c r="F466" s="339"/>
      <c r="G466" s="340" t="s">
        <v>237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238</v>
      </c>
      <c r="AF466" s="332"/>
      <c r="AG466" s="332"/>
      <c r="AH466" s="333"/>
      <c r="AI466" s="334" t="s">
        <v>537</v>
      </c>
      <c r="AJ466" s="334"/>
      <c r="AK466" s="334"/>
      <c r="AL466" s="158"/>
      <c r="AM466" s="334" t="s">
        <v>538</v>
      </c>
      <c r="AN466" s="334"/>
      <c r="AO466" s="334"/>
      <c r="AP466" s="158"/>
      <c r="AQ466" s="158" t="s">
        <v>230</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231</v>
      </c>
      <c r="AH467" s="137"/>
      <c r="AI467" s="335"/>
      <c r="AJ467" s="335"/>
      <c r="AK467" s="335"/>
      <c r="AL467" s="157"/>
      <c r="AM467" s="335"/>
      <c r="AN467" s="335"/>
      <c r="AO467" s="335"/>
      <c r="AP467" s="157"/>
      <c r="AQ467" s="250"/>
      <c r="AR467" s="201"/>
      <c r="AS467" s="136" t="s">
        <v>231</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240</v>
      </c>
      <c r="F471" s="339"/>
      <c r="G471" s="340" t="s">
        <v>237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238</v>
      </c>
      <c r="AF471" s="332"/>
      <c r="AG471" s="332"/>
      <c r="AH471" s="333"/>
      <c r="AI471" s="334" t="s">
        <v>537</v>
      </c>
      <c r="AJ471" s="334"/>
      <c r="AK471" s="334"/>
      <c r="AL471" s="158"/>
      <c r="AM471" s="334" t="s">
        <v>538</v>
      </c>
      <c r="AN471" s="334"/>
      <c r="AO471" s="334"/>
      <c r="AP471" s="158"/>
      <c r="AQ471" s="158" t="s">
        <v>230</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231</v>
      </c>
      <c r="AH472" s="137"/>
      <c r="AI472" s="335"/>
      <c r="AJ472" s="335"/>
      <c r="AK472" s="335"/>
      <c r="AL472" s="157"/>
      <c r="AM472" s="335"/>
      <c r="AN472" s="335"/>
      <c r="AO472" s="335"/>
      <c r="AP472" s="157"/>
      <c r="AQ472" s="250"/>
      <c r="AR472" s="201"/>
      <c r="AS472" s="136" t="s">
        <v>231</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240</v>
      </c>
      <c r="F476" s="339"/>
      <c r="G476" s="340" t="s">
        <v>237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238</v>
      </c>
      <c r="AF476" s="332"/>
      <c r="AG476" s="332"/>
      <c r="AH476" s="333"/>
      <c r="AI476" s="334" t="s">
        <v>537</v>
      </c>
      <c r="AJ476" s="334"/>
      <c r="AK476" s="334"/>
      <c r="AL476" s="158"/>
      <c r="AM476" s="334" t="s">
        <v>538</v>
      </c>
      <c r="AN476" s="334"/>
      <c r="AO476" s="334"/>
      <c r="AP476" s="158"/>
      <c r="AQ476" s="158" t="s">
        <v>230</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231</v>
      </c>
      <c r="AH477" s="137"/>
      <c r="AI477" s="335"/>
      <c r="AJ477" s="335"/>
      <c r="AK477" s="335"/>
      <c r="AL477" s="157"/>
      <c r="AM477" s="335"/>
      <c r="AN477" s="335"/>
      <c r="AO477" s="335"/>
      <c r="AP477" s="157"/>
      <c r="AQ477" s="250"/>
      <c r="AR477" s="201"/>
      <c r="AS477" s="136" t="s">
        <v>231</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891" t="s">
        <v>250</v>
      </c>
      <c r="H484" s="126"/>
      <c r="I484" s="126"/>
      <c r="J484" s="892"/>
      <c r="K484" s="893"/>
      <c r="L484" s="893"/>
      <c r="M484" s="893"/>
      <c r="N484" s="893"/>
      <c r="O484" s="893"/>
      <c r="P484" s="893"/>
      <c r="Q484" s="893"/>
      <c r="R484" s="893"/>
      <c r="S484" s="893"/>
      <c r="T484" s="894"/>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5"/>
      <c r="AY484" s="93" t="str">
        <f>IF(SUBSTITUTE($J$484,"-","")="","0","1")</f>
        <v>0</v>
      </c>
    </row>
    <row r="485" spans="1:51" ht="18.75" hidden="1" customHeight="1" x14ac:dyDescent="0.15">
      <c r="A485" s="190"/>
      <c r="B485" s="187"/>
      <c r="C485" s="181"/>
      <c r="D485" s="187"/>
      <c r="E485" s="338" t="s">
        <v>239</v>
      </c>
      <c r="F485" s="339"/>
      <c r="G485" s="340" t="s">
        <v>236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238</v>
      </c>
      <c r="AF485" s="332"/>
      <c r="AG485" s="332"/>
      <c r="AH485" s="333"/>
      <c r="AI485" s="334" t="s">
        <v>537</v>
      </c>
      <c r="AJ485" s="334"/>
      <c r="AK485" s="334"/>
      <c r="AL485" s="158"/>
      <c r="AM485" s="334" t="s">
        <v>538</v>
      </c>
      <c r="AN485" s="334"/>
      <c r="AO485" s="334"/>
      <c r="AP485" s="158"/>
      <c r="AQ485" s="158" t="s">
        <v>230</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231</v>
      </c>
      <c r="AH486" s="137"/>
      <c r="AI486" s="335"/>
      <c r="AJ486" s="335"/>
      <c r="AK486" s="335"/>
      <c r="AL486" s="157"/>
      <c r="AM486" s="335"/>
      <c r="AN486" s="335"/>
      <c r="AO486" s="335"/>
      <c r="AP486" s="157"/>
      <c r="AQ486" s="250"/>
      <c r="AR486" s="201"/>
      <c r="AS486" s="136" t="s">
        <v>231</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239</v>
      </c>
      <c r="F490" s="339"/>
      <c r="G490" s="340" t="s">
        <v>236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238</v>
      </c>
      <c r="AF490" s="332"/>
      <c r="AG490" s="332"/>
      <c r="AH490" s="333"/>
      <c r="AI490" s="334" t="s">
        <v>537</v>
      </c>
      <c r="AJ490" s="334"/>
      <c r="AK490" s="334"/>
      <c r="AL490" s="158"/>
      <c r="AM490" s="334" t="s">
        <v>538</v>
      </c>
      <c r="AN490" s="334"/>
      <c r="AO490" s="334"/>
      <c r="AP490" s="158"/>
      <c r="AQ490" s="158" t="s">
        <v>230</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231</v>
      </c>
      <c r="AH491" s="137"/>
      <c r="AI491" s="335"/>
      <c r="AJ491" s="335"/>
      <c r="AK491" s="335"/>
      <c r="AL491" s="157"/>
      <c r="AM491" s="335"/>
      <c r="AN491" s="335"/>
      <c r="AO491" s="335"/>
      <c r="AP491" s="157"/>
      <c r="AQ491" s="250"/>
      <c r="AR491" s="201"/>
      <c r="AS491" s="136" t="s">
        <v>231</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239</v>
      </c>
      <c r="F495" s="339"/>
      <c r="G495" s="340" t="s">
        <v>236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238</v>
      </c>
      <c r="AF495" s="332"/>
      <c r="AG495" s="332"/>
      <c r="AH495" s="333"/>
      <c r="AI495" s="334" t="s">
        <v>537</v>
      </c>
      <c r="AJ495" s="334"/>
      <c r="AK495" s="334"/>
      <c r="AL495" s="158"/>
      <c r="AM495" s="334" t="s">
        <v>538</v>
      </c>
      <c r="AN495" s="334"/>
      <c r="AO495" s="334"/>
      <c r="AP495" s="158"/>
      <c r="AQ495" s="158" t="s">
        <v>230</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231</v>
      </c>
      <c r="AH496" s="137"/>
      <c r="AI496" s="335"/>
      <c r="AJ496" s="335"/>
      <c r="AK496" s="335"/>
      <c r="AL496" s="157"/>
      <c r="AM496" s="335"/>
      <c r="AN496" s="335"/>
      <c r="AO496" s="335"/>
      <c r="AP496" s="157"/>
      <c r="AQ496" s="250"/>
      <c r="AR496" s="201"/>
      <c r="AS496" s="136" t="s">
        <v>231</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239</v>
      </c>
      <c r="F500" s="339"/>
      <c r="G500" s="340" t="s">
        <v>236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238</v>
      </c>
      <c r="AF500" s="332"/>
      <c r="AG500" s="332"/>
      <c r="AH500" s="333"/>
      <c r="AI500" s="334" t="s">
        <v>537</v>
      </c>
      <c r="AJ500" s="334"/>
      <c r="AK500" s="334"/>
      <c r="AL500" s="158"/>
      <c r="AM500" s="334" t="s">
        <v>538</v>
      </c>
      <c r="AN500" s="334"/>
      <c r="AO500" s="334"/>
      <c r="AP500" s="158"/>
      <c r="AQ500" s="158" t="s">
        <v>230</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231</v>
      </c>
      <c r="AH501" s="137"/>
      <c r="AI501" s="335"/>
      <c r="AJ501" s="335"/>
      <c r="AK501" s="335"/>
      <c r="AL501" s="157"/>
      <c r="AM501" s="335"/>
      <c r="AN501" s="335"/>
      <c r="AO501" s="335"/>
      <c r="AP501" s="157"/>
      <c r="AQ501" s="250"/>
      <c r="AR501" s="201"/>
      <c r="AS501" s="136" t="s">
        <v>231</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239</v>
      </c>
      <c r="F505" s="339"/>
      <c r="G505" s="340" t="s">
        <v>236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238</v>
      </c>
      <c r="AF505" s="332"/>
      <c r="AG505" s="332"/>
      <c r="AH505" s="333"/>
      <c r="AI505" s="334" t="s">
        <v>537</v>
      </c>
      <c r="AJ505" s="334"/>
      <c r="AK505" s="334"/>
      <c r="AL505" s="158"/>
      <c r="AM505" s="334" t="s">
        <v>538</v>
      </c>
      <c r="AN505" s="334"/>
      <c r="AO505" s="334"/>
      <c r="AP505" s="158"/>
      <c r="AQ505" s="158" t="s">
        <v>230</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231</v>
      </c>
      <c r="AH506" s="137"/>
      <c r="AI506" s="335"/>
      <c r="AJ506" s="335"/>
      <c r="AK506" s="335"/>
      <c r="AL506" s="157"/>
      <c r="AM506" s="335"/>
      <c r="AN506" s="335"/>
      <c r="AO506" s="335"/>
      <c r="AP506" s="157"/>
      <c r="AQ506" s="250"/>
      <c r="AR506" s="201"/>
      <c r="AS506" s="136" t="s">
        <v>231</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240</v>
      </c>
      <c r="F510" s="339"/>
      <c r="G510" s="340" t="s">
        <v>237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238</v>
      </c>
      <c r="AF510" s="332"/>
      <c r="AG510" s="332"/>
      <c r="AH510" s="333"/>
      <c r="AI510" s="334" t="s">
        <v>537</v>
      </c>
      <c r="AJ510" s="334"/>
      <c r="AK510" s="334"/>
      <c r="AL510" s="158"/>
      <c r="AM510" s="334" t="s">
        <v>538</v>
      </c>
      <c r="AN510" s="334"/>
      <c r="AO510" s="334"/>
      <c r="AP510" s="158"/>
      <c r="AQ510" s="158" t="s">
        <v>230</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231</v>
      </c>
      <c r="AH511" s="137"/>
      <c r="AI511" s="335"/>
      <c r="AJ511" s="335"/>
      <c r="AK511" s="335"/>
      <c r="AL511" s="157"/>
      <c r="AM511" s="335"/>
      <c r="AN511" s="335"/>
      <c r="AO511" s="335"/>
      <c r="AP511" s="157"/>
      <c r="AQ511" s="250"/>
      <c r="AR511" s="201"/>
      <c r="AS511" s="136" t="s">
        <v>231</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240</v>
      </c>
      <c r="F515" s="339"/>
      <c r="G515" s="340" t="s">
        <v>237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238</v>
      </c>
      <c r="AF515" s="332"/>
      <c r="AG515" s="332"/>
      <c r="AH515" s="333"/>
      <c r="AI515" s="334" t="s">
        <v>537</v>
      </c>
      <c r="AJ515" s="334"/>
      <c r="AK515" s="334"/>
      <c r="AL515" s="158"/>
      <c r="AM515" s="334" t="s">
        <v>538</v>
      </c>
      <c r="AN515" s="334"/>
      <c r="AO515" s="334"/>
      <c r="AP515" s="158"/>
      <c r="AQ515" s="158" t="s">
        <v>230</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231</v>
      </c>
      <c r="AH516" s="137"/>
      <c r="AI516" s="335"/>
      <c r="AJ516" s="335"/>
      <c r="AK516" s="335"/>
      <c r="AL516" s="157"/>
      <c r="AM516" s="335"/>
      <c r="AN516" s="335"/>
      <c r="AO516" s="335"/>
      <c r="AP516" s="157"/>
      <c r="AQ516" s="250"/>
      <c r="AR516" s="201"/>
      <c r="AS516" s="136" t="s">
        <v>231</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240</v>
      </c>
      <c r="F520" s="339"/>
      <c r="G520" s="340" t="s">
        <v>237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238</v>
      </c>
      <c r="AF520" s="332"/>
      <c r="AG520" s="332"/>
      <c r="AH520" s="333"/>
      <c r="AI520" s="334" t="s">
        <v>537</v>
      </c>
      <c r="AJ520" s="334"/>
      <c r="AK520" s="334"/>
      <c r="AL520" s="158"/>
      <c r="AM520" s="334" t="s">
        <v>538</v>
      </c>
      <c r="AN520" s="334"/>
      <c r="AO520" s="334"/>
      <c r="AP520" s="158"/>
      <c r="AQ520" s="158" t="s">
        <v>230</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231</v>
      </c>
      <c r="AH521" s="137"/>
      <c r="AI521" s="335"/>
      <c r="AJ521" s="335"/>
      <c r="AK521" s="335"/>
      <c r="AL521" s="157"/>
      <c r="AM521" s="335"/>
      <c r="AN521" s="335"/>
      <c r="AO521" s="335"/>
      <c r="AP521" s="157"/>
      <c r="AQ521" s="250"/>
      <c r="AR521" s="201"/>
      <c r="AS521" s="136" t="s">
        <v>231</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240</v>
      </c>
      <c r="F525" s="339"/>
      <c r="G525" s="340" t="s">
        <v>237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238</v>
      </c>
      <c r="AF525" s="332"/>
      <c r="AG525" s="332"/>
      <c r="AH525" s="333"/>
      <c r="AI525" s="334" t="s">
        <v>537</v>
      </c>
      <c r="AJ525" s="334"/>
      <c r="AK525" s="334"/>
      <c r="AL525" s="158"/>
      <c r="AM525" s="334" t="s">
        <v>538</v>
      </c>
      <c r="AN525" s="334"/>
      <c r="AO525" s="334"/>
      <c r="AP525" s="158"/>
      <c r="AQ525" s="158" t="s">
        <v>230</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231</v>
      </c>
      <c r="AH526" s="137"/>
      <c r="AI526" s="335"/>
      <c r="AJ526" s="335"/>
      <c r="AK526" s="335"/>
      <c r="AL526" s="157"/>
      <c r="AM526" s="335"/>
      <c r="AN526" s="335"/>
      <c r="AO526" s="335"/>
      <c r="AP526" s="157"/>
      <c r="AQ526" s="250"/>
      <c r="AR526" s="201"/>
      <c r="AS526" s="136" t="s">
        <v>231</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240</v>
      </c>
      <c r="F530" s="339"/>
      <c r="G530" s="340" t="s">
        <v>237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238</v>
      </c>
      <c r="AF530" s="332"/>
      <c r="AG530" s="332"/>
      <c r="AH530" s="333"/>
      <c r="AI530" s="334" t="s">
        <v>537</v>
      </c>
      <c r="AJ530" s="334"/>
      <c r="AK530" s="334"/>
      <c r="AL530" s="158"/>
      <c r="AM530" s="334" t="s">
        <v>538</v>
      </c>
      <c r="AN530" s="334"/>
      <c r="AO530" s="334"/>
      <c r="AP530" s="158"/>
      <c r="AQ530" s="158" t="s">
        <v>230</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231</v>
      </c>
      <c r="AH531" s="137"/>
      <c r="AI531" s="335"/>
      <c r="AJ531" s="335"/>
      <c r="AK531" s="335"/>
      <c r="AL531" s="157"/>
      <c r="AM531" s="335"/>
      <c r="AN531" s="335"/>
      <c r="AO531" s="335"/>
      <c r="AP531" s="157"/>
      <c r="AQ531" s="250"/>
      <c r="AR531" s="201"/>
      <c r="AS531" s="136" t="s">
        <v>231</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1" t="s">
        <v>250</v>
      </c>
      <c r="H538" s="126"/>
      <c r="I538" s="126"/>
      <c r="J538" s="892"/>
      <c r="K538" s="893"/>
      <c r="L538" s="893"/>
      <c r="M538" s="893"/>
      <c r="N538" s="893"/>
      <c r="O538" s="893"/>
      <c r="P538" s="893"/>
      <c r="Q538" s="893"/>
      <c r="R538" s="893"/>
      <c r="S538" s="893"/>
      <c r="T538" s="894"/>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5"/>
      <c r="AY538" s="93" t="str">
        <f>IF(SUBSTITUTE($J$538,"-","")="","0","1")</f>
        <v>0</v>
      </c>
    </row>
    <row r="539" spans="1:51" ht="18.75" hidden="1" customHeight="1" x14ac:dyDescent="0.15">
      <c r="A539" s="190"/>
      <c r="B539" s="187"/>
      <c r="C539" s="181"/>
      <c r="D539" s="187"/>
      <c r="E539" s="338" t="s">
        <v>239</v>
      </c>
      <c r="F539" s="339"/>
      <c r="G539" s="340" t="s">
        <v>236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238</v>
      </c>
      <c r="AF539" s="332"/>
      <c r="AG539" s="332"/>
      <c r="AH539" s="333"/>
      <c r="AI539" s="334" t="s">
        <v>537</v>
      </c>
      <c r="AJ539" s="334"/>
      <c r="AK539" s="334"/>
      <c r="AL539" s="158"/>
      <c r="AM539" s="334" t="s">
        <v>538</v>
      </c>
      <c r="AN539" s="334"/>
      <c r="AO539" s="334"/>
      <c r="AP539" s="158"/>
      <c r="AQ539" s="158" t="s">
        <v>230</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231</v>
      </c>
      <c r="AH540" s="137"/>
      <c r="AI540" s="335"/>
      <c r="AJ540" s="335"/>
      <c r="AK540" s="335"/>
      <c r="AL540" s="157"/>
      <c r="AM540" s="335"/>
      <c r="AN540" s="335"/>
      <c r="AO540" s="335"/>
      <c r="AP540" s="157"/>
      <c r="AQ540" s="250"/>
      <c r="AR540" s="201"/>
      <c r="AS540" s="136" t="s">
        <v>231</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239</v>
      </c>
      <c r="F544" s="339"/>
      <c r="G544" s="340" t="s">
        <v>236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238</v>
      </c>
      <c r="AF544" s="332"/>
      <c r="AG544" s="332"/>
      <c r="AH544" s="333"/>
      <c r="AI544" s="334" t="s">
        <v>537</v>
      </c>
      <c r="AJ544" s="334"/>
      <c r="AK544" s="334"/>
      <c r="AL544" s="158"/>
      <c r="AM544" s="334" t="s">
        <v>538</v>
      </c>
      <c r="AN544" s="334"/>
      <c r="AO544" s="334"/>
      <c r="AP544" s="158"/>
      <c r="AQ544" s="158" t="s">
        <v>230</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231</v>
      </c>
      <c r="AH545" s="137"/>
      <c r="AI545" s="335"/>
      <c r="AJ545" s="335"/>
      <c r="AK545" s="335"/>
      <c r="AL545" s="157"/>
      <c r="AM545" s="335"/>
      <c r="AN545" s="335"/>
      <c r="AO545" s="335"/>
      <c r="AP545" s="157"/>
      <c r="AQ545" s="250"/>
      <c r="AR545" s="201"/>
      <c r="AS545" s="136" t="s">
        <v>231</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239</v>
      </c>
      <c r="F549" s="339"/>
      <c r="G549" s="340" t="s">
        <v>236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238</v>
      </c>
      <c r="AF549" s="332"/>
      <c r="AG549" s="332"/>
      <c r="AH549" s="333"/>
      <c r="AI549" s="334" t="s">
        <v>537</v>
      </c>
      <c r="AJ549" s="334"/>
      <c r="AK549" s="334"/>
      <c r="AL549" s="158"/>
      <c r="AM549" s="334" t="s">
        <v>538</v>
      </c>
      <c r="AN549" s="334"/>
      <c r="AO549" s="334"/>
      <c r="AP549" s="158"/>
      <c r="AQ549" s="158" t="s">
        <v>230</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231</v>
      </c>
      <c r="AH550" s="137"/>
      <c r="AI550" s="335"/>
      <c r="AJ550" s="335"/>
      <c r="AK550" s="335"/>
      <c r="AL550" s="157"/>
      <c r="AM550" s="335"/>
      <c r="AN550" s="335"/>
      <c r="AO550" s="335"/>
      <c r="AP550" s="157"/>
      <c r="AQ550" s="250"/>
      <c r="AR550" s="201"/>
      <c r="AS550" s="136" t="s">
        <v>231</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239</v>
      </c>
      <c r="F554" s="339"/>
      <c r="G554" s="340" t="s">
        <v>236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238</v>
      </c>
      <c r="AF554" s="332"/>
      <c r="AG554" s="332"/>
      <c r="AH554" s="333"/>
      <c r="AI554" s="334" t="s">
        <v>537</v>
      </c>
      <c r="AJ554" s="334"/>
      <c r="AK554" s="334"/>
      <c r="AL554" s="158"/>
      <c r="AM554" s="334" t="s">
        <v>538</v>
      </c>
      <c r="AN554" s="334"/>
      <c r="AO554" s="334"/>
      <c r="AP554" s="158"/>
      <c r="AQ554" s="158" t="s">
        <v>230</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231</v>
      </c>
      <c r="AH555" s="137"/>
      <c r="AI555" s="335"/>
      <c r="AJ555" s="335"/>
      <c r="AK555" s="335"/>
      <c r="AL555" s="157"/>
      <c r="AM555" s="335"/>
      <c r="AN555" s="335"/>
      <c r="AO555" s="335"/>
      <c r="AP555" s="157"/>
      <c r="AQ555" s="250"/>
      <c r="AR555" s="201"/>
      <c r="AS555" s="136" t="s">
        <v>231</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239</v>
      </c>
      <c r="F559" s="339"/>
      <c r="G559" s="340" t="s">
        <v>236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238</v>
      </c>
      <c r="AF559" s="332"/>
      <c r="AG559" s="332"/>
      <c r="AH559" s="333"/>
      <c r="AI559" s="334" t="s">
        <v>537</v>
      </c>
      <c r="AJ559" s="334"/>
      <c r="AK559" s="334"/>
      <c r="AL559" s="158"/>
      <c r="AM559" s="334" t="s">
        <v>538</v>
      </c>
      <c r="AN559" s="334"/>
      <c r="AO559" s="334"/>
      <c r="AP559" s="158"/>
      <c r="AQ559" s="158" t="s">
        <v>230</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231</v>
      </c>
      <c r="AH560" s="137"/>
      <c r="AI560" s="335"/>
      <c r="AJ560" s="335"/>
      <c r="AK560" s="335"/>
      <c r="AL560" s="157"/>
      <c r="AM560" s="335"/>
      <c r="AN560" s="335"/>
      <c r="AO560" s="335"/>
      <c r="AP560" s="157"/>
      <c r="AQ560" s="250"/>
      <c r="AR560" s="201"/>
      <c r="AS560" s="136" t="s">
        <v>231</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240</v>
      </c>
      <c r="F564" s="339"/>
      <c r="G564" s="340" t="s">
        <v>237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238</v>
      </c>
      <c r="AF564" s="332"/>
      <c r="AG564" s="332"/>
      <c r="AH564" s="333"/>
      <c r="AI564" s="334" t="s">
        <v>537</v>
      </c>
      <c r="AJ564" s="334"/>
      <c r="AK564" s="334"/>
      <c r="AL564" s="158"/>
      <c r="AM564" s="334" t="s">
        <v>538</v>
      </c>
      <c r="AN564" s="334"/>
      <c r="AO564" s="334"/>
      <c r="AP564" s="158"/>
      <c r="AQ564" s="158" t="s">
        <v>230</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231</v>
      </c>
      <c r="AH565" s="137"/>
      <c r="AI565" s="335"/>
      <c r="AJ565" s="335"/>
      <c r="AK565" s="335"/>
      <c r="AL565" s="157"/>
      <c r="AM565" s="335"/>
      <c r="AN565" s="335"/>
      <c r="AO565" s="335"/>
      <c r="AP565" s="157"/>
      <c r="AQ565" s="250"/>
      <c r="AR565" s="201"/>
      <c r="AS565" s="136" t="s">
        <v>231</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240</v>
      </c>
      <c r="F569" s="339"/>
      <c r="G569" s="340" t="s">
        <v>237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238</v>
      </c>
      <c r="AF569" s="332"/>
      <c r="AG569" s="332"/>
      <c r="AH569" s="333"/>
      <c r="AI569" s="334" t="s">
        <v>537</v>
      </c>
      <c r="AJ569" s="334"/>
      <c r="AK569" s="334"/>
      <c r="AL569" s="158"/>
      <c r="AM569" s="334" t="s">
        <v>538</v>
      </c>
      <c r="AN569" s="334"/>
      <c r="AO569" s="334"/>
      <c r="AP569" s="158"/>
      <c r="AQ569" s="158" t="s">
        <v>230</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231</v>
      </c>
      <c r="AH570" s="137"/>
      <c r="AI570" s="335"/>
      <c r="AJ570" s="335"/>
      <c r="AK570" s="335"/>
      <c r="AL570" s="157"/>
      <c r="AM570" s="335"/>
      <c r="AN570" s="335"/>
      <c r="AO570" s="335"/>
      <c r="AP570" s="157"/>
      <c r="AQ570" s="250"/>
      <c r="AR570" s="201"/>
      <c r="AS570" s="136" t="s">
        <v>231</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240</v>
      </c>
      <c r="F574" s="339"/>
      <c r="G574" s="340" t="s">
        <v>237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238</v>
      </c>
      <c r="AF574" s="332"/>
      <c r="AG574" s="332"/>
      <c r="AH574" s="333"/>
      <c r="AI574" s="334" t="s">
        <v>537</v>
      </c>
      <c r="AJ574" s="334"/>
      <c r="AK574" s="334"/>
      <c r="AL574" s="158"/>
      <c r="AM574" s="334" t="s">
        <v>538</v>
      </c>
      <c r="AN574" s="334"/>
      <c r="AO574" s="334"/>
      <c r="AP574" s="158"/>
      <c r="AQ574" s="158" t="s">
        <v>230</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231</v>
      </c>
      <c r="AH575" s="137"/>
      <c r="AI575" s="335"/>
      <c r="AJ575" s="335"/>
      <c r="AK575" s="335"/>
      <c r="AL575" s="157"/>
      <c r="AM575" s="335"/>
      <c r="AN575" s="335"/>
      <c r="AO575" s="335"/>
      <c r="AP575" s="157"/>
      <c r="AQ575" s="250"/>
      <c r="AR575" s="201"/>
      <c r="AS575" s="136" t="s">
        <v>231</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240</v>
      </c>
      <c r="F579" s="339"/>
      <c r="G579" s="340" t="s">
        <v>237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238</v>
      </c>
      <c r="AF579" s="332"/>
      <c r="AG579" s="332"/>
      <c r="AH579" s="333"/>
      <c r="AI579" s="334" t="s">
        <v>537</v>
      </c>
      <c r="AJ579" s="334"/>
      <c r="AK579" s="334"/>
      <c r="AL579" s="158"/>
      <c r="AM579" s="334" t="s">
        <v>538</v>
      </c>
      <c r="AN579" s="334"/>
      <c r="AO579" s="334"/>
      <c r="AP579" s="158"/>
      <c r="AQ579" s="158" t="s">
        <v>230</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231</v>
      </c>
      <c r="AH580" s="137"/>
      <c r="AI580" s="335"/>
      <c r="AJ580" s="335"/>
      <c r="AK580" s="335"/>
      <c r="AL580" s="157"/>
      <c r="AM580" s="335"/>
      <c r="AN580" s="335"/>
      <c r="AO580" s="335"/>
      <c r="AP580" s="157"/>
      <c r="AQ580" s="250"/>
      <c r="AR580" s="201"/>
      <c r="AS580" s="136" t="s">
        <v>231</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240</v>
      </c>
      <c r="F584" s="339"/>
      <c r="G584" s="340" t="s">
        <v>237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238</v>
      </c>
      <c r="AF584" s="332"/>
      <c r="AG584" s="332"/>
      <c r="AH584" s="333"/>
      <c r="AI584" s="334" t="s">
        <v>537</v>
      </c>
      <c r="AJ584" s="334"/>
      <c r="AK584" s="334"/>
      <c r="AL584" s="158"/>
      <c r="AM584" s="334" t="s">
        <v>538</v>
      </c>
      <c r="AN584" s="334"/>
      <c r="AO584" s="334"/>
      <c r="AP584" s="158"/>
      <c r="AQ584" s="158" t="s">
        <v>230</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231</v>
      </c>
      <c r="AH585" s="137"/>
      <c r="AI585" s="335"/>
      <c r="AJ585" s="335"/>
      <c r="AK585" s="335"/>
      <c r="AL585" s="157"/>
      <c r="AM585" s="335"/>
      <c r="AN585" s="335"/>
      <c r="AO585" s="335"/>
      <c r="AP585" s="157"/>
      <c r="AQ585" s="250"/>
      <c r="AR585" s="201"/>
      <c r="AS585" s="136" t="s">
        <v>231</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1" t="s">
        <v>250</v>
      </c>
      <c r="H592" s="126"/>
      <c r="I592" s="126"/>
      <c r="J592" s="892"/>
      <c r="K592" s="893"/>
      <c r="L592" s="893"/>
      <c r="M592" s="893"/>
      <c r="N592" s="893"/>
      <c r="O592" s="893"/>
      <c r="P592" s="893"/>
      <c r="Q592" s="893"/>
      <c r="R592" s="893"/>
      <c r="S592" s="893"/>
      <c r="T592" s="894"/>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5"/>
      <c r="AY592" s="93" t="str">
        <f>IF(SUBSTITUTE($J$592,"-","")="","0","1")</f>
        <v>0</v>
      </c>
    </row>
    <row r="593" spans="1:51" ht="18.75" hidden="1" customHeight="1" x14ac:dyDescent="0.15">
      <c r="A593" s="190"/>
      <c r="B593" s="187"/>
      <c r="C593" s="181"/>
      <c r="D593" s="187"/>
      <c r="E593" s="338" t="s">
        <v>239</v>
      </c>
      <c r="F593" s="339"/>
      <c r="G593" s="340" t="s">
        <v>236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238</v>
      </c>
      <c r="AF593" s="332"/>
      <c r="AG593" s="332"/>
      <c r="AH593" s="333"/>
      <c r="AI593" s="334" t="s">
        <v>537</v>
      </c>
      <c r="AJ593" s="334"/>
      <c r="AK593" s="334"/>
      <c r="AL593" s="158"/>
      <c r="AM593" s="334" t="s">
        <v>538</v>
      </c>
      <c r="AN593" s="334"/>
      <c r="AO593" s="334"/>
      <c r="AP593" s="158"/>
      <c r="AQ593" s="158" t="s">
        <v>230</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231</v>
      </c>
      <c r="AH594" s="137"/>
      <c r="AI594" s="335"/>
      <c r="AJ594" s="335"/>
      <c r="AK594" s="335"/>
      <c r="AL594" s="157"/>
      <c r="AM594" s="335"/>
      <c r="AN594" s="335"/>
      <c r="AO594" s="335"/>
      <c r="AP594" s="157"/>
      <c r="AQ594" s="250"/>
      <c r="AR594" s="201"/>
      <c r="AS594" s="136" t="s">
        <v>231</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239</v>
      </c>
      <c r="F598" s="339"/>
      <c r="G598" s="340" t="s">
        <v>236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238</v>
      </c>
      <c r="AF598" s="332"/>
      <c r="AG598" s="332"/>
      <c r="AH598" s="333"/>
      <c r="AI598" s="334" t="s">
        <v>537</v>
      </c>
      <c r="AJ598" s="334"/>
      <c r="AK598" s="334"/>
      <c r="AL598" s="158"/>
      <c r="AM598" s="334" t="s">
        <v>538</v>
      </c>
      <c r="AN598" s="334"/>
      <c r="AO598" s="334"/>
      <c r="AP598" s="158"/>
      <c r="AQ598" s="158" t="s">
        <v>230</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231</v>
      </c>
      <c r="AH599" s="137"/>
      <c r="AI599" s="335"/>
      <c r="AJ599" s="335"/>
      <c r="AK599" s="335"/>
      <c r="AL599" s="157"/>
      <c r="AM599" s="335"/>
      <c r="AN599" s="335"/>
      <c r="AO599" s="335"/>
      <c r="AP599" s="157"/>
      <c r="AQ599" s="250"/>
      <c r="AR599" s="201"/>
      <c r="AS599" s="136" t="s">
        <v>231</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239</v>
      </c>
      <c r="F603" s="339"/>
      <c r="G603" s="340" t="s">
        <v>236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238</v>
      </c>
      <c r="AF603" s="332"/>
      <c r="AG603" s="332"/>
      <c r="AH603" s="333"/>
      <c r="AI603" s="334" t="s">
        <v>537</v>
      </c>
      <c r="AJ603" s="334"/>
      <c r="AK603" s="334"/>
      <c r="AL603" s="158"/>
      <c r="AM603" s="334" t="s">
        <v>538</v>
      </c>
      <c r="AN603" s="334"/>
      <c r="AO603" s="334"/>
      <c r="AP603" s="158"/>
      <c r="AQ603" s="158" t="s">
        <v>230</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231</v>
      </c>
      <c r="AH604" s="137"/>
      <c r="AI604" s="335"/>
      <c r="AJ604" s="335"/>
      <c r="AK604" s="335"/>
      <c r="AL604" s="157"/>
      <c r="AM604" s="335"/>
      <c r="AN604" s="335"/>
      <c r="AO604" s="335"/>
      <c r="AP604" s="157"/>
      <c r="AQ604" s="250"/>
      <c r="AR604" s="201"/>
      <c r="AS604" s="136" t="s">
        <v>231</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239</v>
      </c>
      <c r="F608" s="339"/>
      <c r="G608" s="340" t="s">
        <v>236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238</v>
      </c>
      <c r="AF608" s="332"/>
      <c r="AG608" s="332"/>
      <c r="AH608" s="333"/>
      <c r="AI608" s="334" t="s">
        <v>537</v>
      </c>
      <c r="AJ608" s="334"/>
      <c r="AK608" s="334"/>
      <c r="AL608" s="158"/>
      <c r="AM608" s="334" t="s">
        <v>538</v>
      </c>
      <c r="AN608" s="334"/>
      <c r="AO608" s="334"/>
      <c r="AP608" s="158"/>
      <c r="AQ608" s="158" t="s">
        <v>230</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231</v>
      </c>
      <c r="AH609" s="137"/>
      <c r="AI609" s="335"/>
      <c r="AJ609" s="335"/>
      <c r="AK609" s="335"/>
      <c r="AL609" s="157"/>
      <c r="AM609" s="335"/>
      <c r="AN609" s="335"/>
      <c r="AO609" s="335"/>
      <c r="AP609" s="157"/>
      <c r="AQ609" s="250"/>
      <c r="AR609" s="201"/>
      <c r="AS609" s="136" t="s">
        <v>231</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239</v>
      </c>
      <c r="F613" s="339"/>
      <c r="G613" s="340" t="s">
        <v>236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238</v>
      </c>
      <c r="AF613" s="332"/>
      <c r="AG613" s="332"/>
      <c r="AH613" s="333"/>
      <c r="AI613" s="334" t="s">
        <v>537</v>
      </c>
      <c r="AJ613" s="334"/>
      <c r="AK613" s="334"/>
      <c r="AL613" s="158"/>
      <c r="AM613" s="334" t="s">
        <v>538</v>
      </c>
      <c r="AN613" s="334"/>
      <c r="AO613" s="334"/>
      <c r="AP613" s="158"/>
      <c r="AQ613" s="158" t="s">
        <v>230</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231</v>
      </c>
      <c r="AH614" s="137"/>
      <c r="AI614" s="335"/>
      <c r="AJ614" s="335"/>
      <c r="AK614" s="335"/>
      <c r="AL614" s="157"/>
      <c r="AM614" s="335"/>
      <c r="AN614" s="335"/>
      <c r="AO614" s="335"/>
      <c r="AP614" s="157"/>
      <c r="AQ614" s="250"/>
      <c r="AR614" s="201"/>
      <c r="AS614" s="136" t="s">
        <v>231</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240</v>
      </c>
      <c r="F618" s="339"/>
      <c r="G618" s="340" t="s">
        <v>237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238</v>
      </c>
      <c r="AF618" s="332"/>
      <c r="AG618" s="332"/>
      <c r="AH618" s="333"/>
      <c r="AI618" s="334" t="s">
        <v>537</v>
      </c>
      <c r="AJ618" s="334"/>
      <c r="AK618" s="334"/>
      <c r="AL618" s="158"/>
      <c r="AM618" s="334" t="s">
        <v>538</v>
      </c>
      <c r="AN618" s="334"/>
      <c r="AO618" s="334"/>
      <c r="AP618" s="158"/>
      <c r="AQ618" s="158" t="s">
        <v>230</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231</v>
      </c>
      <c r="AH619" s="137"/>
      <c r="AI619" s="335"/>
      <c r="AJ619" s="335"/>
      <c r="AK619" s="335"/>
      <c r="AL619" s="157"/>
      <c r="AM619" s="335"/>
      <c r="AN619" s="335"/>
      <c r="AO619" s="335"/>
      <c r="AP619" s="157"/>
      <c r="AQ619" s="250"/>
      <c r="AR619" s="201"/>
      <c r="AS619" s="136" t="s">
        <v>231</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240</v>
      </c>
      <c r="F623" s="339"/>
      <c r="G623" s="340" t="s">
        <v>237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238</v>
      </c>
      <c r="AF623" s="332"/>
      <c r="AG623" s="332"/>
      <c r="AH623" s="333"/>
      <c r="AI623" s="334" t="s">
        <v>537</v>
      </c>
      <c r="AJ623" s="334"/>
      <c r="AK623" s="334"/>
      <c r="AL623" s="158"/>
      <c r="AM623" s="334" t="s">
        <v>538</v>
      </c>
      <c r="AN623" s="334"/>
      <c r="AO623" s="334"/>
      <c r="AP623" s="158"/>
      <c r="AQ623" s="158" t="s">
        <v>230</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231</v>
      </c>
      <c r="AH624" s="137"/>
      <c r="AI624" s="335"/>
      <c r="AJ624" s="335"/>
      <c r="AK624" s="335"/>
      <c r="AL624" s="157"/>
      <c r="AM624" s="335"/>
      <c r="AN624" s="335"/>
      <c r="AO624" s="335"/>
      <c r="AP624" s="157"/>
      <c r="AQ624" s="250"/>
      <c r="AR624" s="201"/>
      <c r="AS624" s="136" t="s">
        <v>231</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240</v>
      </c>
      <c r="F628" s="339"/>
      <c r="G628" s="340" t="s">
        <v>237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238</v>
      </c>
      <c r="AF628" s="332"/>
      <c r="AG628" s="332"/>
      <c r="AH628" s="333"/>
      <c r="AI628" s="334" t="s">
        <v>537</v>
      </c>
      <c r="AJ628" s="334"/>
      <c r="AK628" s="334"/>
      <c r="AL628" s="158"/>
      <c r="AM628" s="334" t="s">
        <v>538</v>
      </c>
      <c r="AN628" s="334"/>
      <c r="AO628" s="334"/>
      <c r="AP628" s="158"/>
      <c r="AQ628" s="158" t="s">
        <v>230</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231</v>
      </c>
      <c r="AH629" s="137"/>
      <c r="AI629" s="335"/>
      <c r="AJ629" s="335"/>
      <c r="AK629" s="335"/>
      <c r="AL629" s="157"/>
      <c r="AM629" s="335"/>
      <c r="AN629" s="335"/>
      <c r="AO629" s="335"/>
      <c r="AP629" s="157"/>
      <c r="AQ629" s="250"/>
      <c r="AR629" s="201"/>
      <c r="AS629" s="136" t="s">
        <v>231</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240</v>
      </c>
      <c r="F633" s="339"/>
      <c r="G633" s="340" t="s">
        <v>237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238</v>
      </c>
      <c r="AF633" s="332"/>
      <c r="AG633" s="332"/>
      <c r="AH633" s="333"/>
      <c r="AI633" s="334" t="s">
        <v>537</v>
      </c>
      <c r="AJ633" s="334"/>
      <c r="AK633" s="334"/>
      <c r="AL633" s="158"/>
      <c r="AM633" s="334" t="s">
        <v>538</v>
      </c>
      <c r="AN633" s="334"/>
      <c r="AO633" s="334"/>
      <c r="AP633" s="158"/>
      <c r="AQ633" s="158" t="s">
        <v>230</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231</v>
      </c>
      <c r="AH634" s="137"/>
      <c r="AI634" s="335"/>
      <c r="AJ634" s="335"/>
      <c r="AK634" s="335"/>
      <c r="AL634" s="157"/>
      <c r="AM634" s="335"/>
      <c r="AN634" s="335"/>
      <c r="AO634" s="335"/>
      <c r="AP634" s="157"/>
      <c r="AQ634" s="250"/>
      <c r="AR634" s="201"/>
      <c r="AS634" s="136" t="s">
        <v>231</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240</v>
      </c>
      <c r="F638" s="339"/>
      <c r="G638" s="340" t="s">
        <v>237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238</v>
      </c>
      <c r="AF638" s="332"/>
      <c r="AG638" s="332"/>
      <c r="AH638" s="333"/>
      <c r="AI638" s="334" t="s">
        <v>537</v>
      </c>
      <c r="AJ638" s="334"/>
      <c r="AK638" s="334"/>
      <c r="AL638" s="158"/>
      <c r="AM638" s="334" t="s">
        <v>538</v>
      </c>
      <c r="AN638" s="334"/>
      <c r="AO638" s="334"/>
      <c r="AP638" s="158"/>
      <c r="AQ638" s="158" t="s">
        <v>230</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231</v>
      </c>
      <c r="AH639" s="137"/>
      <c r="AI639" s="335"/>
      <c r="AJ639" s="335"/>
      <c r="AK639" s="335"/>
      <c r="AL639" s="157"/>
      <c r="AM639" s="335"/>
      <c r="AN639" s="335"/>
      <c r="AO639" s="335"/>
      <c r="AP639" s="157"/>
      <c r="AQ639" s="250"/>
      <c r="AR639" s="201"/>
      <c r="AS639" s="136" t="s">
        <v>231</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1" t="s">
        <v>250</v>
      </c>
      <c r="H646" s="126"/>
      <c r="I646" s="126"/>
      <c r="J646" s="892"/>
      <c r="K646" s="893"/>
      <c r="L646" s="893"/>
      <c r="M646" s="893"/>
      <c r="N646" s="893"/>
      <c r="O646" s="893"/>
      <c r="P646" s="893"/>
      <c r="Q646" s="893"/>
      <c r="R646" s="893"/>
      <c r="S646" s="893"/>
      <c r="T646" s="894"/>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5"/>
      <c r="AY646" s="93" t="str">
        <f>IF(SUBSTITUTE($J$646,"-","")="","0","1")</f>
        <v>0</v>
      </c>
    </row>
    <row r="647" spans="1:51" ht="18.75" hidden="1" customHeight="1" x14ac:dyDescent="0.15">
      <c r="A647" s="190"/>
      <c r="B647" s="187"/>
      <c r="C647" s="181"/>
      <c r="D647" s="187"/>
      <c r="E647" s="338" t="s">
        <v>239</v>
      </c>
      <c r="F647" s="339"/>
      <c r="G647" s="340" t="s">
        <v>236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238</v>
      </c>
      <c r="AF647" s="332"/>
      <c r="AG647" s="332"/>
      <c r="AH647" s="333"/>
      <c r="AI647" s="334" t="s">
        <v>537</v>
      </c>
      <c r="AJ647" s="334"/>
      <c r="AK647" s="334"/>
      <c r="AL647" s="158"/>
      <c r="AM647" s="334" t="s">
        <v>538</v>
      </c>
      <c r="AN647" s="334"/>
      <c r="AO647" s="334"/>
      <c r="AP647" s="158"/>
      <c r="AQ647" s="158" t="s">
        <v>230</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231</v>
      </c>
      <c r="AH648" s="137"/>
      <c r="AI648" s="335"/>
      <c r="AJ648" s="335"/>
      <c r="AK648" s="335"/>
      <c r="AL648" s="157"/>
      <c r="AM648" s="335"/>
      <c r="AN648" s="335"/>
      <c r="AO648" s="335"/>
      <c r="AP648" s="157"/>
      <c r="AQ648" s="250"/>
      <c r="AR648" s="201"/>
      <c r="AS648" s="136" t="s">
        <v>231</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239</v>
      </c>
      <c r="F652" s="339"/>
      <c r="G652" s="340" t="s">
        <v>236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238</v>
      </c>
      <c r="AF652" s="332"/>
      <c r="AG652" s="332"/>
      <c r="AH652" s="333"/>
      <c r="AI652" s="334" t="s">
        <v>537</v>
      </c>
      <c r="AJ652" s="334"/>
      <c r="AK652" s="334"/>
      <c r="AL652" s="158"/>
      <c r="AM652" s="334" t="s">
        <v>538</v>
      </c>
      <c r="AN652" s="334"/>
      <c r="AO652" s="334"/>
      <c r="AP652" s="158"/>
      <c r="AQ652" s="158" t="s">
        <v>230</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231</v>
      </c>
      <c r="AH653" s="137"/>
      <c r="AI653" s="335"/>
      <c r="AJ653" s="335"/>
      <c r="AK653" s="335"/>
      <c r="AL653" s="157"/>
      <c r="AM653" s="335"/>
      <c r="AN653" s="335"/>
      <c r="AO653" s="335"/>
      <c r="AP653" s="157"/>
      <c r="AQ653" s="250"/>
      <c r="AR653" s="201"/>
      <c r="AS653" s="136" t="s">
        <v>231</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239</v>
      </c>
      <c r="F657" s="339"/>
      <c r="G657" s="340" t="s">
        <v>236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238</v>
      </c>
      <c r="AF657" s="332"/>
      <c r="AG657" s="332"/>
      <c r="AH657" s="333"/>
      <c r="AI657" s="334" t="s">
        <v>537</v>
      </c>
      <c r="AJ657" s="334"/>
      <c r="AK657" s="334"/>
      <c r="AL657" s="158"/>
      <c r="AM657" s="334" t="s">
        <v>538</v>
      </c>
      <c r="AN657" s="334"/>
      <c r="AO657" s="334"/>
      <c r="AP657" s="158"/>
      <c r="AQ657" s="158" t="s">
        <v>230</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231</v>
      </c>
      <c r="AH658" s="137"/>
      <c r="AI658" s="335"/>
      <c r="AJ658" s="335"/>
      <c r="AK658" s="335"/>
      <c r="AL658" s="157"/>
      <c r="AM658" s="335"/>
      <c r="AN658" s="335"/>
      <c r="AO658" s="335"/>
      <c r="AP658" s="157"/>
      <c r="AQ658" s="250"/>
      <c r="AR658" s="201"/>
      <c r="AS658" s="136" t="s">
        <v>231</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239</v>
      </c>
      <c r="F662" s="339"/>
      <c r="G662" s="340" t="s">
        <v>236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238</v>
      </c>
      <c r="AF662" s="332"/>
      <c r="AG662" s="332"/>
      <c r="AH662" s="333"/>
      <c r="AI662" s="334" t="s">
        <v>537</v>
      </c>
      <c r="AJ662" s="334"/>
      <c r="AK662" s="334"/>
      <c r="AL662" s="158"/>
      <c r="AM662" s="334" t="s">
        <v>538</v>
      </c>
      <c r="AN662" s="334"/>
      <c r="AO662" s="334"/>
      <c r="AP662" s="158"/>
      <c r="AQ662" s="158" t="s">
        <v>230</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231</v>
      </c>
      <c r="AH663" s="137"/>
      <c r="AI663" s="335"/>
      <c r="AJ663" s="335"/>
      <c r="AK663" s="335"/>
      <c r="AL663" s="157"/>
      <c r="AM663" s="335"/>
      <c r="AN663" s="335"/>
      <c r="AO663" s="335"/>
      <c r="AP663" s="157"/>
      <c r="AQ663" s="250"/>
      <c r="AR663" s="201"/>
      <c r="AS663" s="136" t="s">
        <v>231</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239</v>
      </c>
      <c r="F667" s="339"/>
      <c r="G667" s="340" t="s">
        <v>236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238</v>
      </c>
      <c r="AF667" s="332"/>
      <c r="AG667" s="332"/>
      <c r="AH667" s="333"/>
      <c r="AI667" s="334" t="s">
        <v>537</v>
      </c>
      <c r="AJ667" s="334"/>
      <c r="AK667" s="334"/>
      <c r="AL667" s="158"/>
      <c r="AM667" s="334" t="s">
        <v>538</v>
      </c>
      <c r="AN667" s="334"/>
      <c r="AO667" s="334"/>
      <c r="AP667" s="158"/>
      <c r="AQ667" s="158" t="s">
        <v>230</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231</v>
      </c>
      <c r="AH668" s="137"/>
      <c r="AI668" s="335"/>
      <c r="AJ668" s="335"/>
      <c r="AK668" s="335"/>
      <c r="AL668" s="157"/>
      <c r="AM668" s="335"/>
      <c r="AN668" s="335"/>
      <c r="AO668" s="335"/>
      <c r="AP668" s="157"/>
      <c r="AQ668" s="250"/>
      <c r="AR668" s="201"/>
      <c r="AS668" s="136" t="s">
        <v>231</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240</v>
      </c>
      <c r="F672" s="339"/>
      <c r="G672" s="340" t="s">
        <v>237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238</v>
      </c>
      <c r="AF672" s="332"/>
      <c r="AG672" s="332"/>
      <c r="AH672" s="333"/>
      <c r="AI672" s="334" t="s">
        <v>537</v>
      </c>
      <c r="AJ672" s="334"/>
      <c r="AK672" s="334"/>
      <c r="AL672" s="158"/>
      <c r="AM672" s="334" t="s">
        <v>538</v>
      </c>
      <c r="AN672" s="334"/>
      <c r="AO672" s="334"/>
      <c r="AP672" s="158"/>
      <c r="AQ672" s="158" t="s">
        <v>230</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231</v>
      </c>
      <c r="AH673" s="137"/>
      <c r="AI673" s="335"/>
      <c r="AJ673" s="335"/>
      <c r="AK673" s="335"/>
      <c r="AL673" s="157"/>
      <c r="AM673" s="335"/>
      <c r="AN673" s="335"/>
      <c r="AO673" s="335"/>
      <c r="AP673" s="157"/>
      <c r="AQ673" s="250"/>
      <c r="AR673" s="201"/>
      <c r="AS673" s="136" t="s">
        <v>231</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240</v>
      </c>
      <c r="F677" s="339"/>
      <c r="G677" s="340" t="s">
        <v>237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238</v>
      </c>
      <c r="AF677" s="332"/>
      <c r="AG677" s="332"/>
      <c r="AH677" s="333"/>
      <c r="AI677" s="334" t="s">
        <v>537</v>
      </c>
      <c r="AJ677" s="334"/>
      <c r="AK677" s="334"/>
      <c r="AL677" s="158"/>
      <c r="AM677" s="334" t="s">
        <v>538</v>
      </c>
      <c r="AN677" s="334"/>
      <c r="AO677" s="334"/>
      <c r="AP677" s="158"/>
      <c r="AQ677" s="158" t="s">
        <v>230</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231</v>
      </c>
      <c r="AH678" s="137"/>
      <c r="AI678" s="335"/>
      <c r="AJ678" s="335"/>
      <c r="AK678" s="335"/>
      <c r="AL678" s="157"/>
      <c r="AM678" s="335"/>
      <c r="AN678" s="335"/>
      <c r="AO678" s="335"/>
      <c r="AP678" s="157"/>
      <c r="AQ678" s="250"/>
      <c r="AR678" s="201"/>
      <c r="AS678" s="136" t="s">
        <v>231</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240</v>
      </c>
      <c r="F682" s="339"/>
      <c r="G682" s="340" t="s">
        <v>237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238</v>
      </c>
      <c r="AF682" s="332"/>
      <c r="AG682" s="332"/>
      <c r="AH682" s="333"/>
      <c r="AI682" s="334" t="s">
        <v>537</v>
      </c>
      <c r="AJ682" s="334"/>
      <c r="AK682" s="334"/>
      <c r="AL682" s="158"/>
      <c r="AM682" s="334" t="s">
        <v>538</v>
      </c>
      <c r="AN682" s="334"/>
      <c r="AO682" s="334"/>
      <c r="AP682" s="158"/>
      <c r="AQ682" s="158" t="s">
        <v>230</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231</v>
      </c>
      <c r="AH683" s="137"/>
      <c r="AI683" s="335"/>
      <c r="AJ683" s="335"/>
      <c r="AK683" s="335"/>
      <c r="AL683" s="157"/>
      <c r="AM683" s="335"/>
      <c r="AN683" s="335"/>
      <c r="AO683" s="335"/>
      <c r="AP683" s="157"/>
      <c r="AQ683" s="250"/>
      <c r="AR683" s="201"/>
      <c r="AS683" s="136" t="s">
        <v>231</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240</v>
      </c>
      <c r="F687" s="339"/>
      <c r="G687" s="340" t="s">
        <v>237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238</v>
      </c>
      <c r="AF687" s="332"/>
      <c r="AG687" s="332"/>
      <c r="AH687" s="333"/>
      <c r="AI687" s="334" t="s">
        <v>537</v>
      </c>
      <c r="AJ687" s="334"/>
      <c r="AK687" s="334"/>
      <c r="AL687" s="158"/>
      <c r="AM687" s="334" t="s">
        <v>538</v>
      </c>
      <c r="AN687" s="334"/>
      <c r="AO687" s="334"/>
      <c r="AP687" s="158"/>
      <c r="AQ687" s="158" t="s">
        <v>230</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231</v>
      </c>
      <c r="AH688" s="137"/>
      <c r="AI688" s="335"/>
      <c r="AJ688" s="335"/>
      <c r="AK688" s="335"/>
      <c r="AL688" s="157"/>
      <c r="AM688" s="335"/>
      <c r="AN688" s="335"/>
      <c r="AO688" s="335"/>
      <c r="AP688" s="157"/>
      <c r="AQ688" s="250"/>
      <c r="AR688" s="201"/>
      <c r="AS688" s="136" t="s">
        <v>231</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240</v>
      </c>
      <c r="F692" s="339"/>
      <c r="G692" s="340" t="s">
        <v>237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238</v>
      </c>
      <c r="AF692" s="332"/>
      <c r="AG692" s="332"/>
      <c r="AH692" s="333"/>
      <c r="AI692" s="334" t="s">
        <v>537</v>
      </c>
      <c r="AJ692" s="334"/>
      <c r="AK692" s="334"/>
      <c r="AL692" s="158"/>
      <c r="AM692" s="334" t="s">
        <v>538</v>
      </c>
      <c r="AN692" s="334"/>
      <c r="AO692" s="334"/>
      <c r="AP692" s="158"/>
      <c r="AQ692" s="158" t="s">
        <v>230</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231</v>
      </c>
      <c r="AH693" s="137"/>
      <c r="AI693" s="335"/>
      <c r="AJ693" s="335"/>
      <c r="AK693" s="335"/>
      <c r="AL693" s="157"/>
      <c r="AM693" s="335"/>
      <c r="AN693" s="335"/>
      <c r="AO693" s="335"/>
      <c r="AP693" s="157"/>
      <c r="AQ693" s="250"/>
      <c r="AR693" s="201"/>
      <c r="AS693" s="136" t="s">
        <v>231</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4" t="s">
        <v>31</v>
      </c>
      <c r="AH701" s="377"/>
      <c r="AI701" s="377"/>
      <c r="AJ701" s="377"/>
      <c r="AK701" s="377"/>
      <c r="AL701" s="377"/>
      <c r="AM701" s="377"/>
      <c r="AN701" s="377"/>
      <c r="AO701" s="377"/>
      <c r="AP701" s="377"/>
      <c r="AQ701" s="377"/>
      <c r="AR701" s="377"/>
      <c r="AS701" s="377"/>
      <c r="AT701" s="377"/>
      <c r="AU701" s="377"/>
      <c r="AV701" s="377"/>
      <c r="AW701" s="377"/>
      <c r="AX701" s="815"/>
    </row>
    <row r="702" spans="1:51" ht="54" customHeight="1" x14ac:dyDescent="0.15">
      <c r="A702" s="860" t="s">
        <v>140</v>
      </c>
      <c r="B702" s="861"/>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41" t="s">
        <v>765</v>
      </c>
      <c r="AE702" s="342"/>
      <c r="AF702" s="342"/>
      <c r="AG702" s="380" t="s">
        <v>782</v>
      </c>
      <c r="AH702" s="381"/>
      <c r="AI702" s="381"/>
      <c r="AJ702" s="381"/>
      <c r="AK702" s="381"/>
      <c r="AL702" s="381"/>
      <c r="AM702" s="381"/>
      <c r="AN702" s="381"/>
      <c r="AO702" s="381"/>
      <c r="AP702" s="381"/>
      <c r="AQ702" s="381"/>
      <c r="AR702" s="381"/>
      <c r="AS702" s="381"/>
      <c r="AT702" s="381"/>
      <c r="AU702" s="381"/>
      <c r="AV702" s="381"/>
      <c r="AW702" s="381"/>
      <c r="AX702" s="382"/>
    </row>
    <row r="703" spans="1:51" ht="54"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7"/>
      <c r="AD703" s="322" t="s">
        <v>765</v>
      </c>
      <c r="AE703" s="323"/>
      <c r="AF703" s="323"/>
      <c r="AG703" s="104" t="s">
        <v>783</v>
      </c>
      <c r="AH703" s="105"/>
      <c r="AI703" s="105"/>
      <c r="AJ703" s="105"/>
      <c r="AK703" s="105"/>
      <c r="AL703" s="105"/>
      <c r="AM703" s="105"/>
      <c r="AN703" s="105"/>
      <c r="AO703" s="105"/>
      <c r="AP703" s="105"/>
      <c r="AQ703" s="105"/>
      <c r="AR703" s="105"/>
      <c r="AS703" s="105"/>
      <c r="AT703" s="105"/>
      <c r="AU703" s="105"/>
      <c r="AV703" s="105"/>
      <c r="AW703" s="105"/>
      <c r="AX703" s="106"/>
    </row>
    <row r="704" spans="1:51" ht="67.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765</v>
      </c>
      <c r="AE704" s="776"/>
      <c r="AF704" s="776"/>
      <c r="AG704" s="168" t="s">
        <v>784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3" t="s">
        <v>39</v>
      </c>
      <c r="B705" s="634"/>
      <c r="C705" s="811" t="s">
        <v>41</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765</v>
      </c>
      <c r="AE705" s="708"/>
      <c r="AF705" s="708"/>
      <c r="AG705" s="128" t="s">
        <v>785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5"/>
      <c r="B706" s="636"/>
      <c r="C706" s="787"/>
      <c r="D706" s="788"/>
      <c r="E706" s="723" t="s">
        <v>375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2" t="s">
        <v>766</v>
      </c>
      <c r="AE706" s="323"/>
      <c r="AF706" s="65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5"/>
      <c r="B707" s="636"/>
      <c r="C707" s="789"/>
      <c r="D707" s="790"/>
      <c r="E707" s="726" t="s">
        <v>314</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t="s">
        <v>766</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5"/>
      <c r="B708" s="637"/>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765</v>
      </c>
      <c r="AE708" s="598"/>
      <c r="AF708" s="598"/>
      <c r="AG708" s="735" t="s">
        <v>764</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765</v>
      </c>
      <c r="AE709" s="323"/>
      <c r="AF709" s="323"/>
      <c r="AG709" s="104" t="s">
        <v>786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5"/>
      <c r="B710" s="63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788</v>
      </c>
      <c r="AE710" s="323"/>
      <c r="AF710" s="323"/>
      <c r="AG710" s="104" t="s">
        <v>767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5"/>
      <c r="B711" s="63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6"/>
      <c r="AD711" s="322" t="s">
        <v>765</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5"/>
      <c r="B712" s="637"/>
      <c r="C712" s="386" t="s">
        <v>343</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6"/>
      <c r="AD712" s="775" t="s">
        <v>765</v>
      </c>
      <c r="AE712" s="776"/>
      <c r="AF712" s="776"/>
      <c r="AG712" s="800" t="s">
        <v>787</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5"/>
      <c r="B713" s="637"/>
      <c r="C713" s="951" t="s">
        <v>344</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788</v>
      </c>
      <c r="AE713" s="323"/>
      <c r="AF713" s="656"/>
      <c r="AG713" s="104" t="s">
        <v>789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38"/>
      <c r="B714" s="639"/>
      <c r="C714" s="640" t="s">
        <v>322</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765</v>
      </c>
      <c r="AE714" s="798"/>
      <c r="AF714" s="799"/>
      <c r="AG714" s="729" t="s">
        <v>790</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40</v>
      </c>
      <c r="B715" s="777"/>
      <c r="C715" s="778" t="s">
        <v>323</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791</v>
      </c>
      <c r="AE715" s="598"/>
      <c r="AF715" s="649"/>
      <c r="AG715" s="735" t="s">
        <v>792</v>
      </c>
      <c r="AH715" s="736"/>
      <c r="AI715" s="736"/>
      <c r="AJ715" s="736"/>
      <c r="AK715" s="736"/>
      <c r="AL715" s="736"/>
      <c r="AM715" s="736"/>
      <c r="AN715" s="736"/>
      <c r="AO715" s="736"/>
      <c r="AP715" s="736"/>
      <c r="AQ715" s="736"/>
      <c r="AR715" s="736"/>
      <c r="AS715" s="736"/>
      <c r="AT715" s="736"/>
      <c r="AU715" s="736"/>
      <c r="AV715" s="736"/>
      <c r="AW715" s="736"/>
      <c r="AX715" s="737"/>
    </row>
    <row r="716" spans="1:50" ht="45.7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765</v>
      </c>
      <c r="AE716" s="620"/>
      <c r="AF716" s="620"/>
      <c r="AG716" s="104" t="s">
        <v>793</v>
      </c>
      <c r="AH716" s="105"/>
      <c r="AI716" s="105"/>
      <c r="AJ716" s="105"/>
      <c r="AK716" s="105"/>
      <c r="AL716" s="105"/>
      <c r="AM716" s="105"/>
      <c r="AN716" s="105"/>
      <c r="AO716" s="105"/>
      <c r="AP716" s="105"/>
      <c r="AQ716" s="105"/>
      <c r="AR716" s="105"/>
      <c r="AS716" s="105"/>
      <c r="AT716" s="105"/>
      <c r="AU716" s="105"/>
      <c r="AV716" s="105"/>
      <c r="AW716" s="105"/>
      <c r="AX716" s="106"/>
    </row>
    <row r="717" spans="1:50" ht="40.5" customHeight="1" x14ac:dyDescent="0.15">
      <c r="A717" s="635"/>
      <c r="B717" s="637"/>
      <c r="C717" s="386" t="s">
        <v>241</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765</v>
      </c>
      <c r="AE717" s="323"/>
      <c r="AF717" s="323"/>
      <c r="AG717" s="104" t="s">
        <v>794</v>
      </c>
      <c r="AH717" s="105"/>
      <c r="AI717" s="105"/>
      <c r="AJ717" s="105"/>
      <c r="AK717" s="105"/>
      <c r="AL717" s="105"/>
      <c r="AM717" s="105"/>
      <c r="AN717" s="105"/>
      <c r="AO717" s="105"/>
      <c r="AP717" s="105"/>
      <c r="AQ717" s="105"/>
      <c r="AR717" s="105"/>
      <c r="AS717" s="105"/>
      <c r="AT717" s="105"/>
      <c r="AU717" s="105"/>
      <c r="AV717" s="105"/>
      <c r="AW717" s="105"/>
      <c r="AX717" s="106"/>
    </row>
    <row r="718" spans="1:50" ht="40.5" customHeight="1" x14ac:dyDescent="0.15">
      <c r="A718" s="638"/>
      <c r="B718" s="63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765</v>
      </c>
      <c r="AE718" s="323"/>
      <c r="AF718" s="323"/>
      <c r="AG718" s="130" t="s">
        <v>795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69" t="s">
        <v>58</v>
      </c>
      <c r="B719" s="770"/>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c r="AE719" s="598"/>
      <c r="AF719" s="59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1"/>
      <c r="B720" s="772"/>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1"/>
      <c r="B721" s="77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1"/>
      <c r="B722" s="77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1"/>
      <c r="B723" s="77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1"/>
      <c r="B724" s="77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3"/>
      <c r="B725" s="77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3" t="s">
        <v>48</v>
      </c>
      <c r="B726" s="792"/>
      <c r="C726" s="805" t="s">
        <v>53</v>
      </c>
      <c r="D726" s="827"/>
      <c r="E726" s="827"/>
      <c r="F726" s="828"/>
      <c r="G726" s="571" t="s">
        <v>818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3"/>
      <c r="B727" s="794"/>
      <c r="C727" s="741" t="s">
        <v>57</v>
      </c>
      <c r="D727" s="742"/>
      <c r="E727" s="742"/>
      <c r="F727" s="743"/>
      <c r="G727" s="571" t="s">
        <v>797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t="s">
        <v>763</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349</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94" t="s">
        <v>666</v>
      </c>
      <c r="B737" s="211"/>
      <c r="C737" s="211"/>
      <c r="D737" s="212"/>
      <c r="E737" s="958" t="s">
        <v>755</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391</v>
      </c>
      <c r="B738" s="361"/>
      <c r="C738" s="361"/>
      <c r="D738" s="361"/>
      <c r="E738" s="958" t="s">
        <v>709</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390</v>
      </c>
      <c r="B739" s="361"/>
      <c r="C739" s="361"/>
      <c r="D739" s="361"/>
      <c r="E739" s="958" t="s">
        <v>709</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389</v>
      </c>
      <c r="B740" s="361"/>
      <c r="C740" s="361"/>
      <c r="D740" s="361"/>
      <c r="E740" s="958" t="s">
        <v>756</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388</v>
      </c>
      <c r="B741" s="361"/>
      <c r="C741" s="361"/>
      <c r="D741" s="361"/>
      <c r="E741" s="958" t="s">
        <v>757</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387</v>
      </c>
      <c r="B742" s="361"/>
      <c r="C742" s="361"/>
      <c r="D742" s="361"/>
      <c r="E742" s="958" t="s">
        <v>758</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386</v>
      </c>
      <c r="B743" s="361"/>
      <c r="C743" s="361"/>
      <c r="D743" s="361"/>
      <c r="E743" s="958" t="s">
        <v>759</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385</v>
      </c>
      <c r="B744" s="361"/>
      <c r="C744" s="361"/>
      <c r="D744" s="361"/>
      <c r="E744" s="958" t="s">
        <v>760</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384</v>
      </c>
      <c r="B745" s="361"/>
      <c r="C745" s="361"/>
      <c r="D745" s="361"/>
      <c r="E745" s="995" t="s">
        <v>761</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539</v>
      </c>
      <c r="B746" s="361"/>
      <c r="C746" s="361"/>
      <c r="D746" s="361"/>
      <c r="E746" s="964" t="s">
        <v>762</v>
      </c>
      <c r="F746" s="962"/>
      <c r="G746" s="962"/>
      <c r="H746" s="100" t="str">
        <f>IF(E746="","","-")</f>
        <v>-</v>
      </c>
      <c r="I746" s="962"/>
      <c r="J746" s="962"/>
      <c r="K746" s="100" t="str">
        <f>IF(I746="","","-")</f>
        <v/>
      </c>
      <c r="L746" s="963"/>
      <c r="M746" s="963"/>
      <c r="N746" s="100" t="str">
        <f>IF(O746="","","-")</f>
        <v>-</v>
      </c>
      <c r="O746" s="965">
        <v>10</v>
      </c>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503</v>
      </c>
      <c r="B747" s="361"/>
      <c r="C747" s="361"/>
      <c r="D747" s="361"/>
      <c r="E747" s="964"/>
      <c r="F747" s="962"/>
      <c r="G747" s="962"/>
      <c r="H747" s="100" t="str">
        <f>IF(E747="","","-")</f>
        <v/>
      </c>
      <c r="I747" s="962"/>
      <c r="J747" s="962"/>
      <c r="K747" s="100" t="str">
        <f>IF(I747="","","-")</f>
        <v/>
      </c>
      <c r="L747" s="963"/>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07" t="s">
        <v>378</v>
      </c>
      <c r="B748" s="608"/>
      <c r="C748" s="608"/>
      <c r="D748" s="608"/>
      <c r="E748" s="608"/>
      <c r="F748" s="609"/>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customHeight="1" x14ac:dyDescent="0.15">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customHeight="1" x14ac:dyDescent="0.15">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customHeight="1" x14ac:dyDescent="0.15">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customHeight="1" x14ac:dyDescent="0.15">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row>
    <row r="769" spans="1:50" ht="18.399999999999999" customHeight="1" x14ac:dyDescent="0.15">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row>
    <row r="770" spans="1:50" ht="35.25" customHeight="1" x14ac:dyDescent="0.15">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1" t="s">
        <v>380</v>
      </c>
      <c r="B787" s="622"/>
      <c r="C787" s="622"/>
      <c r="D787" s="622"/>
      <c r="E787" s="622"/>
      <c r="F787" s="623"/>
      <c r="G787" s="588" t="s">
        <v>798</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800</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41.25" customHeight="1" x14ac:dyDescent="0.15">
      <c r="A789" s="624"/>
      <c r="B789" s="625"/>
      <c r="C789" s="625"/>
      <c r="D789" s="625"/>
      <c r="E789" s="625"/>
      <c r="F789" s="626"/>
      <c r="G789" s="663" t="s">
        <v>801</v>
      </c>
      <c r="H789" s="664"/>
      <c r="I789" s="664"/>
      <c r="J789" s="664"/>
      <c r="K789" s="665"/>
      <c r="L789" s="657" t="s">
        <v>809</v>
      </c>
      <c r="M789" s="658"/>
      <c r="N789" s="658"/>
      <c r="O789" s="658"/>
      <c r="P789" s="658"/>
      <c r="Q789" s="658"/>
      <c r="R789" s="658"/>
      <c r="S789" s="658"/>
      <c r="T789" s="658"/>
      <c r="U789" s="658"/>
      <c r="V789" s="658"/>
      <c r="W789" s="658"/>
      <c r="X789" s="659"/>
      <c r="Y789" s="383">
        <v>9</v>
      </c>
      <c r="Z789" s="384"/>
      <c r="AA789" s="384"/>
      <c r="AB789" s="795"/>
      <c r="AC789" s="663" t="s">
        <v>801</v>
      </c>
      <c r="AD789" s="664"/>
      <c r="AE789" s="664"/>
      <c r="AF789" s="664"/>
      <c r="AG789" s="665"/>
      <c r="AH789" s="657" t="s">
        <v>803</v>
      </c>
      <c r="AI789" s="658"/>
      <c r="AJ789" s="658"/>
      <c r="AK789" s="658"/>
      <c r="AL789" s="658"/>
      <c r="AM789" s="658"/>
      <c r="AN789" s="658"/>
      <c r="AO789" s="658"/>
      <c r="AP789" s="658"/>
      <c r="AQ789" s="658"/>
      <c r="AR789" s="658"/>
      <c r="AS789" s="658"/>
      <c r="AT789" s="659"/>
      <c r="AU789" s="383">
        <v>136</v>
      </c>
      <c r="AV789" s="384"/>
      <c r="AW789" s="384"/>
      <c r="AX789" s="385"/>
    </row>
    <row r="790" spans="1:51"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x14ac:dyDescent="0.2">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9</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136</v>
      </c>
      <c r="AV799" s="822"/>
      <c r="AW799" s="822"/>
      <c r="AX799" s="824"/>
    </row>
    <row r="800" spans="1:51" ht="24.75" customHeight="1" x14ac:dyDescent="0.15">
      <c r="A800" s="624"/>
      <c r="B800" s="625"/>
      <c r="C800" s="625"/>
      <c r="D800" s="625"/>
      <c r="E800" s="625"/>
      <c r="F800" s="626"/>
      <c r="G800" s="588" t="s">
        <v>799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316</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1</v>
      </c>
    </row>
    <row r="801" spans="1:51" ht="24.75"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1</v>
      </c>
    </row>
    <row r="802" spans="1:51" ht="36" customHeight="1" x14ac:dyDescent="0.15">
      <c r="A802" s="624"/>
      <c r="B802" s="625"/>
      <c r="C802" s="625"/>
      <c r="D802" s="625"/>
      <c r="E802" s="625"/>
      <c r="F802" s="626"/>
      <c r="G802" s="663" t="s">
        <v>802</v>
      </c>
      <c r="H802" s="664"/>
      <c r="I802" s="664"/>
      <c r="J802" s="664"/>
      <c r="K802" s="665"/>
      <c r="L802" s="657" t="s">
        <v>807</v>
      </c>
      <c r="M802" s="658"/>
      <c r="N802" s="658"/>
      <c r="O802" s="658"/>
      <c r="P802" s="658"/>
      <c r="Q802" s="658"/>
      <c r="R802" s="658"/>
      <c r="S802" s="658"/>
      <c r="T802" s="658"/>
      <c r="U802" s="658"/>
      <c r="V802" s="658"/>
      <c r="W802" s="658"/>
      <c r="X802" s="659"/>
      <c r="Y802" s="383">
        <v>14</v>
      </c>
      <c r="Z802" s="384"/>
      <c r="AA802" s="384"/>
      <c r="AB802" s="795"/>
      <c r="AC802" s="663"/>
      <c r="AD802" s="664"/>
      <c r="AE802" s="664"/>
      <c r="AF802" s="664"/>
      <c r="AG802" s="665"/>
      <c r="AH802" s="657"/>
      <c r="AI802" s="658"/>
      <c r="AJ802" s="658"/>
      <c r="AK802" s="658"/>
      <c r="AL802" s="658"/>
      <c r="AM802" s="658"/>
      <c r="AN802" s="658"/>
      <c r="AO802" s="658"/>
      <c r="AP802" s="658"/>
      <c r="AQ802" s="658"/>
      <c r="AR802" s="658"/>
      <c r="AS802" s="658"/>
      <c r="AT802" s="659"/>
      <c r="AU802" s="383"/>
      <c r="AV802" s="384"/>
      <c r="AW802" s="384"/>
      <c r="AX802" s="385"/>
      <c r="AY802">
        <f t="shared" ref="AY802:AY812" si="115">$AY$800</f>
        <v>1</v>
      </c>
    </row>
    <row r="803" spans="1:51" ht="24.75"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1</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1</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1</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1</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1</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1</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1</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1</v>
      </c>
    </row>
    <row r="811" spans="1:51" ht="24.75"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1</v>
      </c>
    </row>
    <row r="812" spans="1:51" ht="24.75" customHeight="1" x14ac:dyDescent="0.15">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14</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1</v>
      </c>
    </row>
    <row r="813" spans="1:51" ht="24.75" hidden="1" customHeight="1" x14ac:dyDescent="0.15">
      <c r="A813" s="624"/>
      <c r="B813" s="625"/>
      <c r="C813" s="625"/>
      <c r="D813" s="625"/>
      <c r="E813" s="625"/>
      <c r="F813" s="626"/>
      <c r="G813" s="588" t="s">
        <v>317</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318</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83"/>
      <c r="Z815" s="384"/>
      <c r="AA815" s="384"/>
      <c r="AB815" s="795"/>
      <c r="AC815" s="663"/>
      <c r="AD815" s="664"/>
      <c r="AE815" s="664"/>
      <c r="AF815" s="664"/>
      <c r="AG815" s="665"/>
      <c r="AH815" s="657"/>
      <c r="AI815" s="658"/>
      <c r="AJ815" s="658"/>
      <c r="AK815" s="658"/>
      <c r="AL815" s="658"/>
      <c r="AM815" s="658"/>
      <c r="AN815" s="658"/>
      <c r="AO815" s="658"/>
      <c r="AP815" s="658"/>
      <c r="AQ815" s="658"/>
      <c r="AR815" s="658"/>
      <c r="AS815" s="658"/>
      <c r="AT815" s="659"/>
      <c r="AU815" s="383"/>
      <c r="AV815" s="384"/>
      <c r="AW815" s="384"/>
      <c r="AX815" s="385"/>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x14ac:dyDescent="0.15">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24"/>
      <c r="B826" s="625"/>
      <c r="C826" s="625"/>
      <c r="D826" s="625"/>
      <c r="E826" s="625"/>
      <c r="F826" s="626"/>
      <c r="G826" s="588" t="s">
        <v>264</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181</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83"/>
      <c r="Z828" s="384"/>
      <c r="AA828" s="384"/>
      <c r="AB828" s="795"/>
      <c r="AC828" s="663"/>
      <c r="AD828" s="664"/>
      <c r="AE828" s="664"/>
      <c r="AF828" s="664"/>
      <c r="AG828" s="665"/>
      <c r="AH828" s="657"/>
      <c r="AI828" s="658"/>
      <c r="AJ828" s="658"/>
      <c r="AK828" s="658"/>
      <c r="AL828" s="658"/>
      <c r="AM828" s="658"/>
      <c r="AN828" s="658"/>
      <c r="AO828" s="658"/>
      <c r="AP828" s="658"/>
      <c r="AQ828" s="658"/>
      <c r="AR828" s="658"/>
      <c r="AS828" s="658"/>
      <c r="AT828" s="659"/>
      <c r="AU828" s="383"/>
      <c r="AV828" s="384"/>
      <c r="AW828" s="384"/>
      <c r="AX828" s="385"/>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242</v>
      </c>
      <c r="Q844" s="247"/>
      <c r="R844" s="247"/>
      <c r="S844" s="247"/>
      <c r="T844" s="247"/>
      <c r="U844" s="247"/>
      <c r="V844" s="247"/>
      <c r="W844" s="247"/>
      <c r="X844" s="247"/>
      <c r="Y844" s="362" t="s">
        <v>293</v>
      </c>
      <c r="Z844" s="363"/>
      <c r="AA844" s="363"/>
      <c r="AB844" s="363"/>
      <c r="AC844" s="152" t="s">
        <v>335</v>
      </c>
      <c r="AD844" s="152"/>
      <c r="AE844" s="152"/>
      <c r="AF844" s="152"/>
      <c r="AG844" s="152"/>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0">
        <v>1</v>
      </c>
      <c r="B845" s="370">
        <v>1</v>
      </c>
      <c r="C845" s="371" t="s">
        <v>804</v>
      </c>
      <c r="D845" s="343"/>
      <c r="E845" s="343"/>
      <c r="F845" s="343"/>
      <c r="G845" s="343"/>
      <c r="H845" s="343"/>
      <c r="I845" s="343"/>
      <c r="J845" s="906">
        <v>9010401005010</v>
      </c>
      <c r="K845" s="345"/>
      <c r="L845" s="345"/>
      <c r="M845" s="345"/>
      <c r="N845" s="345"/>
      <c r="O845" s="345"/>
      <c r="P845" s="910" t="s">
        <v>810</v>
      </c>
      <c r="Q845" s="911"/>
      <c r="R845" s="911"/>
      <c r="S845" s="911"/>
      <c r="T845" s="911"/>
      <c r="U845" s="911"/>
      <c r="V845" s="911"/>
      <c r="W845" s="911"/>
      <c r="X845" s="911"/>
      <c r="Y845" s="907">
        <v>9</v>
      </c>
      <c r="Z845" s="908"/>
      <c r="AA845" s="908"/>
      <c r="AB845" s="909"/>
      <c r="AC845" s="896" t="s">
        <v>373</v>
      </c>
      <c r="AD845" s="897"/>
      <c r="AE845" s="897"/>
      <c r="AF845" s="897"/>
      <c r="AG845" s="897"/>
      <c r="AH845" s="901">
        <v>1</v>
      </c>
      <c r="AI845" s="902"/>
      <c r="AJ845" s="902"/>
      <c r="AK845" s="902"/>
      <c r="AL845" s="903">
        <v>100</v>
      </c>
      <c r="AM845" s="904"/>
      <c r="AN845" s="904"/>
      <c r="AO845" s="905"/>
      <c r="AP845" s="357"/>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COUNTA(#REF!)</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242</v>
      </c>
      <c r="Q877" s="247"/>
      <c r="R877" s="247"/>
      <c r="S877" s="247"/>
      <c r="T877" s="247"/>
      <c r="U877" s="247"/>
      <c r="V877" s="247"/>
      <c r="W877" s="247"/>
      <c r="X877" s="247"/>
      <c r="Y877" s="362" t="s">
        <v>293</v>
      </c>
      <c r="Z877" s="363"/>
      <c r="AA877" s="363"/>
      <c r="AB877" s="363"/>
      <c r="AC877" s="152" t="s">
        <v>335</v>
      </c>
      <c r="AD877" s="152"/>
      <c r="AE877" s="152"/>
      <c r="AF877" s="152"/>
      <c r="AG877" s="152"/>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70">
        <v>1</v>
      </c>
      <c r="B878" s="370">
        <v>1</v>
      </c>
      <c r="C878" s="371" t="s">
        <v>805</v>
      </c>
      <c r="D878" s="343"/>
      <c r="E878" s="343"/>
      <c r="F878" s="343"/>
      <c r="G878" s="343"/>
      <c r="H878" s="343"/>
      <c r="I878" s="343"/>
      <c r="J878" s="906">
        <v>7010401022924</v>
      </c>
      <c r="K878" s="345"/>
      <c r="L878" s="345"/>
      <c r="M878" s="345"/>
      <c r="N878" s="345"/>
      <c r="O878" s="345"/>
      <c r="P878" s="910" t="s">
        <v>811</v>
      </c>
      <c r="Q878" s="911"/>
      <c r="R878" s="911"/>
      <c r="S878" s="911"/>
      <c r="T878" s="911"/>
      <c r="U878" s="911"/>
      <c r="V878" s="911"/>
      <c r="W878" s="911"/>
      <c r="X878" s="911"/>
      <c r="Y878" s="907">
        <v>136</v>
      </c>
      <c r="Z878" s="908"/>
      <c r="AA878" s="908"/>
      <c r="AB878" s="909"/>
      <c r="AC878" s="896" t="s">
        <v>373</v>
      </c>
      <c r="AD878" s="897"/>
      <c r="AE878" s="897"/>
      <c r="AF878" s="897"/>
      <c r="AG878" s="897"/>
      <c r="AH878" s="901">
        <v>1</v>
      </c>
      <c r="AI878" s="902"/>
      <c r="AJ878" s="902"/>
      <c r="AK878" s="902"/>
      <c r="AL878" s="903">
        <v>100</v>
      </c>
      <c r="AM878" s="904"/>
      <c r="AN878" s="904"/>
      <c r="AO878" s="905"/>
      <c r="AP878" s="357"/>
      <c r="AQ878" s="357"/>
      <c r="AR878" s="357"/>
      <c r="AS878" s="357"/>
      <c r="AT878" s="357"/>
      <c r="AU878" s="357"/>
      <c r="AV878" s="357"/>
      <c r="AW878" s="357"/>
      <c r="AX878" s="357"/>
      <c r="AY878">
        <f t="shared" si="118"/>
        <v>1</v>
      </c>
    </row>
    <row r="879" spans="1:51" ht="30"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295</v>
      </c>
      <c r="K910" s="361"/>
      <c r="L910" s="361"/>
      <c r="M910" s="361"/>
      <c r="N910" s="361"/>
      <c r="O910" s="361"/>
      <c r="P910" s="247" t="s">
        <v>242</v>
      </c>
      <c r="Q910" s="247"/>
      <c r="R910" s="247"/>
      <c r="S910" s="247"/>
      <c r="T910" s="247"/>
      <c r="U910" s="247"/>
      <c r="V910" s="247"/>
      <c r="W910" s="247"/>
      <c r="X910" s="247"/>
      <c r="Y910" s="362" t="s">
        <v>293</v>
      </c>
      <c r="Z910" s="363"/>
      <c r="AA910" s="363"/>
      <c r="AB910" s="363"/>
      <c r="AC910" s="152" t="s">
        <v>335</v>
      </c>
      <c r="AD910" s="152"/>
      <c r="AE910" s="152"/>
      <c r="AF910" s="152"/>
      <c r="AG910" s="152"/>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319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242</v>
      </c>
      <c r="Q943" s="247"/>
      <c r="R943" s="247"/>
      <c r="S943" s="247"/>
      <c r="T943" s="247"/>
      <c r="U943" s="247"/>
      <c r="V943" s="247"/>
      <c r="W943" s="247"/>
      <c r="X943" s="247"/>
      <c r="Y943" s="362" t="s">
        <v>293</v>
      </c>
      <c r="Z943" s="363"/>
      <c r="AA943" s="363"/>
      <c r="AB943" s="363"/>
      <c r="AC943" s="152" t="s">
        <v>335</v>
      </c>
      <c r="AD943" s="152"/>
      <c r="AE943" s="152"/>
      <c r="AF943" s="152"/>
      <c r="AG943" s="152"/>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806</v>
      </c>
      <c r="D944" s="343"/>
      <c r="E944" s="343"/>
      <c r="F944" s="343"/>
      <c r="G944" s="343"/>
      <c r="H944" s="343"/>
      <c r="I944" s="343"/>
      <c r="J944" s="344"/>
      <c r="K944" s="345"/>
      <c r="L944" s="345"/>
      <c r="M944" s="345"/>
      <c r="N944" s="345"/>
      <c r="O944" s="345"/>
      <c r="P944" s="359" t="s">
        <v>808</v>
      </c>
      <c r="Q944" s="346"/>
      <c r="R944" s="346"/>
      <c r="S944" s="346"/>
      <c r="T944" s="346"/>
      <c r="U944" s="346"/>
      <c r="V944" s="346"/>
      <c r="W944" s="346"/>
      <c r="X944" s="346"/>
      <c r="Y944" s="347">
        <v>14</v>
      </c>
      <c r="Z944" s="348"/>
      <c r="AA944" s="348"/>
      <c r="AB944" s="349"/>
      <c r="AC944" s="350" t="s">
        <v>367</v>
      </c>
      <c r="AD944" s="351"/>
      <c r="AE944" s="351"/>
      <c r="AF944" s="351"/>
      <c r="AG944" s="351"/>
      <c r="AH944" s="366">
        <v>1</v>
      </c>
      <c r="AI944" s="367"/>
      <c r="AJ944" s="367"/>
      <c r="AK944" s="367"/>
      <c r="AL944" s="354">
        <v>66</v>
      </c>
      <c r="AM944" s="355"/>
      <c r="AN944" s="355"/>
      <c r="AO944" s="356"/>
      <c r="AP944" s="357"/>
      <c r="AQ944" s="357"/>
      <c r="AR944" s="357"/>
      <c r="AS944" s="357"/>
      <c r="AT944" s="357"/>
      <c r="AU944" s="357"/>
      <c r="AV944" s="357"/>
      <c r="AW944" s="357"/>
      <c r="AX944" s="357"/>
      <c r="AY944">
        <f t="shared" si="120"/>
        <v>1</v>
      </c>
    </row>
    <row r="945" spans="1:51" ht="30"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295</v>
      </c>
      <c r="K976" s="361"/>
      <c r="L976" s="361"/>
      <c r="M976" s="361"/>
      <c r="N976" s="361"/>
      <c r="O976" s="361"/>
      <c r="P976" s="247" t="s">
        <v>242</v>
      </c>
      <c r="Q976" s="247"/>
      <c r="R976" s="247"/>
      <c r="S976" s="247"/>
      <c r="T976" s="247"/>
      <c r="U976" s="247"/>
      <c r="V976" s="247"/>
      <c r="W976" s="247"/>
      <c r="X976" s="247"/>
      <c r="Y976" s="362" t="s">
        <v>293</v>
      </c>
      <c r="Z976" s="363"/>
      <c r="AA976" s="363"/>
      <c r="AB976" s="363"/>
      <c r="AC976" s="152" t="s">
        <v>335</v>
      </c>
      <c r="AD976" s="152"/>
      <c r="AE976" s="152"/>
      <c r="AF976" s="152"/>
      <c r="AG976" s="152"/>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242</v>
      </c>
      <c r="Q1009" s="247"/>
      <c r="R1009" s="247"/>
      <c r="S1009" s="247"/>
      <c r="T1009" s="247"/>
      <c r="U1009" s="247"/>
      <c r="V1009" s="247"/>
      <c r="W1009" s="247"/>
      <c r="X1009" s="247"/>
      <c r="Y1009" s="362" t="s">
        <v>293</v>
      </c>
      <c r="Z1009" s="363"/>
      <c r="AA1009" s="363"/>
      <c r="AB1009" s="363"/>
      <c r="AC1009" s="152" t="s">
        <v>335</v>
      </c>
      <c r="AD1009" s="152"/>
      <c r="AE1009" s="152"/>
      <c r="AF1009" s="152"/>
      <c r="AG1009" s="152"/>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242</v>
      </c>
      <c r="Q1042" s="247"/>
      <c r="R1042" s="247"/>
      <c r="S1042" s="247"/>
      <c r="T1042" s="247"/>
      <c r="U1042" s="247"/>
      <c r="V1042" s="247"/>
      <c r="W1042" s="247"/>
      <c r="X1042" s="247"/>
      <c r="Y1042" s="362" t="s">
        <v>293</v>
      </c>
      <c r="Z1042" s="363"/>
      <c r="AA1042" s="363"/>
      <c r="AB1042" s="363"/>
      <c r="AC1042" s="152" t="s">
        <v>335</v>
      </c>
      <c r="AD1042" s="152"/>
      <c r="AE1042" s="152"/>
      <c r="AF1042" s="152"/>
      <c r="AG1042" s="152"/>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242</v>
      </c>
      <c r="Q1075" s="247"/>
      <c r="R1075" s="247"/>
      <c r="S1075" s="247"/>
      <c r="T1075" s="247"/>
      <c r="U1075" s="247"/>
      <c r="V1075" s="247"/>
      <c r="W1075" s="247"/>
      <c r="X1075" s="247"/>
      <c r="Y1075" s="362" t="s">
        <v>293</v>
      </c>
      <c r="Z1075" s="363"/>
      <c r="AA1075" s="363"/>
      <c r="AB1075" s="363"/>
      <c r="AC1075" s="152" t="s">
        <v>335</v>
      </c>
      <c r="AD1075" s="152"/>
      <c r="AE1075" s="152"/>
      <c r="AF1075" s="152"/>
      <c r="AG1075" s="152"/>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2" t="s">
        <v>326</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341</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261</v>
      </c>
      <c r="D1109" s="375"/>
      <c r="E1109" s="152" t="s">
        <v>260</v>
      </c>
      <c r="F1109" s="375"/>
      <c r="G1109" s="375"/>
      <c r="H1109" s="375"/>
      <c r="I1109" s="375"/>
      <c r="J1109" s="152" t="s">
        <v>295</v>
      </c>
      <c r="K1109" s="152"/>
      <c r="L1109" s="152"/>
      <c r="M1109" s="152"/>
      <c r="N1109" s="152"/>
      <c r="O1109" s="152"/>
      <c r="P1109" s="362" t="s">
        <v>27</v>
      </c>
      <c r="Q1109" s="362"/>
      <c r="R1109" s="362"/>
      <c r="S1109" s="362"/>
      <c r="T1109" s="362"/>
      <c r="U1109" s="362"/>
      <c r="V1109" s="362"/>
      <c r="W1109" s="362"/>
      <c r="X1109" s="362"/>
      <c r="Y1109" s="152" t="s">
        <v>297</v>
      </c>
      <c r="Z1109" s="375"/>
      <c r="AA1109" s="375"/>
      <c r="AB1109" s="375"/>
      <c r="AC1109" s="152" t="s">
        <v>243</v>
      </c>
      <c r="AD1109" s="152"/>
      <c r="AE1109" s="152"/>
      <c r="AF1109" s="152"/>
      <c r="AG1109" s="152"/>
      <c r="AH1109" s="362" t="s">
        <v>256</v>
      </c>
      <c r="AI1109" s="363"/>
      <c r="AJ1109" s="363"/>
      <c r="AK1109" s="363"/>
      <c r="AL1109" s="363" t="s">
        <v>21</v>
      </c>
      <c r="AM1109" s="363"/>
      <c r="AN1109" s="363"/>
      <c r="AO1109" s="376"/>
      <c r="AP1109" s="365" t="s">
        <v>327</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5">
      <formula>IF(RIGHT(TEXT(P14,"0.#"),1)=".",FALSE,TRUE)</formula>
    </cfRule>
    <cfRule type="expression" dxfId="2808" priority="14026">
      <formula>IF(RIGHT(TEXT(P14,"0.#"),1)=".",TRUE,FALSE)</formula>
    </cfRule>
  </conditionalFormatting>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90">
    <cfRule type="expression" dxfId="2803" priority="13897">
      <formula>IF(RIGHT(TEXT(Y790,"0.#"),1)=".",FALSE,TRUE)</formula>
    </cfRule>
    <cfRule type="expression" dxfId="2802" priority="13898">
      <formula>IF(RIGHT(TEXT(Y790,"0.#"),1)=".",TRUE,FALSE)</formula>
    </cfRule>
  </conditionalFormatting>
  <conditionalFormatting sqref="Y799">
    <cfRule type="expression" dxfId="2801" priority="13893">
      <formula>IF(RIGHT(TEXT(Y799,"0.#"),1)=".",FALSE,TRUE)</formula>
    </cfRule>
    <cfRule type="expression" dxfId="2800" priority="13894">
      <formula>IF(RIGHT(TEXT(Y799,"0.#"),1)=".",TRUE,FALSE)</formula>
    </cfRule>
  </conditionalFormatting>
  <conditionalFormatting sqref="Y830:Y837 Y828 Y817:Y824 Y815 Y804:Y811 Y802">
    <cfRule type="expression" dxfId="2799" priority="13675">
      <formula>IF(RIGHT(TEXT(Y802,"0.#"),1)=".",FALSE,TRUE)</formula>
    </cfRule>
    <cfRule type="expression" dxfId="2798" priority="13676">
      <formula>IF(RIGHT(TEXT(Y802,"0.#"),1)=".",TRUE,FALSE)</formula>
    </cfRule>
  </conditionalFormatting>
  <conditionalFormatting sqref="P16:AQ17 P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91:Y798 Y789">
    <cfRule type="expression" dxfId="2791" priority="13699">
      <formula>IF(RIGHT(TEXT(Y789,"0.#"),1)=".",FALSE,TRUE)</formula>
    </cfRule>
    <cfRule type="expression" dxfId="2790" priority="13700">
      <formula>IF(RIGHT(TEXT(Y789,"0.#"),1)=".",TRUE,FALSE)</formula>
    </cfRule>
  </conditionalFormatting>
  <conditionalFormatting sqref="AU790">
    <cfRule type="expression" dxfId="2789" priority="13697">
      <formula>IF(RIGHT(TEXT(AU790,"0.#"),1)=".",FALSE,TRUE)</formula>
    </cfRule>
    <cfRule type="expression" dxfId="2788" priority="13698">
      <formula>IF(RIGHT(TEXT(AU790,"0.#"),1)=".",TRUE,FALSE)</formula>
    </cfRule>
  </conditionalFormatting>
  <conditionalFormatting sqref="AU799">
    <cfRule type="expression" dxfId="2787" priority="13695">
      <formula>IF(RIGHT(TEXT(AU799,"0.#"),1)=".",FALSE,TRUE)</formula>
    </cfRule>
    <cfRule type="expression" dxfId="2786" priority="13696">
      <formula>IF(RIGHT(TEXT(AU799,"0.#"),1)=".",TRUE,FALSE)</formula>
    </cfRule>
  </conditionalFormatting>
  <conditionalFormatting sqref="AU791:AU798 AU789">
    <cfRule type="expression" dxfId="2785" priority="13693">
      <formula>IF(RIGHT(TEXT(AU789,"0.#"),1)=".",FALSE,TRUE)</formula>
    </cfRule>
    <cfRule type="expression" dxfId="2784" priority="13694">
      <formula>IF(RIGHT(TEXT(AU789,"0.#"),1)=".",TRUE,FALSE)</formula>
    </cfRule>
  </conditionalFormatting>
  <conditionalFormatting sqref="Y829 Y816 Y803">
    <cfRule type="expression" dxfId="2783" priority="13679">
      <formula>IF(RIGHT(TEXT(Y803,"0.#"),1)=".",FALSE,TRUE)</formula>
    </cfRule>
    <cfRule type="expression" dxfId="2782" priority="13680">
      <formula>IF(RIGHT(TEXT(Y803,"0.#"),1)=".",TRUE,FALSE)</formula>
    </cfRule>
  </conditionalFormatting>
  <conditionalFormatting sqref="Y838 Y825 Y812">
    <cfRule type="expression" dxfId="2781" priority="13677">
      <formula>IF(RIGHT(TEXT(Y812,"0.#"),1)=".",FALSE,TRUE)</formula>
    </cfRule>
    <cfRule type="expression" dxfId="2780" priority="13678">
      <formula>IF(RIGHT(TEXT(Y812,"0.#"),1)=".",TRUE,FALSE)</formula>
    </cfRule>
  </conditionalFormatting>
  <conditionalFormatting sqref="AU829 AU816 AU803">
    <cfRule type="expression" dxfId="2779" priority="13673">
      <formula>IF(RIGHT(TEXT(AU803,"0.#"),1)=".",FALSE,TRUE)</formula>
    </cfRule>
    <cfRule type="expression" dxfId="2778" priority="13674">
      <formula>IF(RIGHT(TEXT(AU803,"0.#"),1)=".",TRUE,FALSE)</formula>
    </cfRule>
  </conditionalFormatting>
  <conditionalFormatting sqref="AU838 AU825 AU812">
    <cfRule type="expression" dxfId="2777" priority="13671">
      <formula>IF(RIGHT(TEXT(AU812,"0.#"),1)=".",FALSE,TRUE)</formula>
    </cfRule>
    <cfRule type="expression" dxfId="2776" priority="13672">
      <formula>IF(RIGHT(TEXT(AU812,"0.#"),1)=".",TRUE,FALSE)</formula>
    </cfRule>
  </conditionalFormatting>
  <conditionalFormatting sqref="AU830:AU837 AU828 AU817:AU824 AU815 AU804:AU811 AU802">
    <cfRule type="expression" dxfId="2775" priority="13669">
      <formula>IF(RIGHT(TEXT(AU802,"0.#"),1)=".",FALSE,TRUE)</formula>
    </cfRule>
    <cfRule type="expression" dxfId="2774" priority="13670">
      <formula>IF(RIGHT(TEXT(AU802,"0.#"),1)=".",TRUE,FALSE)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AM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Q125">
    <cfRule type="expression" dxfId="2577" priority="13135">
      <formula>IF(RIGHT(TEXT(AQ125,"0.#"),1)=".",FALSE,TRUE)</formula>
    </cfRule>
    <cfRule type="expression" dxfId="2576" priority="13136">
      <formula>IF(RIGHT(TEXT(AQ125,"0.#"),1)=".",TRUE,FALSE)</formula>
    </cfRule>
  </conditionalFormatting>
  <conditionalFormatting sqref="AI125 AM125">
    <cfRule type="expression" dxfId="2575" priority="13133">
      <formula>IF(RIGHT(TEXT(AI125,"0.#"),1)=".",FALSE,TRUE)</formula>
    </cfRule>
    <cfRule type="expression" dxfId="2574" priority="13134">
      <formula>IF(RIGHT(TEXT(AI125,"0.#"),1)=".",TRUE,FALSE)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AM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6:AO846">
    <cfRule type="expression" dxfId="2401" priority="2833">
      <formula>IF(AND(AL846&gt;=0, RIGHT(TEXT(AL846,"0.#"),1)&lt;&gt;"."),TRUE,FALSE)</formula>
    </cfRule>
    <cfRule type="expression" dxfId="2400" priority="2834">
      <formula>IF(AND(AL846&gt;=0, RIGHT(TEXT(AL846,"0.#"),1)="."),TRUE,FALSE)</formula>
    </cfRule>
    <cfRule type="expression" dxfId="2399" priority="2835">
      <formula>IF(AND(AL846&lt;0, RIGHT(TEXT(AL846,"0.#"),1)&lt;&gt;"."),TRUE,FALSE)</formula>
    </cfRule>
    <cfRule type="expression" dxfId="2398" priority="2836">
      <formula>IF(AND(AL846&lt;0, RIGHT(TEXT(AL846,"0.#"),1)="."),TRUE,FALSE)</formula>
    </cfRule>
  </conditionalFormatting>
  <conditionalFormatting sqref="Y846">
    <cfRule type="expression" dxfId="2397" priority="2831">
      <formula>IF(RIGHT(TEXT(Y846,"0.#"),1)=".",FALSE,TRUE)</formula>
    </cfRule>
    <cfRule type="expression" dxfId="2396" priority="2832">
      <formula>IF(RIGHT(TEXT(Y846,"0.#"),1)=".",TRUE,FALSE)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9">
    <cfRule type="expression" dxfId="2077" priority="2085">
      <formula>IF(RIGHT(TEXT(Y879,"0.#"),1)=".",FALSE,TRUE)</formula>
    </cfRule>
    <cfRule type="expression" dxfId="2076" priority="2086">
      <formula>IF(RIGHT(TEXT(Y879,"0.#"),1)=".",TRUE,FALSE)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9:AO879">
    <cfRule type="expression" dxfId="1977" priority="2087">
      <formula>IF(AND(AL879&gt;=0, RIGHT(TEXT(AL879,"0.#"),1)&lt;&gt;"."),TRUE,FALSE)</formula>
    </cfRule>
    <cfRule type="expression" dxfId="1976" priority="2088">
      <formula>IF(AND(AL879&gt;=0, RIGHT(TEXT(AL879,"0.#"),1)="."),TRUE,FALSE)</formula>
    </cfRule>
    <cfRule type="expression" dxfId="1975" priority="2089">
      <formula>IF(AND(AL879&lt;0, RIGHT(TEXT(AL879,"0.#"),1)&lt;&gt;"."),TRUE,FALSE)</formula>
    </cfRule>
    <cfRule type="expression" dxfId="1974" priority="2090">
      <formula>IF(AND(AL879&lt;0, RIGHT(TEXT(AL879,"0.#"),1)="."),TRUE,FALSE)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Q97:AQ99">
    <cfRule type="expression" dxfId="721" priority="21">
      <formula>IF(RIGHT(TEXT(AQ97,"0.#"),1)=".",FALSE,TRUE)</formula>
    </cfRule>
    <cfRule type="expression" dxfId="720" priority="22">
      <formula>IF(RIGHT(TEXT(AQ97,"0.#"),1)=".",TRUE,FALSE)</formula>
    </cfRule>
  </conditionalFormatting>
  <conditionalFormatting sqref="AU97:AU99">
    <cfRule type="expression" dxfId="719" priority="19">
      <formula>IF(RIGHT(TEXT(AU97,"0.#"),1)=".",FALSE,TRUE)</formula>
    </cfRule>
    <cfRule type="expression" dxfId="718" priority="20">
      <formula>IF(RIGHT(TEXT(AU97,"0.#"),1)=".",TRUE,FALSE)</formula>
    </cfRule>
  </conditionalFormatting>
  <conditionalFormatting sqref="AE125">
    <cfRule type="expression" dxfId="717" priority="17">
      <formula>IF(RIGHT(TEXT(AE125,"0.#"),1)=".",FALSE,TRUE)</formula>
    </cfRule>
    <cfRule type="expression" dxfId="716" priority="18">
      <formula>IF(RIGHT(TEXT(AE125,"0.#"),1)=".",TRUE,FALSE)</formula>
    </cfRule>
  </conditionalFormatting>
  <conditionalFormatting sqref="AE126">
    <cfRule type="expression" dxfId="715" priority="15">
      <formula>IF(RIGHT(TEXT(AE126,"0.#"),1)=".",FALSE,TRUE)</formula>
    </cfRule>
    <cfRule type="expression" dxfId="714" priority="16">
      <formula>IF(RIGHT(TEXT(AE126,"0.#"),1)=".",TRUE,FALSE)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4" max="49" man="1"/>
    <brk id="189" max="49" man="1"/>
    <brk id="727" max="49" man="1"/>
    <brk id="747" max="49" man="1"/>
    <brk id="839" max="49" man="1"/>
    <brk id="1106"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7" sqref="Y7:AD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243</v>
      </c>
      <c r="AI1" s="51" t="s">
        <v>252</v>
      </c>
      <c r="AK1" s="51" t="s">
        <v>257</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765</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258</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765</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251</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253</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t="s">
        <v>765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
      </c>
      <c r="K9" s="14" t="s">
        <v>110</v>
      </c>
      <c r="L9" s="15" t="s">
        <v>765</v>
      </c>
      <c r="M9" s="13" t="str">
        <f t="shared" si="2"/>
        <v>エネルギー対策</v>
      </c>
      <c r="N9" s="13" t="str">
        <f t="shared" si="6"/>
        <v>エネルギー対策</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
      </c>
      <c r="K10" s="14" t="s">
        <v>328</v>
      </c>
      <c r="L10" s="15"/>
      <c r="M10" s="13" t="str">
        <f t="shared" si="2"/>
        <v/>
      </c>
      <c r="N10" s="13" t="str">
        <f t="shared" si="6"/>
        <v>エネルギー対策</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t="s">
        <v>765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エネルギー対策特別会計電源開発促進勘定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684</v>
      </c>
      <c r="Y28" s="32" t="s">
        <v>436</v>
      </c>
      <c r="Z28" s="32" t="s">
        <v>567</v>
      </c>
      <c r="AA28" s="94" t="s">
        <v>530</v>
      </c>
      <c r="AB28" s="94" t="s">
        <v>661</v>
      </c>
      <c r="AC28" s="31"/>
      <c r="AD28" s="31"/>
      <c r="AE28" s="31"/>
      <c r="AF28" s="30"/>
      <c r="AK28" s="51" t="s">
        <v>259</v>
      </c>
    </row>
    <row r="29" spans="1:37" ht="13.5" customHeight="1" x14ac:dyDescent="0.15">
      <c r="A29" s="13"/>
      <c r="B29" s="13"/>
      <c r="F29" s="18" t="s">
        <v>300</v>
      </c>
      <c r="G29" s="17"/>
      <c r="H29" s="13" t="str">
        <f t="shared" si="1"/>
        <v/>
      </c>
      <c r="I29" s="13" t="str">
        <f t="shared" si="5"/>
        <v>エネルギー対策特別会計電源開発促進勘定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エネルギー対策特別会計電源開発促進勘定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エネルギー対策特別会計電源開発促進勘定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エネルギー対策特別会計電源開発促進勘定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エネルギー対策特別会計電源開発促進勘定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エネルギー対策特別会計電源開発促進勘定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エネルギー対策特別会計電源開発促進勘定</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エネルギー対策特別会計電源開発促進勘定</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7" sqref="Y7:AD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346</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4"/>
      <c r="Z2" s="819"/>
      <c r="AA2" s="820"/>
      <c r="AB2" s="1028" t="s">
        <v>11</v>
      </c>
      <c r="AC2" s="1029"/>
      <c r="AD2" s="1030"/>
      <c r="AE2" s="1034" t="s">
        <v>384</v>
      </c>
      <c r="AF2" s="1034"/>
      <c r="AG2" s="1034"/>
      <c r="AH2" s="1034"/>
      <c r="AI2" s="1034" t="s">
        <v>406</v>
      </c>
      <c r="AJ2" s="1034"/>
      <c r="AK2" s="1034"/>
      <c r="AL2" s="553"/>
      <c r="AM2" s="1034" t="s">
        <v>503</v>
      </c>
      <c r="AN2" s="1034"/>
      <c r="AO2" s="1034"/>
      <c r="AP2" s="553"/>
      <c r="AQ2" s="158" t="s">
        <v>230</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5"/>
      <c r="Z3" s="1026"/>
      <c r="AA3" s="1027"/>
      <c r="AB3" s="1031"/>
      <c r="AC3" s="1032"/>
      <c r="AD3" s="1033"/>
      <c r="AE3" s="921"/>
      <c r="AF3" s="921"/>
      <c r="AG3" s="921"/>
      <c r="AH3" s="921"/>
      <c r="AI3" s="921"/>
      <c r="AJ3" s="921"/>
      <c r="AK3" s="921"/>
      <c r="AL3" s="408"/>
      <c r="AM3" s="921"/>
      <c r="AN3" s="921"/>
      <c r="AO3" s="921"/>
      <c r="AP3" s="408"/>
      <c r="AQ3" s="199"/>
      <c r="AR3" s="200"/>
      <c r="AS3" s="136" t="s">
        <v>231</v>
      </c>
      <c r="AT3" s="137"/>
      <c r="AU3" s="200"/>
      <c r="AV3" s="200"/>
      <c r="AW3" s="393" t="s">
        <v>179</v>
      </c>
      <c r="AX3" s="394"/>
      <c r="AY3" s="34">
        <f>$AY$2</f>
        <v>0</v>
      </c>
    </row>
    <row r="4" spans="1:51" ht="22.5" customHeight="1" x14ac:dyDescent="0.15">
      <c r="A4" s="398"/>
      <c r="B4" s="396"/>
      <c r="C4" s="396"/>
      <c r="D4" s="396"/>
      <c r="E4" s="396"/>
      <c r="F4" s="397"/>
      <c r="G4" s="560"/>
      <c r="H4" s="1001"/>
      <c r="I4" s="1001"/>
      <c r="J4" s="1001"/>
      <c r="K4" s="1001"/>
      <c r="L4" s="1001"/>
      <c r="M4" s="1001"/>
      <c r="N4" s="1001"/>
      <c r="O4" s="1002"/>
      <c r="P4" s="108"/>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47" t="s">
        <v>54</v>
      </c>
      <c r="Z5" s="1016"/>
      <c r="AA5" s="1017"/>
      <c r="AB5" s="523"/>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13</v>
      </c>
      <c r="Z6" s="1016"/>
      <c r="AA6" s="1017"/>
      <c r="AB6" s="587"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346</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4"/>
      <c r="Z9" s="819"/>
      <c r="AA9" s="820"/>
      <c r="AB9" s="1028" t="s">
        <v>11</v>
      </c>
      <c r="AC9" s="1029"/>
      <c r="AD9" s="1030"/>
      <c r="AE9" s="1034" t="s">
        <v>384</v>
      </c>
      <c r="AF9" s="1034"/>
      <c r="AG9" s="1034"/>
      <c r="AH9" s="1034"/>
      <c r="AI9" s="1034" t="s">
        <v>406</v>
      </c>
      <c r="AJ9" s="1034"/>
      <c r="AK9" s="1034"/>
      <c r="AL9" s="553"/>
      <c r="AM9" s="1034" t="s">
        <v>503</v>
      </c>
      <c r="AN9" s="1034"/>
      <c r="AO9" s="1034"/>
      <c r="AP9" s="553"/>
      <c r="AQ9" s="158" t="s">
        <v>230</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5"/>
      <c r="Z10" s="1026"/>
      <c r="AA10" s="1027"/>
      <c r="AB10" s="1031"/>
      <c r="AC10" s="1032"/>
      <c r="AD10" s="1033"/>
      <c r="AE10" s="921"/>
      <c r="AF10" s="921"/>
      <c r="AG10" s="921"/>
      <c r="AH10" s="921"/>
      <c r="AI10" s="921"/>
      <c r="AJ10" s="921"/>
      <c r="AK10" s="921"/>
      <c r="AL10" s="408"/>
      <c r="AM10" s="921"/>
      <c r="AN10" s="921"/>
      <c r="AO10" s="921"/>
      <c r="AP10" s="408"/>
      <c r="AQ10" s="199"/>
      <c r="AR10" s="200"/>
      <c r="AS10" s="136" t="s">
        <v>231</v>
      </c>
      <c r="AT10" s="137"/>
      <c r="AU10" s="200"/>
      <c r="AV10" s="200"/>
      <c r="AW10" s="393" t="s">
        <v>179</v>
      </c>
      <c r="AX10" s="394"/>
      <c r="AY10" s="34">
        <f>$AY$9</f>
        <v>0</v>
      </c>
    </row>
    <row r="11" spans="1:51" ht="22.5" customHeight="1" x14ac:dyDescent="0.15">
      <c r="A11" s="398"/>
      <c r="B11" s="396"/>
      <c r="C11" s="396"/>
      <c r="D11" s="396"/>
      <c r="E11" s="396"/>
      <c r="F11" s="397"/>
      <c r="G11" s="560"/>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47" t="s">
        <v>54</v>
      </c>
      <c r="Z12" s="1016"/>
      <c r="AA12" s="1017"/>
      <c r="AB12" s="523"/>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7"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346</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4"/>
      <c r="Z16" s="819"/>
      <c r="AA16" s="820"/>
      <c r="AB16" s="1028" t="s">
        <v>11</v>
      </c>
      <c r="AC16" s="1029"/>
      <c r="AD16" s="1030"/>
      <c r="AE16" s="1034" t="s">
        <v>384</v>
      </c>
      <c r="AF16" s="1034"/>
      <c r="AG16" s="1034"/>
      <c r="AH16" s="1034"/>
      <c r="AI16" s="1034" t="s">
        <v>406</v>
      </c>
      <c r="AJ16" s="1034"/>
      <c r="AK16" s="1034"/>
      <c r="AL16" s="553"/>
      <c r="AM16" s="1034" t="s">
        <v>503</v>
      </c>
      <c r="AN16" s="1034"/>
      <c r="AO16" s="1034"/>
      <c r="AP16" s="553"/>
      <c r="AQ16" s="158" t="s">
        <v>230</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5"/>
      <c r="Z17" s="1026"/>
      <c r="AA17" s="1027"/>
      <c r="AB17" s="1031"/>
      <c r="AC17" s="1032"/>
      <c r="AD17" s="1033"/>
      <c r="AE17" s="921"/>
      <c r="AF17" s="921"/>
      <c r="AG17" s="921"/>
      <c r="AH17" s="921"/>
      <c r="AI17" s="921"/>
      <c r="AJ17" s="921"/>
      <c r="AK17" s="921"/>
      <c r="AL17" s="408"/>
      <c r="AM17" s="921"/>
      <c r="AN17" s="921"/>
      <c r="AO17" s="921"/>
      <c r="AP17" s="408"/>
      <c r="AQ17" s="199"/>
      <c r="AR17" s="200"/>
      <c r="AS17" s="136" t="s">
        <v>231</v>
      </c>
      <c r="AT17" s="137"/>
      <c r="AU17" s="200"/>
      <c r="AV17" s="200"/>
      <c r="AW17" s="393" t="s">
        <v>179</v>
      </c>
      <c r="AX17" s="394"/>
      <c r="AY17" s="34">
        <f>$AY$16</f>
        <v>0</v>
      </c>
    </row>
    <row r="18" spans="1:51" ht="22.5" customHeight="1" x14ac:dyDescent="0.15">
      <c r="A18" s="398"/>
      <c r="B18" s="396"/>
      <c r="C18" s="396"/>
      <c r="D18" s="396"/>
      <c r="E18" s="396"/>
      <c r="F18" s="397"/>
      <c r="G18" s="560"/>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47" t="s">
        <v>54</v>
      </c>
      <c r="Z19" s="1016"/>
      <c r="AA19" s="1017"/>
      <c r="AB19" s="523"/>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7"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346</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4"/>
      <c r="Z23" s="819"/>
      <c r="AA23" s="820"/>
      <c r="AB23" s="1028" t="s">
        <v>11</v>
      </c>
      <c r="AC23" s="1029"/>
      <c r="AD23" s="1030"/>
      <c r="AE23" s="1034" t="s">
        <v>384</v>
      </c>
      <c r="AF23" s="1034"/>
      <c r="AG23" s="1034"/>
      <c r="AH23" s="1034"/>
      <c r="AI23" s="1034" t="s">
        <v>406</v>
      </c>
      <c r="AJ23" s="1034"/>
      <c r="AK23" s="1034"/>
      <c r="AL23" s="553"/>
      <c r="AM23" s="1034" t="s">
        <v>503</v>
      </c>
      <c r="AN23" s="1034"/>
      <c r="AO23" s="1034"/>
      <c r="AP23" s="553"/>
      <c r="AQ23" s="158" t="s">
        <v>230</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5"/>
      <c r="Z24" s="1026"/>
      <c r="AA24" s="1027"/>
      <c r="AB24" s="1031"/>
      <c r="AC24" s="1032"/>
      <c r="AD24" s="1033"/>
      <c r="AE24" s="921"/>
      <c r="AF24" s="921"/>
      <c r="AG24" s="921"/>
      <c r="AH24" s="921"/>
      <c r="AI24" s="921"/>
      <c r="AJ24" s="921"/>
      <c r="AK24" s="921"/>
      <c r="AL24" s="408"/>
      <c r="AM24" s="921"/>
      <c r="AN24" s="921"/>
      <c r="AO24" s="921"/>
      <c r="AP24" s="408"/>
      <c r="AQ24" s="199"/>
      <c r="AR24" s="200"/>
      <c r="AS24" s="136" t="s">
        <v>231</v>
      </c>
      <c r="AT24" s="137"/>
      <c r="AU24" s="200"/>
      <c r="AV24" s="200"/>
      <c r="AW24" s="393" t="s">
        <v>179</v>
      </c>
      <c r="AX24" s="394"/>
      <c r="AY24" s="34">
        <f>$AY$23</f>
        <v>0</v>
      </c>
    </row>
    <row r="25" spans="1:51" ht="22.5" customHeight="1" x14ac:dyDescent="0.15">
      <c r="A25" s="398"/>
      <c r="B25" s="396"/>
      <c r="C25" s="396"/>
      <c r="D25" s="396"/>
      <c r="E25" s="396"/>
      <c r="F25" s="397"/>
      <c r="G25" s="560"/>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47" t="s">
        <v>54</v>
      </c>
      <c r="Z26" s="1016"/>
      <c r="AA26" s="1017"/>
      <c r="AB26" s="523"/>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7"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346</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4"/>
      <c r="Z30" s="819"/>
      <c r="AA30" s="820"/>
      <c r="AB30" s="1028" t="s">
        <v>11</v>
      </c>
      <c r="AC30" s="1029"/>
      <c r="AD30" s="1030"/>
      <c r="AE30" s="1034" t="s">
        <v>384</v>
      </c>
      <c r="AF30" s="1034"/>
      <c r="AG30" s="1034"/>
      <c r="AH30" s="1034"/>
      <c r="AI30" s="1034" t="s">
        <v>406</v>
      </c>
      <c r="AJ30" s="1034"/>
      <c r="AK30" s="1034"/>
      <c r="AL30" s="553"/>
      <c r="AM30" s="1034" t="s">
        <v>503</v>
      </c>
      <c r="AN30" s="1034"/>
      <c r="AO30" s="1034"/>
      <c r="AP30" s="553"/>
      <c r="AQ30" s="158" t="s">
        <v>230</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5"/>
      <c r="Z31" s="1026"/>
      <c r="AA31" s="1027"/>
      <c r="AB31" s="1031"/>
      <c r="AC31" s="1032"/>
      <c r="AD31" s="1033"/>
      <c r="AE31" s="921"/>
      <c r="AF31" s="921"/>
      <c r="AG31" s="921"/>
      <c r="AH31" s="921"/>
      <c r="AI31" s="921"/>
      <c r="AJ31" s="921"/>
      <c r="AK31" s="921"/>
      <c r="AL31" s="408"/>
      <c r="AM31" s="921"/>
      <c r="AN31" s="921"/>
      <c r="AO31" s="921"/>
      <c r="AP31" s="408"/>
      <c r="AQ31" s="199"/>
      <c r="AR31" s="200"/>
      <c r="AS31" s="136" t="s">
        <v>231</v>
      </c>
      <c r="AT31" s="137"/>
      <c r="AU31" s="200"/>
      <c r="AV31" s="200"/>
      <c r="AW31" s="393" t="s">
        <v>179</v>
      </c>
      <c r="AX31" s="394"/>
      <c r="AY31" s="34">
        <f>$AY$30</f>
        <v>0</v>
      </c>
    </row>
    <row r="32" spans="1:51" ht="22.5" customHeight="1" x14ac:dyDescent="0.15">
      <c r="A32" s="398"/>
      <c r="B32" s="396"/>
      <c r="C32" s="396"/>
      <c r="D32" s="396"/>
      <c r="E32" s="396"/>
      <c r="F32" s="397"/>
      <c r="G32" s="560"/>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47" t="s">
        <v>54</v>
      </c>
      <c r="Z33" s="1016"/>
      <c r="AA33" s="1017"/>
      <c r="AB33" s="523"/>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7"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346</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4"/>
      <c r="Z37" s="819"/>
      <c r="AA37" s="820"/>
      <c r="AB37" s="1028" t="s">
        <v>11</v>
      </c>
      <c r="AC37" s="1029"/>
      <c r="AD37" s="1030"/>
      <c r="AE37" s="1034" t="s">
        <v>384</v>
      </c>
      <c r="AF37" s="1034"/>
      <c r="AG37" s="1034"/>
      <c r="AH37" s="1034"/>
      <c r="AI37" s="1034" t="s">
        <v>406</v>
      </c>
      <c r="AJ37" s="1034"/>
      <c r="AK37" s="1034"/>
      <c r="AL37" s="553"/>
      <c r="AM37" s="1034" t="s">
        <v>503</v>
      </c>
      <c r="AN37" s="1034"/>
      <c r="AO37" s="1034"/>
      <c r="AP37" s="553"/>
      <c r="AQ37" s="158" t="s">
        <v>230</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5"/>
      <c r="Z38" s="1026"/>
      <c r="AA38" s="1027"/>
      <c r="AB38" s="1031"/>
      <c r="AC38" s="1032"/>
      <c r="AD38" s="1033"/>
      <c r="AE38" s="921"/>
      <c r="AF38" s="921"/>
      <c r="AG38" s="921"/>
      <c r="AH38" s="921"/>
      <c r="AI38" s="921"/>
      <c r="AJ38" s="921"/>
      <c r="AK38" s="921"/>
      <c r="AL38" s="408"/>
      <c r="AM38" s="921"/>
      <c r="AN38" s="921"/>
      <c r="AO38" s="921"/>
      <c r="AP38" s="408"/>
      <c r="AQ38" s="199"/>
      <c r="AR38" s="200"/>
      <c r="AS38" s="136" t="s">
        <v>231</v>
      </c>
      <c r="AT38" s="137"/>
      <c r="AU38" s="200"/>
      <c r="AV38" s="200"/>
      <c r="AW38" s="393" t="s">
        <v>179</v>
      </c>
      <c r="AX38" s="394"/>
      <c r="AY38" s="34">
        <f>$AY$37</f>
        <v>0</v>
      </c>
    </row>
    <row r="39" spans="1:51" ht="22.5" customHeight="1" x14ac:dyDescent="0.15">
      <c r="A39" s="398"/>
      <c r="B39" s="396"/>
      <c r="C39" s="396"/>
      <c r="D39" s="396"/>
      <c r="E39" s="396"/>
      <c r="F39" s="397"/>
      <c r="G39" s="560"/>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47" t="s">
        <v>54</v>
      </c>
      <c r="Z40" s="1016"/>
      <c r="AA40" s="1017"/>
      <c r="AB40" s="523"/>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7"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346</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4"/>
      <c r="Z44" s="819"/>
      <c r="AA44" s="820"/>
      <c r="AB44" s="1028" t="s">
        <v>11</v>
      </c>
      <c r="AC44" s="1029"/>
      <c r="AD44" s="1030"/>
      <c r="AE44" s="1034" t="s">
        <v>384</v>
      </c>
      <c r="AF44" s="1034"/>
      <c r="AG44" s="1034"/>
      <c r="AH44" s="1034"/>
      <c r="AI44" s="1034" t="s">
        <v>406</v>
      </c>
      <c r="AJ44" s="1034"/>
      <c r="AK44" s="1034"/>
      <c r="AL44" s="553"/>
      <c r="AM44" s="1034" t="s">
        <v>503</v>
      </c>
      <c r="AN44" s="1034"/>
      <c r="AO44" s="1034"/>
      <c r="AP44" s="553"/>
      <c r="AQ44" s="158" t="s">
        <v>230</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5"/>
      <c r="Z45" s="1026"/>
      <c r="AA45" s="1027"/>
      <c r="AB45" s="1031"/>
      <c r="AC45" s="1032"/>
      <c r="AD45" s="1033"/>
      <c r="AE45" s="921"/>
      <c r="AF45" s="921"/>
      <c r="AG45" s="921"/>
      <c r="AH45" s="921"/>
      <c r="AI45" s="921"/>
      <c r="AJ45" s="921"/>
      <c r="AK45" s="921"/>
      <c r="AL45" s="408"/>
      <c r="AM45" s="921"/>
      <c r="AN45" s="921"/>
      <c r="AO45" s="921"/>
      <c r="AP45" s="408"/>
      <c r="AQ45" s="199"/>
      <c r="AR45" s="200"/>
      <c r="AS45" s="136" t="s">
        <v>231</v>
      </c>
      <c r="AT45" s="137"/>
      <c r="AU45" s="200"/>
      <c r="AV45" s="200"/>
      <c r="AW45" s="393" t="s">
        <v>179</v>
      </c>
      <c r="AX45" s="394"/>
      <c r="AY45" s="34">
        <f>$AY$44</f>
        <v>0</v>
      </c>
    </row>
    <row r="46" spans="1:51" ht="22.5" customHeight="1" x14ac:dyDescent="0.15">
      <c r="A46" s="398"/>
      <c r="B46" s="396"/>
      <c r="C46" s="396"/>
      <c r="D46" s="396"/>
      <c r="E46" s="396"/>
      <c r="F46" s="397"/>
      <c r="G46" s="560"/>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47" t="s">
        <v>54</v>
      </c>
      <c r="Z47" s="1016"/>
      <c r="AA47" s="1017"/>
      <c r="AB47" s="523"/>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7"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346</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4"/>
      <c r="Z51" s="819"/>
      <c r="AA51" s="820"/>
      <c r="AB51" s="553" t="s">
        <v>11</v>
      </c>
      <c r="AC51" s="1029"/>
      <c r="AD51" s="1030"/>
      <c r="AE51" s="1034" t="s">
        <v>384</v>
      </c>
      <c r="AF51" s="1034"/>
      <c r="AG51" s="1034"/>
      <c r="AH51" s="1034"/>
      <c r="AI51" s="1034" t="s">
        <v>406</v>
      </c>
      <c r="AJ51" s="1034"/>
      <c r="AK51" s="1034"/>
      <c r="AL51" s="553"/>
      <c r="AM51" s="1034" t="s">
        <v>503</v>
      </c>
      <c r="AN51" s="1034"/>
      <c r="AO51" s="1034"/>
      <c r="AP51" s="553"/>
      <c r="AQ51" s="158" t="s">
        <v>230</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5"/>
      <c r="Z52" s="1026"/>
      <c r="AA52" s="1027"/>
      <c r="AB52" s="1031"/>
      <c r="AC52" s="1032"/>
      <c r="AD52" s="1033"/>
      <c r="AE52" s="921"/>
      <c r="AF52" s="921"/>
      <c r="AG52" s="921"/>
      <c r="AH52" s="921"/>
      <c r="AI52" s="921"/>
      <c r="AJ52" s="921"/>
      <c r="AK52" s="921"/>
      <c r="AL52" s="408"/>
      <c r="AM52" s="921"/>
      <c r="AN52" s="921"/>
      <c r="AO52" s="921"/>
      <c r="AP52" s="408"/>
      <c r="AQ52" s="199"/>
      <c r="AR52" s="200"/>
      <c r="AS52" s="136" t="s">
        <v>231</v>
      </c>
      <c r="AT52" s="137"/>
      <c r="AU52" s="200"/>
      <c r="AV52" s="200"/>
      <c r="AW52" s="393" t="s">
        <v>179</v>
      </c>
      <c r="AX52" s="394"/>
      <c r="AY52" s="34">
        <f>$AY$51</f>
        <v>0</v>
      </c>
    </row>
    <row r="53" spans="1:51" ht="22.5" customHeight="1" x14ac:dyDescent="0.15">
      <c r="A53" s="398"/>
      <c r="B53" s="396"/>
      <c r="C53" s="396"/>
      <c r="D53" s="396"/>
      <c r="E53" s="396"/>
      <c r="F53" s="397"/>
      <c r="G53" s="560"/>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47" t="s">
        <v>54</v>
      </c>
      <c r="Z54" s="1016"/>
      <c r="AA54" s="1017"/>
      <c r="AB54" s="523"/>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7"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346</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4"/>
      <c r="Z58" s="819"/>
      <c r="AA58" s="820"/>
      <c r="AB58" s="1028" t="s">
        <v>11</v>
      </c>
      <c r="AC58" s="1029"/>
      <c r="AD58" s="1030"/>
      <c r="AE58" s="1034" t="s">
        <v>384</v>
      </c>
      <c r="AF58" s="1034"/>
      <c r="AG58" s="1034"/>
      <c r="AH58" s="1034"/>
      <c r="AI58" s="1034" t="s">
        <v>406</v>
      </c>
      <c r="AJ58" s="1034"/>
      <c r="AK58" s="1034"/>
      <c r="AL58" s="553"/>
      <c r="AM58" s="1034" t="s">
        <v>503</v>
      </c>
      <c r="AN58" s="1034"/>
      <c r="AO58" s="1034"/>
      <c r="AP58" s="553"/>
      <c r="AQ58" s="158" t="s">
        <v>230</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5"/>
      <c r="Z59" s="1026"/>
      <c r="AA59" s="1027"/>
      <c r="AB59" s="1031"/>
      <c r="AC59" s="1032"/>
      <c r="AD59" s="1033"/>
      <c r="AE59" s="921"/>
      <c r="AF59" s="921"/>
      <c r="AG59" s="921"/>
      <c r="AH59" s="921"/>
      <c r="AI59" s="921"/>
      <c r="AJ59" s="921"/>
      <c r="AK59" s="921"/>
      <c r="AL59" s="408"/>
      <c r="AM59" s="921"/>
      <c r="AN59" s="921"/>
      <c r="AO59" s="921"/>
      <c r="AP59" s="408"/>
      <c r="AQ59" s="199"/>
      <c r="AR59" s="200"/>
      <c r="AS59" s="136" t="s">
        <v>231</v>
      </c>
      <c r="AT59" s="137"/>
      <c r="AU59" s="200"/>
      <c r="AV59" s="200"/>
      <c r="AW59" s="393" t="s">
        <v>179</v>
      </c>
      <c r="AX59" s="394"/>
      <c r="AY59" s="34">
        <f>$AY$58</f>
        <v>0</v>
      </c>
    </row>
    <row r="60" spans="1:51" ht="22.5" customHeight="1" x14ac:dyDescent="0.15">
      <c r="A60" s="398"/>
      <c r="B60" s="396"/>
      <c r="C60" s="396"/>
      <c r="D60" s="396"/>
      <c r="E60" s="396"/>
      <c r="F60" s="397"/>
      <c r="G60" s="560"/>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47" t="s">
        <v>54</v>
      </c>
      <c r="Z61" s="1016"/>
      <c r="AA61" s="1017"/>
      <c r="AB61" s="523"/>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7"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346</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4"/>
      <c r="Z65" s="819"/>
      <c r="AA65" s="820"/>
      <c r="AB65" s="1028" t="s">
        <v>11</v>
      </c>
      <c r="AC65" s="1029"/>
      <c r="AD65" s="1030"/>
      <c r="AE65" s="1034" t="s">
        <v>384</v>
      </c>
      <c r="AF65" s="1034"/>
      <c r="AG65" s="1034"/>
      <c r="AH65" s="1034"/>
      <c r="AI65" s="1034" t="s">
        <v>406</v>
      </c>
      <c r="AJ65" s="1034"/>
      <c r="AK65" s="1034"/>
      <c r="AL65" s="553"/>
      <c r="AM65" s="1034" t="s">
        <v>503</v>
      </c>
      <c r="AN65" s="1034"/>
      <c r="AO65" s="1034"/>
      <c r="AP65" s="553"/>
      <c r="AQ65" s="158" t="s">
        <v>230</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5"/>
      <c r="Z66" s="1026"/>
      <c r="AA66" s="1027"/>
      <c r="AB66" s="1031"/>
      <c r="AC66" s="1032"/>
      <c r="AD66" s="1033"/>
      <c r="AE66" s="921"/>
      <c r="AF66" s="921"/>
      <c r="AG66" s="921"/>
      <c r="AH66" s="921"/>
      <c r="AI66" s="921"/>
      <c r="AJ66" s="921"/>
      <c r="AK66" s="921"/>
      <c r="AL66" s="408"/>
      <c r="AM66" s="921"/>
      <c r="AN66" s="921"/>
      <c r="AO66" s="921"/>
      <c r="AP66" s="408"/>
      <c r="AQ66" s="199"/>
      <c r="AR66" s="200"/>
      <c r="AS66" s="136" t="s">
        <v>231</v>
      </c>
      <c r="AT66" s="137"/>
      <c r="AU66" s="200"/>
      <c r="AV66" s="200"/>
      <c r="AW66" s="393" t="s">
        <v>179</v>
      </c>
      <c r="AX66" s="394"/>
      <c r="AY66" s="34">
        <f>$AY$65</f>
        <v>0</v>
      </c>
    </row>
    <row r="67" spans="1:51" ht="22.5" customHeight="1" x14ac:dyDescent="0.15">
      <c r="A67" s="398"/>
      <c r="B67" s="396"/>
      <c r="C67" s="396"/>
      <c r="D67" s="396"/>
      <c r="E67" s="396"/>
      <c r="F67" s="397"/>
      <c r="G67" s="560"/>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47" t="s">
        <v>54</v>
      </c>
      <c r="Z68" s="1016"/>
      <c r="AA68" s="1017"/>
      <c r="AB68" s="523"/>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47" t="s">
        <v>13</v>
      </c>
      <c r="Z69" s="1016"/>
      <c r="AA69" s="1017"/>
      <c r="AB69" s="55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7" sqref="Y7:AD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88" t="s">
        <v>360</v>
      </c>
      <c r="H2" s="589"/>
      <c r="I2" s="589"/>
      <c r="J2" s="589"/>
      <c r="K2" s="589"/>
      <c r="L2" s="589"/>
      <c r="M2" s="589"/>
      <c r="N2" s="589"/>
      <c r="O2" s="589"/>
      <c r="P2" s="589"/>
      <c r="Q2" s="589"/>
      <c r="R2" s="589"/>
      <c r="S2" s="589"/>
      <c r="T2" s="589"/>
      <c r="U2" s="589"/>
      <c r="V2" s="589"/>
      <c r="W2" s="589"/>
      <c r="X2" s="589"/>
      <c r="Y2" s="589"/>
      <c r="Z2" s="589"/>
      <c r="AA2" s="589"/>
      <c r="AB2" s="590"/>
      <c r="AC2" s="588" t="s">
        <v>362</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05" t="s">
        <v>17</v>
      </c>
      <c r="H3" s="661"/>
      <c r="I3" s="661"/>
      <c r="J3" s="661"/>
      <c r="K3" s="661"/>
      <c r="L3" s="660" t="s">
        <v>18</v>
      </c>
      <c r="M3" s="661"/>
      <c r="N3" s="661"/>
      <c r="O3" s="661"/>
      <c r="P3" s="661"/>
      <c r="Q3" s="661"/>
      <c r="R3" s="661"/>
      <c r="S3" s="661"/>
      <c r="T3" s="661"/>
      <c r="U3" s="661"/>
      <c r="V3" s="661"/>
      <c r="W3" s="661"/>
      <c r="X3" s="662"/>
      <c r="Y3" s="646" t="s">
        <v>19</v>
      </c>
      <c r="Z3" s="647"/>
      <c r="AA3" s="647"/>
      <c r="AB3" s="791"/>
      <c r="AC3" s="805"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c r="AY3" s="34">
        <f>$AY$2</f>
        <v>0</v>
      </c>
    </row>
    <row r="4" spans="1:51" ht="24.75" customHeight="1" x14ac:dyDescent="0.15">
      <c r="A4" s="1047"/>
      <c r="B4" s="1048"/>
      <c r="C4" s="1048"/>
      <c r="D4" s="1048"/>
      <c r="E4" s="1048"/>
      <c r="F4" s="1049"/>
      <c r="G4" s="663"/>
      <c r="H4" s="664"/>
      <c r="I4" s="664"/>
      <c r="J4" s="664"/>
      <c r="K4" s="665"/>
      <c r="L4" s="657"/>
      <c r="M4" s="658"/>
      <c r="N4" s="658"/>
      <c r="O4" s="658"/>
      <c r="P4" s="658"/>
      <c r="Q4" s="658"/>
      <c r="R4" s="658"/>
      <c r="S4" s="658"/>
      <c r="T4" s="658"/>
      <c r="U4" s="658"/>
      <c r="V4" s="658"/>
      <c r="W4" s="658"/>
      <c r="X4" s="659"/>
      <c r="Y4" s="383"/>
      <c r="Z4" s="384"/>
      <c r="AA4" s="384"/>
      <c r="AB4" s="795"/>
      <c r="AC4" s="663"/>
      <c r="AD4" s="664"/>
      <c r="AE4" s="664"/>
      <c r="AF4" s="664"/>
      <c r="AG4" s="665"/>
      <c r="AH4" s="657"/>
      <c r="AI4" s="658"/>
      <c r="AJ4" s="658"/>
      <c r="AK4" s="658"/>
      <c r="AL4" s="658"/>
      <c r="AM4" s="658"/>
      <c r="AN4" s="658"/>
      <c r="AO4" s="658"/>
      <c r="AP4" s="658"/>
      <c r="AQ4" s="658"/>
      <c r="AR4" s="658"/>
      <c r="AS4" s="658"/>
      <c r="AT4" s="659"/>
      <c r="AU4" s="383"/>
      <c r="AV4" s="384"/>
      <c r="AW4" s="384"/>
      <c r="AX4" s="385"/>
      <c r="AY4" s="34">
        <f t="shared" ref="AY4:AY14" si="0">$AY$2</f>
        <v>0</v>
      </c>
    </row>
    <row r="5" spans="1:51" ht="24.75" customHeight="1" x14ac:dyDescent="0.15">
      <c r="A5" s="1047"/>
      <c r="B5" s="1048"/>
      <c r="C5" s="1048"/>
      <c r="D5" s="1048"/>
      <c r="E5" s="1048"/>
      <c r="F5" s="1049"/>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x14ac:dyDescent="0.15">
      <c r="A6" s="1047"/>
      <c r="B6" s="1048"/>
      <c r="C6" s="1048"/>
      <c r="D6" s="1048"/>
      <c r="E6" s="1048"/>
      <c r="F6" s="1049"/>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x14ac:dyDescent="0.15">
      <c r="A7" s="1047"/>
      <c r="B7" s="1048"/>
      <c r="C7" s="1048"/>
      <c r="D7" s="1048"/>
      <c r="E7" s="1048"/>
      <c r="F7" s="1049"/>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x14ac:dyDescent="0.15">
      <c r="A8" s="1047"/>
      <c r="B8" s="1048"/>
      <c r="C8" s="1048"/>
      <c r="D8" s="1048"/>
      <c r="E8" s="1048"/>
      <c r="F8" s="1049"/>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x14ac:dyDescent="0.15">
      <c r="A9" s="1047"/>
      <c r="B9" s="1048"/>
      <c r="C9" s="1048"/>
      <c r="D9" s="1048"/>
      <c r="E9" s="1048"/>
      <c r="F9" s="1049"/>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x14ac:dyDescent="0.15">
      <c r="A10" s="1047"/>
      <c r="B10" s="1048"/>
      <c r="C10" s="1048"/>
      <c r="D10" s="1048"/>
      <c r="E10" s="1048"/>
      <c r="F10" s="1049"/>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x14ac:dyDescent="0.15">
      <c r="A11" s="1047"/>
      <c r="B11" s="1048"/>
      <c r="C11" s="1048"/>
      <c r="D11" s="1048"/>
      <c r="E11" s="1048"/>
      <c r="F11" s="1049"/>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x14ac:dyDescent="0.15">
      <c r="A12" s="1047"/>
      <c r="B12" s="1048"/>
      <c r="C12" s="1048"/>
      <c r="D12" s="1048"/>
      <c r="E12" s="1048"/>
      <c r="F12" s="1049"/>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x14ac:dyDescent="0.15">
      <c r="A13" s="1047"/>
      <c r="B13" s="1048"/>
      <c r="C13" s="1048"/>
      <c r="D13" s="1048"/>
      <c r="E13" s="1048"/>
      <c r="F13" s="1049"/>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x14ac:dyDescent="0.2">
      <c r="A14" s="1047"/>
      <c r="B14" s="1048"/>
      <c r="C14" s="1048"/>
      <c r="D14" s="1048"/>
      <c r="E14" s="1048"/>
      <c r="F14" s="1049"/>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47"/>
      <c r="B15" s="1048"/>
      <c r="C15" s="1048"/>
      <c r="D15" s="1048"/>
      <c r="E15" s="1048"/>
      <c r="F15" s="1049"/>
      <c r="G15" s="588" t="s">
        <v>266</v>
      </c>
      <c r="H15" s="589"/>
      <c r="I15" s="589"/>
      <c r="J15" s="589"/>
      <c r="K15" s="589"/>
      <c r="L15" s="589"/>
      <c r="M15" s="589"/>
      <c r="N15" s="589"/>
      <c r="O15" s="589"/>
      <c r="P15" s="589"/>
      <c r="Q15" s="589"/>
      <c r="R15" s="589"/>
      <c r="S15" s="589"/>
      <c r="T15" s="589"/>
      <c r="U15" s="589"/>
      <c r="V15" s="589"/>
      <c r="W15" s="589"/>
      <c r="X15" s="589"/>
      <c r="Y15" s="589"/>
      <c r="Z15" s="589"/>
      <c r="AA15" s="589"/>
      <c r="AB15" s="590"/>
      <c r="AC15" s="588" t="s">
        <v>267</v>
      </c>
      <c r="AD15" s="589"/>
      <c r="AE15" s="589"/>
      <c r="AF15" s="589"/>
      <c r="AG15" s="589"/>
      <c r="AH15" s="589"/>
      <c r="AI15" s="589"/>
      <c r="AJ15" s="589"/>
      <c r="AK15" s="589"/>
      <c r="AL15" s="589"/>
      <c r="AM15" s="589"/>
      <c r="AN15" s="589"/>
      <c r="AO15" s="589"/>
      <c r="AP15" s="589"/>
      <c r="AQ15" s="589"/>
      <c r="AR15" s="589"/>
      <c r="AS15" s="589"/>
      <c r="AT15" s="589"/>
      <c r="AU15" s="589"/>
      <c r="AV15" s="589"/>
      <c r="AW15" s="589"/>
      <c r="AX15" s="786"/>
      <c r="AY15">
        <f>COUNTA($G$17,$AC$17)</f>
        <v>0</v>
      </c>
    </row>
    <row r="16" spans="1:51" ht="25.5" customHeight="1" x14ac:dyDescent="0.15">
      <c r="A16" s="1047"/>
      <c r="B16" s="1048"/>
      <c r="C16" s="1048"/>
      <c r="D16" s="1048"/>
      <c r="E16" s="1048"/>
      <c r="F16" s="1049"/>
      <c r="G16" s="805"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5"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c r="AY16" s="34">
        <f>$AY$15</f>
        <v>0</v>
      </c>
    </row>
    <row r="17" spans="1:51" ht="24.75" customHeight="1" x14ac:dyDescent="0.15">
      <c r="A17" s="1047"/>
      <c r="B17" s="1048"/>
      <c r="C17" s="1048"/>
      <c r="D17" s="1048"/>
      <c r="E17" s="1048"/>
      <c r="F17" s="1049"/>
      <c r="G17" s="663"/>
      <c r="H17" s="664"/>
      <c r="I17" s="664"/>
      <c r="J17" s="664"/>
      <c r="K17" s="665"/>
      <c r="L17" s="657"/>
      <c r="M17" s="658"/>
      <c r="N17" s="658"/>
      <c r="O17" s="658"/>
      <c r="P17" s="658"/>
      <c r="Q17" s="658"/>
      <c r="R17" s="658"/>
      <c r="S17" s="658"/>
      <c r="T17" s="658"/>
      <c r="U17" s="658"/>
      <c r="V17" s="658"/>
      <c r="W17" s="658"/>
      <c r="X17" s="659"/>
      <c r="Y17" s="383"/>
      <c r="Z17" s="384"/>
      <c r="AA17" s="384"/>
      <c r="AB17" s="795"/>
      <c r="AC17" s="663"/>
      <c r="AD17" s="664"/>
      <c r="AE17" s="664"/>
      <c r="AF17" s="664"/>
      <c r="AG17" s="665"/>
      <c r="AH17" s="657"/>
      <c r="AI17" s="658"/>
      <c r="AJ17" s="658"/>
      <c r="AK17" s="658"/>
      <c r="AL17" s="658"/>
      <c r="AM17" s="658"/>
      <c r="AN17" s="658"/>
      <c r="AO17" s="658"/>
      <c r="AP17" s="658"/>
      <c r="AQ17" s="658"/>
      <c r="AR17" s="658"/>
      <c r="AS17" s="658"/>
      <c r="AT17" s="659"/>
      <c r="AU17" s="383"/>
      <c r="AV17" s="384"/>
      <c r="AW17" s="384"/>
      <c r="AX17" s="385"/>
      <c r="AY17" s="34">
        <f t="shared" ref="AY17:AY27" si="1">$AY$15</f>
        <v>0</v>
      </c>
    </row>
    <row r="18" spans="1:51" ht="24.75" customHeight="1" x14ac:dyDescent="0.15">
      <c r="A18" s="1047"/>
      <c r="B18" s="1048"/>
      <c r="C18" s="1048"/>
      <c r="D18" s="1048"/>
      <c r="E18" s="1048"/>
      <c r="F18" s="1049"/>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x14ac:dyDescent="0.15">
      <c r="A19" s="1047"/>
      <c r="B19" s="1048"/>
      <c r="C19" s="1048"/>
      <c r="D19" s="1048"/>
      <c r="E19" s="1048"/>
      <c r="F19" s="1049"/>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x14ac:dyDescent="0.15">
      <c r="A20" s="1047"/>
      <c r="B20" s="1048"/>
      <c r="C20" s="1048"/>
      <c r="D20" s="1048"/>
      <c r="E20" s="1048"/>
      <c r="F20" s="1049"/>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x14ac:dyDescent="0.15">
      <c r="A21" s="1047"/>
      <c r="B21" s="1048"/>
      <c r="C21" s="1048"/>
      <c r="D21" s="1048"/>
      <c r="E21" s="1048"/>
      <c r="F21" s="1049"/>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x14ac:dyDescent="0.15">
      <c r="A22" s="1047"/>
      <c r="B22" s="1048"/>
      <c r="C22" s="1048"/>
      <c r="D22" s="1048"/>
      <c r="E22" s="1048"/>
      <c r="F22" s="1049"/>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x14ac:dyDescent="0.15">
      <c r="A23" s="1047"/>
      <c r="B23" s="1048"/>
      <c r="C23" s="1048"/>
      <c r="D23" s="1048"/>
      <c r="E23" s="1048"/>
      <c r="F23" s="1049"/>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x14ac:dyDescent="0.15">
      <c r="A24" s="1047"/>
      <c r="B24" s="1048"/>
      <c r="C24" s="1048"/>
      <c r="D24" s="1048"/>
      <c r="E24" s="1048"/>
      <c r="F24" s="1049"/>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x14ac:dyDescent="0.15">
      <c r="A25" s="1047"/>
      <c r="B25" s="1048"/>
      <c r="C25" s="1048"/>
      <c r="D25" s="1048"/>
      <c r="E25" s="1048"/>
      <c r="F25" s="1049"/>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x14ac:dyDescent="0.15">
      <c r="A26" s="1047"/>
      <c r="B26" s="1048"/>
      <c r="C26" s="1048"/>
      <c r="D26" s="1048"/>
      <c r="E26" s="1048"/>
      <c r="F26" s="1049"/>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x14ac:dyDescent="0.2">
      <c r="A27" s="1047"/>
      <c r="B27" s="1048"/>
      <c r="C27" s="1048"/>
      <c r="D27" s="1048"/>
      <c r="E27" s="1048"/>
      <c r="F27" s="1049"/>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47"/>
      <c r="B28" s="1048"/>
      <c r="C28" s="1048"/>
      <c r="D28" s="1048"/>
      <c r="E28" s="1048"/>
      <c r="F28" s="1049"/>
      <c r="G28" s="588" t="s">
        <v>265</v>
      </c>
      <c r="H28" s="589"/>
      <c r="I28" s="589"/>
      <c r="J28" s="589"/>
      <c r="K28" s="589"/>
      <c r="L28" s="589"/>
      <c r="M28" s="589"/>
      <c r="N28" s="589"/>
      <c r="O28" s="589"/>
      <c r="P28" s="589"/>
      <c r="Q28" s="589"/>
      <c r="R28" s="589"/>
      <c r="S28" s="589"/>
      <c r="T28" s="589"/>
      <c r="U28" s="589"/>
      <c r="V28" s="589"/>
      <c r="W28" s="589"/>
      <c r="X28" s="589"/>
      <c r="Y28" s="589"/>
      <c r="Z28" s="589"/>
      <c r="AA28" s="589"/>
      <c r="AB28" s="590"/>
      <c r="AC28" s="588" t="s">
        <v>268</v>
      </c>
      <c r="AD28" s="589"/>
      <c r="AE28" s="589"/>
      <c r="AF28" s="589"/>
      <c r="AG28" s="589"/>
      <c r="AH28" s="589"/>
      <c r="AI28" s="589"/>
      <c r="AJ28" s="589"/>
      <c r="AK28" s="589"/>
      <c r="AL28" s="589"/>
      <c r="AM28" s="589"/>
      <c r="AN28" s="589"/>
      <c r="AO28" s="589"/>
      <c r="AP28" s="589"/>
      <c r="AQ28" s="589"/>
      <c r="AR28" s="589"/>
      <c r="AS28" s="589"/>
      <c r="AT28" s="589"/>
      <c r="AU28" s="589"/>
      <c r="AV28" s="589"/>
      <c r="AW28" s="589"/>
      <c r="AX28" s="786"/>
      <c r="AY28">
        <f>COUNTA($G$30,$AC$30)</f>
        <v>0</v>
      </c>
    </row>
    <row r="29" spans="1:51" ht="24.75" customHeight="1" x14ac:dyDescent="0.15">
      <c r="A29" s="1047"/>
      <c r="B29" s="1048"/>
      <c r="C29" s="1048"/>
      <c r="D29" s="1048"/>
      <c r="E29" s="1048"/>
      <c r="F29" s="1049"/>
      <c r="G29" s="805"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5"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c r="AY29" s="34">
        <f>$AY$28</f>
        <v>0</v>
      </c>
    </row>
    <row r="30" spans="1:51" ht="24.75" customHeight="1" x14ac:dyDescent="0.15">
      <c r="A30" s="1047"/>
      <c r="B30" s="1048"/>
      <c r="C30" s="1048"/>
      <c r="D30" s="1048"/>
      <c r="E30" s="1048"/>
      <c r="F30" s="1049"/>
      <c r="G30" s="663"/>
      <c r="H30" s="664"/>
      <c r="I30" s="664"/>
      <c r="J30" s="664"/>
      <c r="K30" s="665"/>
      <c r="L30" s="657"/>
      <c r="M30" s="658"/>
      <c r="N30" s="658"/>
      <c r="O30" s="658"/>
      <c r="P30" s="658"/>
      <c r="Q30" s="658"/>
      <c r="R30" s="658"/>
      <c r="S30" s="658"/>
      <c r="T30" s="658"/>
      <c r="U30" s="658"/>
      <c r="V30" s="658"/>
      <c r="W30" s="658"/>
      <c r="X30" s="659"/>
      <c r="Y30" s="383"/>
      <c r="Z30" s="384"/>
      <c r="AA30" s="384"/>
      <c r="AB30" s="795"/>
      <c r="AC30" s="663"/>
      <c r="AD30" s="664"/>
      <c r="AE30" s="664"/>
      <c r="AF30" s="664"/>
      <c r="AG30" s="665"/>
      <c r="AH30" s="657"/>
      <c r="AI30" s="658"/>
      <c r="AJ30" s="658"/>
      <c r="AK30" s="658"/>
      <c r="AL30" s="658"/>
      <c r="AM30" s="658"/>
      <c r="AN30" s="658"/>
      <c r="AO30" s="658"/>
      <c r="AP30" s="658"/>
      <c r="AQ30" s="658"/>
      <c r="AR30" s="658"/>
      <c r="AS30" s="658"/>
      <c r="AT30" s="659"/>
      <c r="AU30" s="383"/>
      <c r="AV30" s="384"/>
      <c r="AW30" s="384"/>
      <c r="AX30" s="385"/>
      <c r="AY30" s="34">
        <f t="shared" ref="AY30:AY40" si="2">$AY$28</f>
        <v>0</v>
      </c>
    </row>
    <row r="31" spans="1:51" ht="24.75" customHeight="1" x14ac:dyDescent="0.15">
      <c r="A31" s="1047"/>
      <c r="B31" s="1048"/>
      <c r="C31" s="1048"/>
      <c r="D31" s="1048"/>
      <c r="E31" s="1048"/>
      <c r="F31" s="1049"/>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x14ac:dyDescent="0.15">
      <c r="A32" s="1047"/>
      <c r="B32" s="1048"/>
      <c r="C32" s="1048"/>
      <c r="D32" s="1048"/>
      <c r="E32" s="1048"/>
      <c r="F32" s="1049"/>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x14ac:dyDescent="0.15">
      <c r="A33" s="1047"/>
      <c r="B33" s="1048"/>
      <c r="C33" s="1048"/>
      <c r="D33" s="1048"/>
      <c r="E33" s="1048"/>
      <c r="F33" s="1049"/>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x14ac:dyDescent="0.15">
      <c r="A34" s="1047"/>
      <c r="B34" s="1048"/>
      <c r="C34" s="1048"/>
      <c r="D34" s="1048"/>
      <c r="E34" s="1048"/>
      <c r="F34" s="1049"/>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x14ac:dyDescent="0.15">
      <c r="A35" s="1047"/>
      <c r="B35" s="1048"/>
      <c r="C35" s="1048"/>
      <c r="D35" s="1048"/>
      <c r="E35" s="1048"/>
      <c r="F35" s="1049"/>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x14ac:dyDescent="0.15">
      <c r="A36" s="1047"/>
      <c r="B36" s="1048"/>
      <c r="C36" s="1048"/>
      <c r="D36" s="1048"/>
      <c r="E36" s="1048"/>
      <c r="F36" s="1049"/>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x14ac:dyDescent="0.15">
      <c r="A37" s="1047"/>
      <c r="B37" s="1048"/>
      <c r="C37" s="1048"/>
      <c r="D37" s="1048"/>
      <c r="E37" s="1048"/>
      <c r="F37" s="1049"/>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x14ac:dyDescent="0.15">
      <c r="A38" s="1047"/>
      <c r="B38" s="1048"/>
      <c r="C38" s="1048"/>
      <c r="D38" s="1048"/>
      <c r="E38" s="1048"/>
      <c r="F38" s="1049"/>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x14ac:dyDescent="0.15">
      <c r="A39" s="1047"/>
      <c r="B39" s="1048"/>
      <c r="C39" s="1048"/>
      <c r="D39" s="1048"/>
      <c r="E39" s="1048"/>
      <c r="F39" s="1049"/>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x14ac:dyDescent="0.2">
      <c r="A40" s="1047"/>
      <c r="B40" s="1048"/>
      <c r="C40" s="1048"/>
      <c r="D40" s="1048"/>
      <c r="E40" s="1048"/>
      <c r="F40" s="1049"/>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47"/>
      <c r="B41" s="1048"/>
      <c r="C41" s="1048"/>
      <c r="D41" s="1048"/>
      <c r="E41" s="1048"/>
      <c r="F41" s="1049"/>
      <c r="G41" s="588" t="s">
        <v>313</v>
      </c>
      <c r="H41" s="589"/>
      <c r="I41" s="589"/>
      <c r="J41" s="589"/>
      <c r="K41" s="589"/>
      <c r="L41" s="589"/>
      <c r="M41" s="589"/>
      <c r="N41" s="589"/>
      <c r="O41" s="589"/>
      <c r="P41" s="589"/>
      <c r="Q41" s="589"/>
      <c r="R41" s="589"/>
      <c r="S41" s="589"/>
      <c r="T41" s="589"/>
      <c r="U41" s="589"/>
      <c r="V41" s="589"/>
      <c r="W41" s="589"/>
      <c r="X41" s="589"/>
      <c r="Y41" s="589"/>
      <c r="Z41" s="589"/>
      <c r="AA41" s="589"/>
      <c r="AB41" s="590"/>
      <c r="AC41" s="588" t="s">
        <v>182</v>
      </c>
      <c r="AD41" s="589"/>
      <c r="AE41" s="589"/>
      <c r="AF41" s="589"/>
      <c r="AG41" s="589"/>
      <c r="AH41" s="589"/>
      <c r="AI41" s="589"/>
      <c r="AJ41" s="589"/>
      <c r="AK41" s="589"/>
      <c r="AL41" s="589"/>
      <c r="AM41" s="589"/>
      <c r="AN41" s="589"/>
      <c r="AO41" s="589"/>
      <c r="AP41" s="589"/>
      <c r="AQ41" s="589"/>
      <c r="AR41" s="589"/>
      <c r="AS41" s="589"/>
      <c r="AT41" s="589"/>
      <c r="AU41" s="589"/>
      <c r="AV41" s="589"/>
      <c r="AW41" s="589"/>
      <c r="AX41" s="786"/>
      <c r="AY41">
        <f>COUNTA($G$43,$AC$43)</f>
        <v>0</v>
      </c>
    </row>
    <row r="42" spans="1:51" ht="24.75" customHeight="1" x14ac:dyDescent="0.15">
      <c r="A42" s="1047"/>
      <c r="B42" s="1048"/>
      <c r="C42" s="1048"/>
      <c r="D42" s="1048"/>
      <c r="E42" s="1048"/>
      <c r="F42" s="1049"/>
      <c r="G42" s="805"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5"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c r="AY42" s="34">
        <f>$AY$41</f>
        <v>0</v>
      </c>
    </row>
    <row r="43" spans="1:51" ht="24.75" customHeight="1" x14ac:dyDescent="0.15">
      <c r="A43" s="1047"/>
      <c r="B43" s="1048"/>
      <c r="C43" s="1048"/>
      <c r="D43" s="1048"/>
      <c r="E43" s="1048"/>
      <c r="F43" s="1049"/>
      <c r="G43" s="663"/>
      <c r="H43" s="664"/>
      <c r="I43" s="664"/>
      <c r="J43" s="664"/>
      <c r="K43" s="665"/>
      <c r="L43" s="657"/>
      <c r="M43" s="658"/>
      <c r="N43" s="658"/>
      <c r="O43" s="658"/>
      <c r="P43" s="658"/>
      <c r="Q43" s="658"/>
      <c r="R43" s="658"/>
      <c r="S43" s="658"/>
      <c r="T43" s="658"/>
      <c r="U43" s="658"/>
      <c r="V43" s="658"/>
      <c r="W43" s="658"/>
      <c r="X43" s="659"/>
      <c r="Y43" s="383"/>
      <c r="Z43" s="384"/>
      <c r="AA43" s="384"/>
      <c r="AB43" s="795"/>
      <c r="AC43" s="663"/>
      <c r="AD43" s="664"/>
      <c r="AE43" s="664"/>
      <c r="AF43" s="664"/>
      <c r="AG43" s="665"/>
      <c r="AH43" s="657"/>
      <c r="AI43" s="658"/>
      <c r="AJ43" s="658"/>
      <c r="AK43" s="658"/>
      <c r="AL43" s="658"/>
      <c r="AM43" s="658"/>
      <c r="AN43" s="658"/>
      <c r="AO43" s="658"/>
      <c r="AP43" s="658"/>
      <c r="AQ43" s="658"/>
      <c r="AR43" s="658"/>
      <c r="AS43" s="658"/>
      <c r="AT43" s="659"/>
      <c r="AU43" s="383"/>
      <c r="AV43" s="384"/>
      <c r="AW43" s="384"/>
      <c r="AX43" s="385"/>
      <c r="AY43" s="34">
        <f t="shared" ref="AY43:AY53" si="3">$AY$41</f>
        <v>0</v>
      </c>
    </row>
    <row r="44" spans="1:51" ht="24.75" customHeight="1" x14ac:dyDescent="0.15">
      <c r="A44" s="1047"/>
      <c r="B44" s="1048"/>
      <c r="C44" s="1048"/>
      <c r="D44" s="1048"/>
      <c r="E44" s="1048"/>
      <c r="F44" s="1049"/>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x14ac:dyDescent="0.15">
      <c r="A45" s="1047"/>
      <c r="B45" s="1048"/>
      <c r="C45" s="1048"/>
      <c r="D45" s="1048"/>
      <c r="E45" s="1048"/>
      <c r="F45" s="1049"/>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x14ac:dyDescent="0.15">
      <c r="A46" s="1047"/>
      <c r="B46" s="1048"/>
      <c r="C46" s="1048"/>
      <c r="D46" s="1048"/>
      <c r="E46" s="1048"/>
      <c r="F46" s="1049"/>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x14ac:dyDescent="0.15">
      <c r="A47" s="1047"/>
      <c r="B47" s="1048"/>
      <c r="C47" s="1048"/>
      <c r="D47" s="1048"/>
      <c r="E47" s="1048"/>
      <c r="F47" s="1049"/>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customHeight="1" x14ac:dyDescent="0.15">
      <c r="A48" s="1047"/>
      <c r="B48" s="1048"/>
      <c r="C48" s="1048"/>
      <c r="D48" s="1048"/>
      <c r="E48" s="1048"/>
      <c r="F48" s="1049"/>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customHeight="1" x14ac:dyDescent="0.15">
      <c r="A49" s="1047"/>
      <c r="B49" s="1048"/>
      <c r="C49" s="1048"/>
      <c r="D49" s="1048"/>
      <c r="E49" s="1048"/>
      <c r="F49" s="1049"/>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customHeight="1" x14ac:dyDescent="0.15">
      <c r="A50" s="1047"/>
      <c r="B50" s="1048"/>
      <c r="C50" s="1048"/>
      <c r="D50" s="1048"/>
      <c r="E50" s="1048"/>
      <c r="F50" s="1049"/>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customHeight="1" x14ac:dyDescent="0.15">
      <c r="A51" s="1047"/>
      <c r="B51" s="1048"/>
      <c r="C51" s="1048"/>
      <c r="D51" s="1048"/>
      <c r="E51" s="1048"/>
      <c r="F51" s="1049"/>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customHeight="1" x14ac:dyDescent="0.15">
      <c r="A52" s="1047"/>
      <c r="B52" s="1048"/>
      <c r="C52" s="1048"/>
      <c r="D52" s="1048"/>
      <c r="E52" s="1048"/>
      <c r="F52" s="1049"/>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88" t="s">
        <v>183</v>
      </c>
      <c r="H55" s="589"/>
      <c r="I55" s="589"/>
      <c r="J55" s="589"/>
      <c r="K55" s="589"/>
      <c r="L55" s="589"/>
      <c r="M55" s="589"/>
      <c r="N55" s="589"/>
      <c r="O55" s="589"/>
      <c r="P55" s="589"/>
      <c r="Q55" s="589"/>
      <c r="R55" s="589"/>
      <c r="S55" s="589"/>
      <c r="T55" s="589"/>
      <c r="U55" s="589"/>
      <c r="V55" s="589"/>
      <c r="W55" s="589"/>
      <c r="X55" s="589"/>
      <c r="Y55" s="589"/>
      <c r="Z55" s="589"/>
      <c r="AA55" s="589"/>
      <c r="AB55" s="590"/>
      <c r="AC55" s="588" t="s">
        <v>269</v>
      </c>
      <c r="AD55" s="589"/>
      <c r="AE55" s="589"/>
      <c r="AF55" s="589"/>
      <c r="AG55" s="589"/>
      <c r="AH55" s="589"/>
      <c r="AI55" s="589"/>
      <c r="AJ55" s="589"/>
      <c r="AK55" s="589"/>
      <c r="AL55" s="589"/>
      <c r="AM55" s="589"/>
      <c r="AN55" s="589"/>
      <c r="AO55" s="589"/>
      <c r="AP55" s="589"/>
      <c r="AQ55" s="589"/>
      <c r="AR55" s="589"/>
      <c r="AS55" s="589"/>
      <c r="AT55" s="589"/>
      <c r="AU55" s="589"/>
      <c r="AV55" s="589"/>
      <c r="AW55" s="589"/>
      <c r="AX55" s="786"/>
      <c r="AY55">
        <f>COUNTA($G$57,$AC$57)</f>
        <v>0</v>
      </c>
    </row>
    <row r="56" spans="1:51" ht="24.75" customHeight="1" x14ac:dyDescent="0.15">
      <c r="A56" s="1047"/>
      <c r="B56" s="1048"/>
      <c r="C56" s="1048"/>
      <c r="D56" s="1048"/>
      <c r="E56" s="1048"/>
      <c r="F56" s="1049"/>
      <c r="G56" s="805"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5"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c r="AY56" s="34">
        <f>$AY$55</f>
        <v>0</v>
      </c>
    </row>
    <row r="57" spans="1:51" ht="24.75" customHeight="1" x14ac:dyDescent="0.15">
      <c r="A57" s="1047"/>
      <c r="B57" s="1048"/>
      <c r="C57" s="1048"/>
      <c r="D57" s="1048"/>
      <c r="E57" s="1048"/>
      <c r="F57" s="1049"/>
      <c r="G57" s="663"/>
      <c r="H57" s="664"/>
      <c r="I57" s="664"/>
      <c r="J57" s="664"/>
      <c r="K57" s="665"/>
      <c r="L57" s="657"/>
      <c r="M57" s="658"/>
      <c r="N57" s="658"/>
      <c r="O57" s="658"/>
      <c r="P57" s="658"/>
      <c r="Q57" s="658"/>
      <c r="R57" s="658"/>
      <c r="S57" s="658"/>
      <c r="T57" s="658"/>
      <c r="U57" s="658"/>
      <c r="V57" s="658"/>
      <c r="W57" s="658"/>
      <c r="X57" s="659"/>
      <c r="Y57" s="383"/>
      <c r="Z57" s="384"/>
      <c r="AA57" s="384"/>
      <c r="AB57" s="795"/>
      <c r="AC57" s="663"/>
      <c r="AD57" s="664"/>
      <c r="AE57" s="664"/>
      <c r="AF57" s="664"/>
      <c r="AG57" s="665"/>
      <c r="AH57" s="657"/>
      <c r="AI57" s="658"/>
      <c r="AJ57" s="658"/>
      <c r="AK57" s="658"/>
      <c r="AL57" s="658"/>
      <c r="AM57" s="658"/>
      <c r="AN57" s="658"/>
      <c r="AO57" s="658"/>
      <c r="AP57" s="658"/>
      <c r="AQ57" s="658"/>
      <c r="AR57" s="658"/>
      <c r="AS57" s="658"/>
      <c r="AT57" s="659"/>
      <c r="AU57" s="383"/>
      <c r="AV57" s="384"/>
      <c r="AW57" s="384"/>
      <c r="AX57" s="385"/>
      <c r="AY57" s="34">
        <f t="shared" ref="AY57:AY67" si="4">$AY$55</f>
        <v>0</v>
      </c>
    </row>
    <row r="58" spans="1:51" ht="24.75" customHeight="1" x14ac:dyDescent="0.15">
      <c r="A58" s="1047"/>
      <c r="B58" s="1048"/>
      <c r="C58" s="1048"/>
      <c r="D58" s="1048"/>
      <c r="E58" s="1048"/>
      <c r="F58" s="1049"/>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x14ac:dyDescent="0.15">
      <c r="A59" s="1047"/>
      <c r="B59" s="1048"/>
      <c r="C59" s="1048"/>
      <c r="D59" s="1048"/>
      <c r="E59" s="1048"/>
      <c r="F59" s="1049"/>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x14ac:dyDescent="0.15">
      <c r="A60" s="1047"/>
      <c r="B60" s="1048"/>
      <c r="C60" s="1048"/>
      <c r="D60" s="1048"/>
      <c r="E60" s="1048"/>
      <c r="F60" s="1049"/>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x14ac:dyDescent="0.15">
      <c r="A61" s="1047"/>
      <c r="B61" s="1048"/>
      <c r="C61" s="1048"/>
      <c r="D61" s="1048"/>
      <c r="E61" s="1048"/>
      <c r="F61" s="1049"/>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x14ac:dyDescent="0.15">
      <c r="A62" s="1047"/>
      <c r="B62" s="1048"/>
      <c r="C62" s="1048"/>
      <c r="D62" s="1048"/>
      <c r="E62" s="1048"/>
      <c r="F62" s="1049"/>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x14ac:dyDescent="0.15">
      <c r="A63" s="1047"/>
      <c r="B63" s="1048"/>
      <c r="C63" s="1048"/>
      <c r="D63" s="1048"/>
      <c r="E63" s="1048"/>
      <c r="F63" s="1049"/>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x14ac:dyDescent="0.15">
      <c r="A64" s="1047"/>
      <c r="B64" s="1048"/>
      <c r="C64" s="1048"/>
      <c r="D64" s="1048"/>
      <c r="E64" s="1048"/>
      <c r="F64" s="1049"/>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x14ac:dyDescent="0.15">
      <c r="A65" s="1047"/>
      <c r="B65" s="1048"/>
      <c r="C65" s="1048"/>
      <c r="D65" s="1048"/>
      <c r="E65" s="1048"/>
      <c r="F65" s="1049"/>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x14ac:dyDescent="0.15">
      <c r="A66" s="1047"/>
      <c r="B66" s="1048"/>
      <c r="C66" s="1048"/>
      <c r="D66" s="1048"/>
      <c r="E66" s="1048"/>
      <c r="F66" s="1049"/>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x14ac:dyDescent="0.2">
      <c r="A67" s="1047"/>
      <c r="B67" s="1048"/>
      <c r="C67" s="1048"/>
      <c r="D67" s="1048"/>
      <c r="E67" s="1048"/>
      <c r="F67" s="1049"/>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47"/>
      <c r="B68" s="1048"/>
      <c r="C68" s="1048"/>
      <c r="D68" s="1048"/>
      <c r="E68" s="1048"/>
      <c r="F68" s="1049"/>
      <c r="G68" s="588" t="s">
        <v>270</v>
      </c>
      <c r="H68" s="589"/>
      <c r="I68" s="589"/>
      <c r="J68" s="589"/>
      <c r="K68" s="589"/>
      <c r="L68" s="589"/>
      <c r="M68" s="589"/>
      <c r="N68" s="589"/>
      <c r="O68" s="589"/>
      <c r="P68" s="589"/>
      <c r="Q68" s="589"/>
      <c r="R68" s="589"/>
      <c r="S68" s="589"/>
      <c r="T68" s="589"/>
      <c r="U68" s="589"/>
      <c r="V68" s="589"/>
      <c r="W68" s="589"/>
      <c r="X68" s="589"/>
      <c r="Y68" s="589"/>
      <c r="Z68" s="589"/>
      <c r="AA68" s="589"/>
      <c r="AB68" s="590"/>
      <c r="AC68" s="588" t="s">
        <v>271</v>
      </c>
      <c r="AD68" s="589"/>
      <c r="AE68" s="589"/>
      <c r="AF68" s="589"/>
      <c r="AG68" s="589"/>
      <c r="AH68" s="589"/>
      <c r="AI68" s="589"/>
      <c r="AJ68" s="589"/>
      <c r="AK68" s="589"/>
      <c r="AL68" s="589"/>
      <c r="AM68" s="589"/>
      <c r="AN68" s="589"/>
      <c r="AO68" s="589"/>
      <c r="AP68" s="589"/>
      <c r="AQ68" s="589"/>
      <c r="AR68" s="589"/>
      <c r="AS68" s="589"/>
      <c r="AT68" s="589"/>
      <c r="AU68" s="589"/>
      <c r="AV68" s="589"/>
      <c r="AW68" s="589"/>
      <c r="AX68" s="786"/>
      <c r="AY68">
        <f>COUNTA($G$70,$AC$70)</f>
        <v>0</v>
      </c>
    </row>
    <row r="69" spans="1:51" ht="25.5" customHeight="1" x14ac:dyDescent="0.15">
      <c r="A69" s="1047"/>
      <c r="B69" s="1048"/>
      <c r="C69" s="1048"/>
      <c r="D69" s="1048"/>
      <c r="E69" s="1048"/>
      <c r="F69" s="1049"/>
      <c r="G69" s="805"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5"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c r="AY69" s="34">
        <f>$AY$68</f>
        <v>0</v>
      </c>
    </row>
    <row r="70" spans="1:51" ht="24.75" customHeight="1" x14ac:dyDescent="0.15">
      <c r="A70" s="1047"/>
      <c r="B70" s="1048"/>
      <c r="C70" s="1048"/>
      <c r="D70" s="1048"/>
      <c r="E70" s="1048"/>
      <c r="F70" s="1049"/>
      <c r="G70" s="663"/>
      <c r="H70" s="664"/>
      <c r="I70" s="664"/>
      <c r="J70" s="664"/>
      <c r="K70" s="665"/>
      <c r="L70" s="657"/>
      <c r="M70" s="658"/>
      <c r="N70" s="658"/>
      <c r="O70" s="658"/>
      <c r="P70" s="658"/>
      <c r="Q70" s="658"/>
      <c r="R70" s="658"/>
      <c r="S70" s="658"/>
      <c r="T70" s="658"/>
      <c r="U70" s="658"/>
      <c r="V70" s="658"/>
      <c r="W70" s="658"/>
      <c r="X70" s="659"/>
      <c r="Y70" s="383"/>
      <c r="Z70" s="384"/>
      <c r="AA70" s="384"/>
      <c r="AB70" s="795"/>
      <c r="AC70" s="663"/>
      <c r="AD70" s="664"/>
      <c r="AE70" s="664"/>
      <c r="AF70" s="664"/>
      <c r="AG70" s="665"/>
      <c r="AH70" s="657"/>
      <c r="AI70" s="658"/>
      <c r="AJ70" s="658"/>
      <c r="AK70" s="658"/>
      <c r="AL70" s="658"/>
      <c r="AM70" s="658"/>
      <c r="AN70" s="658"/>
      <c r="AO70" s="658"/>
      <c r="AP70" s="658"/>
      <c r="AQ70" s="658"/>
      <c r="AR70" s="658"/>
      <c r="AS70" s="658"/>
      <c r="AT70" s="659"/>
      <c r="AU70" s="383"/>
      <c r="AV70" s="384"/>
      <c r="AW70" s="384"/>
      <c r="AX70" s="385"/>
      <c r="AY70" s="34">
        <f t="shared" ref="AY70:AY80" si="5">$AY$68</f>
        <v>0</v>
      </c>
    </row>
    <row r="71" spans="1:51" ht="24.75" customHeight="1" x14ac:dyDescent="0.15">
      <c r="A71" s="1047"/>
      <c r="B71" s="1048"/>
      <c r="C71" s="1048"/>
      <c r="D71" s="1048"/>
      <c r="E71" s="1048"/>
      <c r="F71" s="1049"/>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x14ac:dyDescent="0.15">
      <c r="A72" s="1047"/>
      <c r="B72" s="1048"/>
      <c r="C72" s="1048"/>
      <c r="D72" s="1048"/>
      <c r="E72" s="1048"/>
      <c r="F72" s="1049"/>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x14ac:dyDescent="0.15">
      <c r="A73" s="1047"/>
      <c r="B73" s="1048"/>
      <c r="C73" s="1048"/>
      <c r="D73" s="1048"/>
      <c r="E73" s="1048"/>
      <c r="F73" s="1049"/>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x14ac:dyDescent="0.15">
      <c r="A74" s="1047"/>
      <c r="B74" s="1048"/>
      <c r="C74" s="1048"/>
      <c r="D74" s="1048"/>
      <c r="E74" s="1048"/>
      <c r="F74" s="1049"/>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x14ac:dyDescent="0.15">
      <c r="A75" s="1047"/>
      <c r="B75" s="1048"/>
      <c r="C75" s="1048"/>
      <c r="D75" s="1048"/>
      <c r="E75" s="1048"/>
      <c r="F75" s="1049"/>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x14ac:dyDescent="0.15">
      <c r="A76" s="1047"/>
      <c r="B76" s="1048"/>
      <c r="C76" s="1048"/>
      <c r="D76" s="1048"/>
      <c r="E76" s="1048"/>
      <c r="F76" s="1049"/>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x14ac:dyDescent="0.15">
      <c r="A77" s="1047"/>
      <c r="B77" s="1048"/>
      <c r="C77" s="1048"/>
      <c r="D77" s="1048"/>
      <c r="E77" s="1048"/>
      <c r="F77" s="1049"/>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x14ac:dyDescent="0.15">
      <c r="A78" s="1047"/>
      <c r="B78" s="1048"/>
      <c r="C78" s="1048"/>
      <c r="D78" s="1048"/>
      <c r="E78" s="1048"/>
      <c r="F78" s="1049"/>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x14ac:dyDescent="0.15">
      <c r="A79" s="1047"/>
      <c r="B79" s="1048"/>
      <c r="C79" s="1048"/>
      <c r="D79" s="1048"/>
      <c r="E79" s="1048"/>
      <c r="F79" s="1049"/>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x14ac:dyDescent="0.2">
      <c r="A80" s="1047"/>
      <c r="B80" s="1048"/>
      <c r="C80" s="1048"/>
      <c r="D80" s="1048"/>
      <c r="E80" s="1048"/>
      <c r="F80" s="1049"/>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47"/>
      <c r="B81" s="1048"/>
      <c r="C81" s="1048"/>
      <c r="D81" s="1048"/>
      <c r="E81" s="1048"/>
      <c r="F81" s="1049"/>
      <c r="G81" s="588" t="s">
        <v>272</v>
      </c>
      <c r="H81" s="589"/>
      <c r="I81" s="589"/>
      <c r="J81" s="589"/>
      <c r="K81" s="589"/>
      <c r="L81" s="589"/>
      <c r="M81" s="589"/>
      <c r="N81" s="589"/>
      <c r="O81" s="589"/>
      <c r="P81" s="589"/>
      <c r="Q81" s="589"/>
      <c r="R81" s="589"/>
      <c r="S81" s="589"/>
      <c r="T81" s="589"/>
      <c r="U81" s="589"/>
      <c r="V81" s="589"/>
      <c r="W81" s="589"/>
      <c r="X81" s="589"/>
      <c r="Y81" s="589"/>
      <c r="Z81" s="589"/>
      <c r="AA81" s="589"/>
      <c r="AB81" s="590"/>
      <c r="AC81" s="588" t="s">
        <v>273</v>
      </c>
      <c r="AD81" s="589"/>
      <c r="AE81" s="589"/>
      <c r="AF81" s="589"/>
      <c r="AG81" s="589"/>
      <c r="AH81" s="589"/>
      <c r="AI81" s="589"/>
      <c r="AJ81" s="589"/>
      <c r="AK81" s="589"/>
      <c r="AL81" s="589"/>
      <c r="AM81" s="589"/>
      <c r="AN81" s="589"/>
      <c r="AO81" s="589"/>
      <c r="AP81" s="589"/>
      <c r="AQ81" s="589"/>
      <c r="AR81" s="589"/>
      <c r="AS81" s="589"/>
      <c r="AT81" s="589"/>
      <c r="AU81" s="589"/>
      <c r="AV81" s="589"/>
      <c r="AW81" s="589"/>
      <c r="AX81" s="786"/>
      <c r="AY81">
        <f>COUNTA($G$83,$AC$83)</f>
        <v>0</v>
      </c>
    </row>
    <row r="82" spans="1:51" ht="24.75" customHeight="1" x14ac:dyDescent="0.15">
      <c r="A82" s="1047"/>
      <c r="B82" s="1048"/>
      <c r="C82" s="1048"/>
      <c r="D82" s="1048"/>
      <c r="E82" s="1048"/>
      <c r="F82" s="1049"/>
      <c r="G82" s="805"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5"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c r="AY82" s="34">
        <f>$AY$81</f>
        <v>0</v>
      </c>
    </row>
    <row r="83" spans="1:51" ht="24.75" customHeight="1" x14ac:dyDescent="0.15">
      <c r="A83" s="1047"/>
      <c r="B83" s="1048"/>
      <c r="C83" s="1048"/>
      <c r="D83" s="1048"/>
      <c r="E83" s="1048"/>
      <c r="F83" s="1049"/>
      <c r="G83" s="663"/>
      <c r="H83" s="664"/>
      <c r="I83" s="664"/>
      <c r="J83" s="664"/>
      <c r="K83" s="665"/>
      <c r="L83" s="657"/>
      <c r="M83" s="658"/>
      <c r="N83" s="658"/>
      <c r="O83" s="658"/>
      <c r="P83" s="658"/>
      <c r="Q83" s="658"/>
      <c r="R83" s="658"/>
      <c r="S83" s="658"/>
      <c r="T83" s="658"/>
      <c r="U83" s="658"/>
      <c r="V83" s="658"/>
      <c r="W83" s="658"/>
      <c r="X83" s="659"/>
      <c r="Y83" s="383"/>
      <c r="Z83" s="384"/>
      <c r="AA83" s="384"/>
      <c r="AB83" s="795"/>
      <c r="AC83" s="663"/>
      <c r="AD83" s="664"/>
      <c r="AE83" s="664"/>
      <c r="AF83" s="664"/>
      <c r="AG83" s="665"/>
      <c r="AH83" s="657"/>
      <c r="AI83" s="658"/>
      <c r="AJ83" s="658"/>
      <c r="AK83" s="658"/>
      <c r="AL83" s="658"/>
      <c r="AM83" s="658"/>
      <c r="AN83" s="658"/>
      <c r="AO83" s="658"/>
      <c r="AP83" s="658"/>
      <c r="AQ83" s="658"/>
      <c r="AR83" s="658"/>
      <c r="AS83" s="658"/>
      <c r="AT83" s="659"/>
      <c r="AU83" s="383"/>
      <c r="AV83" s="384"/>
      <c r="AW83" s="384"/>
      <c r="AX83" s="385"/>
      <c r="AY83" s="34">
        <f t="shared" ref="AY83:AY93" si="6">$AY$81</f>
        <v>0</v>
      </c>
    </row>
    <row r="84" spans="1:51" ht="24.75" customHeight="1" x14ac:dyDescent="0.15">
      <c r="A84" s="1047"/>
      <c r="B84" s="1048"/>
      <c r="C84" s="1048"/>
      <c r="D84" s="1048"/>
      <c r="E84" s="1048"/>
      <c r="F84" s="1049"/>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x14ac:dyDescent="0.15">
      <c r="A85" s="1047"/>
      <c r="B85" s="1048"/>
      <c r="C85" s="1048"/>
      <c r="D85" s="1048"/>
      <c r="E85" s="1048"/>
      <c r="F85" s="1049"/>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x14ac:dyDescent="0.15">
      <c r="A86" s="1047"/>
      <c r="B86" s="1048"/>
      <c r="C86" s="1048"/>
      <c r="D86" s="1048"/>
      <c r="E86" s="1048"/>
      <c r="F86" s="1049"/>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x14ac:dyDescent="0.15">
      <c r="A87" s="1047"/>
      <c r="B87" s="1048"/>
      <c r="C87" s="1048"/>
      <c r="D87" s="1048"/>
      <c r="E87" s="1048"/>
      <c r="F87" s="1049"/>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x14ac:dyDescent="0.15">
      <c r="A88" s="1047"/>
      <c r="B88" s="1048"/>
      <c r="C88" s="1048"/>
      <c r="D88" s="1048"/>
      <c r="E88" s="1048"/>
      <c r="F88" s="1049"/>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x14ac:dyDescent="0.15">
      <c r="A89" s="1047"/>
      <c r="B89" s="1048"/>
      <c r="C89" s="1048"/>
      <c r="D89" s="1048"/>
      <c r="E89" s="1048"/>
      <c r="F89" s="1049"/>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x14ac:dyDescent="0.15">
      <c r="A90" s="1047"/>
      <c r="B90" s="1048"/>
      <c r="C90" s="1048"/>
      <c r="D90" s="1048"/>
      <c r="E90" s="1048"/>
      <c r="F90" s="1049"/>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x14ac:dyDescent="0.15">
      <c r="A91" s="1047"/>
      <c r="B91" s="1048"/>
      <c r="C91" s="1048"/>
      <c r="D91" s="1048"/>
      <c r="E91" s="1048"/>
      <c r="F91" s="1049"/>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x14ac:dyDescent="0.15">
      <c r="A92" s="1047"/>
      <c r="B92" s="1048"/>
      <c r="C92" s="1048"/>
      <c r="D92" s="1048"/>
      <c r="E92" s="1048"/>
      <c r="F92" s="1049"/>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x14ac:dyDescent="0.2">
      <c r="A93" s="1047"/>
      <c r="B93" s="1048"/>
      <c r="C93" s="1048"/>
      <c r="D93" s="1048"/>
      <c r="E93" s="1048"/>
      <c r="F93" s="1049"/>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47"/>
      <c r="B94" s="1048"/>
      <c r="C94" s="1048"/>
      <c r="D94" s="1048"/>
      <c r="E94" s="1048"/>
      <c r="F94" s="1049"/>
      <c r="G94" s="588" t="s">
        <v>274</v>
      </c>
      <c r="H94" s="589"/>
      <c r="I94" s="589"/>
      <c r="J94" s="589"/>
      <c r="K94" s="589"/>
      <c r="L94" s="589"/>
      <c r="M94" s="589"/>
      <c r="N94" s="589"/>
      <c r="O94" s="589"/>
      <c r="P94" s="589"/>
      <c r="Q94" s="589"/>
      <c r="R94" s="589"/>
      <c r="S94" s="589"/>
      <c r="T94" s="589"/>
      <c r="U94" s="589"/>
      <c r="V94" s="589"/>
      <c r="W94" s="589"/>
      <c r="X94" s="589"/>
      <c r="Y94" s="589"/>
      <c r="Z94" s="589"/>
      <c r="AA94" s="589"/>
      <c r="AB94" s="590"/>
      <c r="AC94" s="588" t="s">
        <v>184</v>
      </c>
      <c r="AD94" s="589"/>
      <c r="AE94" s="589"/>
      <c r="AF94" s="589"/>
      <c r="AG94" s="589"/>
      <c r="AH94" s="589"/>
      <c r="AI94" s="589"/>
      <c r="AJ94" s="589"/>
      <c r="AK94" s="589"/>
      <c r="AL94" s="589"/>
      <c r="AM94" s="589"/>
      <c r="AN94" s="589"/>
      <c r="AO94" s="589"/>
      <c r="AP94" s="589"/>
      <c r="AQ94" s="589"/>
      <c r="AR94" s="589"/>
      <c r="AS94" s="589"/>
      <c r="AT94" s="589"/>
      <c r="AU94" s="589"/>
      <c r="AV94" s="589"/>
      <c r="AW94" s="589"/>
      <c r="AX94" s="786"/>
      <c r="AY94">
        <f>COUNTA($G$96,$AC$96)</f>
        <v>0</v>
      </c>
    </row>
    <row r="95" spans="1:51" ht="24.75" customHeight="1" x14ac:dyDescent="0.15">
      <c r="A95" s="1047"/>
      <c r="B95" s="1048"/>
      <c r="C95" s="1048"/>
      <c r="D95" s="1048"/>
      <c r="E95" s="1048"/>
      <c r="F95" s="1049"/>
      <c r="G95" s="805"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5"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c r="AY95" s="34">
        <f>$AY$94</f>
        <v>0</v>
      </c>
    </row>
    <row r="96" spans="1:51" ht="24.75" customHeight="1" x14ac:dyDescent="0.15">
      <c r="A96" s="1047"/>
      <c r="B96" s="1048"/>
      <c r="C96" s="1048"/>
      <c r="D96" s="1048"/>
      <c r="E96" s="1048"/>
      <c r="F96" s="1049"/>
      <c r="G96" s="663"/>
      <c r="H96" s="664"/>
      <c r="I96" s="664"/>
      <c r="J96" s="664"/>
      <c r="K96" s="665"/>
      <c r="L96" s="657"/>
      <c r="M96" s="658"/>
      <c r="N96" s="658"/>
      <c r="O96" s="658"/>
      <c r="P96" s="658"/>
      <c r="Q96" s="658"/>
      <c r="R96" s="658"/>
      <c r="S96" s="658"/>
      <c r="T96" s="658"/>
      <c r="U96" s="658"/>
      <c r="V96" s="658"/>
      <c r="W96" s="658"/>
      <c r="X96" s="659"/>
      <c r="Y96" s="383"/>
      <c r="Z96" s="384"/>
      <c r="AA96" s="384"/>
      <c r="AB96" s="795"/>
      <c r="AC96" s="663"/>
      <c r="AD96" s="664"/>
      <c r="AE96" s="664"/>
      <c r="AF96" s="664"/>
      <c r="AG96" s="665"/>
      <c r="AH96" s="657"/>
      <c r="AI96" s="658"/>
      <c r="AJ96" s="658"/>
      <c r="AK96" s="658"/>
      <c r="AL96" s="658"/>
      <c r="AM96" s="658"/>
      <c r="AN96" s="658"/>
      <c r="AO96" s="658"/>
      <c r="AP96" s="658"/>
      <c r="AQ96" s="658"/>
      <c r="AR96" s="658"/>
      <c r="AS96" s="658"/>
      <c r="AT96" s="659"/>
      <c r="AU96" s="383"/>
      <c r="AV96" s="384"/>
      <c r="AW96" s="384"/>
      <c r="AX96" s="385"/>
      <c r="AY96" s="34">
        <f t="shared" ref="AY96:AY106" si="7">$AY$94</f>
        <v>0</v>
      </c>
    </row>
    <row r="97" spans="1:51" ht="24.75" customHeight="1" x14ac:dyDescent="0.15">
      <c r="A97" s="1047"/>
      <c r="B97" s="1048"/>
      <c r="C97" s="1048"/>
      <c r="D97" s="1048"/>
      <c r="E97" s="1048"/>
      <c r="F97" s="1049"/>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x14ac:dyDescent="0.15">
      <c r="A98" s="1047"/>
      <c r="B98" s="1048"/>
      <c r="C98" s="1048"/>
      <c r="D98" s="1048"/>
      <c r="E98" s="1048"/>
      <c r="F98" s="1049"/>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x14ac:dyDescent="0.15">
      <c r="A99" s="1047"/>
      <c r="B99" s="1048"/>
      <c r="C99" s="1048"/>
      <c r="D99" s="1048"/>
      <c r="E99" s="1048"/>
      <c r="F99" s="1049"/>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x14ac:dyDescent="0.15">
      <c r="A100" s="1047"/>
      <c r="B100" s="1048"/>
      <c r="C100" s="1048"/>
      <c r="D100" s="1048"/>
      <c r="E100" s="1048"/>
      <c r="F100" s="1049"/>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customHeight="1" x14ac:dyDescent="0.15">
      <c r="A101" s="1047"/>
      <c r="B101" s="1048"/>
      <c r="C101" s="1048"/>
      <c r="D101" s="1048"/>
      <c r="E101" s="1048"/>
      <c r="F101" s="1049"/>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customHeight="1" x14ac:dyDescent="0.15">
      <c r="A102" s="1047"/>
      <c r="B102" s="1048"/>
      <c r="C102" s="1048"/>
      <c r="D102" s="1048"/>
      <c r="E102" s="1048"/>
      <c r="F102" s="1049"/>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customHeight="1" x14ac:dyDescent="0.15">
      <c r="A103" s="1047"/>
      <c r="B103" s="1048"/>
      <c r="C103" s="1048"/>
      <c r="D103" s="1048"/>
      <c r="E103" s="1048"/>
      <c r="F103" s="1049"/>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customHeight="1" x14ac:dyDescent="0.15">
      <c r="A104" s="1047"/>
      <c r="B104" s="1048"/>
      <c r="C104" s="1048"/>
      <c r="D104" s="1048"/>
      <c r="E104" s="1048"/>
      <c r="F104" s="1049"/>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customHeight="1" x14ac:dyDescent="0.15">
      <c r="A105" s="1047"/>
      <c r="B105" s="1048"/>
      <c r="C105" s="1048"/>
      <c r="D105" s="1048"/>
      <c r="E105" s="1048"/>
      <c r="F105" s="1049"/>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88" t="s">
        <v>185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275</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c r="AY108">
        <f>COUNTA($G$110,$AC$110)</f>
        <v>0</v>
      </c>
    </row>
    <row r="109" spans="1:51" ht="24.75" customHeight="1" x14ac:dyDescent="0.15">
      <c r="A109" s="1047"/>
      <c r="B109" s="1048"/>
      <c r="C109" s="1048"/>
      <c r="D109" s="1048"/>
      <c r="E109" s="1048"/>
      <c r="F109" s="1049"/>
      <c r="G109" s="805"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5"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c r="AY109" s="34">
        <f>$AY$108</f>
        <v>0</v>
      </c>
    </row>
    <row r="110" spans="1:51" ht="24.75" customHeight="1" x14ac:dyDescent="0.15">
      <c r="A110" s="1047"/>
      <c r="B110" s="1048"/>
      <c r="C110" s="1048"/>
      <c r="D110" s="1048"/>
      <c r="E110" s="1048"/>
      <c r="F110" s="1049"/>
      <c r="G110" s="663"/>
      <c r="H110" s="664"/>
      <c r="I110" s="664"/>
      <c r="J110" s="664"/>
      <c r="K110" s="665"/>
      <c r="L110" s="657"/>
      <c r="M110" s="658"/>
      <c r="N110" s="658"/>
      <c r="O110" s="658"/>
      <c r="P110" s="658"/>
      <c r="Q110" s="658"/>
      <c r="R110" s="658"/>
      <c r="S110" s="658"/>
      <c r="T110" s="658"/>
      <c r="U110" s="658"/>
      <c r="V110" s="658"/>
      <c r="W110" s="658"/>
      <c r="X110" s="659"/>
      <c r="Y110" s="383"/>
      <c r="Z110" s="384"/>
      <c r="AA110" s="384"/>
      <c r="AB110" s="795"/>
      <c r="AC110" s="663"/>
      <c r="AD110" s="664"/>
      <c r="AE110" s="664"/>
      <c r="AF110" s="664"/>
      <c r="AG110" s="665"/>
      <c r="AH110" s="657"/>
      <c r="AI110" s="658"/>
      <c r="AJ110" s="658"/>
      <c r="AK110" s="658"/>
      <c r="AL110" s="658"/>
      <c r="AM110" s="658"/>
      <c r="AN110" s="658"/>
      <c r="AO110" s="658"/>
      <c r="AP110" s="658"/>
      <c r="AQ110" s="658"/>
      <c r="AR110" s="658"/>
      <c r="AS110" s="658"/>
      <c r="AT110" s="659"/>
      <c r="AU110" s="383"/>
      <c r="AV110" s="384"/>
      <c r="AW110" s="384"/>
      <c r="AX110" s="385"/>
      <c r="AY110" s="34">
        <f t="shared" ref="AY110:AY120" si="8">$AY$108</f>
        <v>0</v>
      </c>
    </row>
    <row r="111" spans="1:51" ht="24.75" customHeight="1" x14ac:dyDescent="0.15">
      <c r="A111" s="1047"/>
      <c r="B111" s="1048"/>
      <c r="C111" s="1048"/>
      <c r="D111" s="1048"/>
      <c r="E111" s="1048"/>
      <c r="F111" s="1049"/>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x14ac:dyDescent="0.15">
      <c r="A112" s="1047"/>
      <c r="B112" s="1048"/>
      <c r="C112" s="1048"/>
      <c r="D112" s="1048"/>
      <c r="E112" s="1048"/>
      <c r="F112" s="1049"/>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x14ac:dyDescent="0.15">
      <c r="A113" s="1047"/>
      <c r="B113" s="1048"/>
      <c r="C113" s="1048"/>
      <c r="D113" s="1048"/>
      <c r="E113" s="1048"/>
      <c r="F113" s="1049"/>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x14ac:dyDescent="0.15">
      <c r="A114" s="1047"/>
      <c r="B114" s="1048"/>
      <c r="C114" s="1048"/>
      <c r="D114" s="1048"/>
      <c r="E114" s="1048"/>
      <c r="F114" s="1049"/>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x14ac:dyDescent="0.15">
      <c r="A115" s="1047"/>
      <c r="B115" s="1048"/>
      <c r="C115" s="1048"/>
      <c r="D115" s="1048"/>
      <c r="E115" s="1048"/>
      <c r="F115" s="1049"/>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x14ac:dyDescent="0.15">
      <c r="A116" s="1047"/>
      <c r="B116" s="1048"/>
      <c r="C116" s="1048"/>
      <c r="D116" s="1048"/>
      <c r="E116" s="1048"/>
      <c r="F116" s="1049"/>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x14ac:dyDescent="0.15">
      <c r="A117" s="1047"/>
      <c r="B117" s="1048"/>
      <c r="C117" s="1048"/>
      <c r="D117" s="1048"/>
      <c r="E117" s="1048"/>
      <c r="F117" s="1049"/>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x14ac:dyDescent="0.15">
      <c r="A118" s="1047"/>
      <c r="B118" s="1048"/>
      <c r="C118" s="1048"/>
      <c r="D118" s="1048"/>
      <c r="E118" s="1048"/>
      <c r="F118" s="1049"/>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x14ac:dyDescent="0.15">
      <c r="A119" s="1047"/>
      <c r="B119" s="1048"/>
      <c r="C119" s="1048"/>
      <c r="D119" s="1048"/>
      <c r="E119" s="1048"/>
      <c r="F119" s="1049"/>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x14ac:dyDescent="0.2">
      <c r="A120" s="1047"/>
      <c r="B120" s="1048"/>
      <c r="C120" s="1048"/>
      <c r="D120" s="1048"/>
      <c r="E120" s="1048"/>
      <c r="F120" s="1049"/>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47"/>
      <c r="B121" s="1048"/>
      <c r="C121" s="1048"/>
      <c r="D121" s="1048"/>
      <c r="E121" s="1048"/>
      <c r="F121" s="1049"/>
      <c r="G121" s="588" t="s">
        <v>276</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277</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c r="AY121">
        <f>COUNTA($G$123,$AC$123)</f>
        <v>0</v>
      </c>
    </row>
    <row r="122" spans="1:51" ht="25.5" customHeight="1" x14ac:dyDescent="0.15">
      <c r="A122" s="1047"/>
      <c r="B122" s="1048"/>
      <c r="C122" s="1048"/>
      <c r="D122" s="1048"/>
      <c r="E122" s="1048"/>
      <c r="F122" s="1049"/>
      <c r="G122" s="805"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5"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c r="AY122" s="34">
        <f>$AY$121</f>
        <v>0</v>
      </c>
    </row>
    <row r="123" spans="1:51" ht="24.75" customHeight="1" x14ac:dyDescent="0.15">
      <c r="A123" s="1047"/>
      <c r="B123" s="1048"/>
      <c r="C123" s="1048"/>
      <c r="D123" s="1048"/>
      <c r="E123" s="1048"/>
      <c r="F123" s="1049"/>
      <c r="G123" s="663"/>
      <c r="H123" s="664"/>
      <c r="I123" s="664"/>
      <c r="J123" s="664"/>
      <c r="K123" s="665"/>
      <c r="L123" s="657"/>
      <c r="M123" s="658"/>
      <c r="N123" s="658"/>
      <c r="O123" s="658"/>
      <c r="P123" s="658"/>
      <c r="Q123" s="658"/>
      <c r="R123" s="658"/>
      <c r="S123" s="658"/>
      <c r="T123" s="658"/>
      <c r="U123" s="658"/>
      <c r="V123" s="658"/>
      <c r="W123" s="658"/>
      <c r="X123" s="659"/>
      <c r="Y123" s="383"/>
      <c r="Z123" s="384"/>
      <c r="AA123" s="384"/>
      <c r="AB123" s="795"/>
      <c r="AC123" s="663"/>
      <c r="AD123" s="664"/>
      <c r="AE123" s="664"/>
      <c r="AF123" s="664"/>
      <c r="AG123" s="665"/>
      <c r="AH123" s="657"/>
      <c r="AI123" s="658"/>
      <c r="AJ123" s="658"/>
      <c r="AK123" s="658"/>
      <c r="AL123" s="658"/>
      <c r="AM123" s="658"/>
      <c r="AN123" s="658"/>
      <c r="AO123" s="658"/>
      <c r="AP123" s="658"/>
      <c r="AQ123" s="658"/>
      <c r="AR123" s="658"/>
      <c r="AS123" s="658"/>
      <c r="AT123" s="659"/>
      <c r="AU123" s="383"/>
      <c r="AV123" s="384"/>
      <c r="AW123" s="384"/>
      <c r="AX123" s="385"/>
      <c r="AY123" s="34">
        <f t="shared" ref="AY123:AY133" si="9">$AY$121</f>
        <v>0</v>
      </c>
    </row>
    <row r="124" spans="1:51" ht="24.75" customHeight="1" x14ac:dyDescent="0.15">
      <c r="A124" s="1047"/>
      <c r="B124" s="1048"/>
      <c r="C124" s="1048"/>
      <c r="D124" s="1048"/>
      <c r="E124" s="1048"/>
      <c r="F124" s="1049"/>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x14ac:dyDescent="0.15">
      <c r="A125" s="1047"/>
      <c r="B125" s="1048"/>
      <c r="C125" s="1048"/>
      <c r="D125" s="1048"/>
      <c r="E125" s="1048"/>
      <c r="F125" s="1049"/>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x14ac:dyDescent="0.15">
      <c r="A126" s="1047"/>
      <c r="B126" s="1048"/>
      <c r="C126" s="1048"/>
      <c r="D126" s="1048"/>
      <c r="E126" s="1048"/>
      <c r="F126" s="1049"/>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x14ac:dyDescent="0.15">
      <c r="A127" s="1047"/>
      <c r="B127" s="1048"/>
      <c r="C127" s="1048"/>
      <c r="D127" s="1048"/>
      <c r="E127" s="1048"/>
      <c r="F127" s="1049"/>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x14ac:dyDescent="0.15">
      <c r="A128" s="1047"/>
      <c r="B128" s="1048"/>
      <c r="C128" s="1048"/>
      <c r="D128" s="1048"/>
      <c r="E128" s="1048"/>
      <c r="F128" s="1049"/>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x14ac:dyDescent="0.15">
      <c r="A129" s="1047"/>
      <c r="B129" s="1048"/>
      <c r="C129" s="1048"/>
      <c r="D129" s="1048"/>
      <c r="E129" s="1048"/>
      <c r="F129" s="1049"/>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x14ac:dyDescent="0.15">
      <c r="A130" s="1047"/>
      <c r="B130" s="1048"/>
      <c r="C130" s="1048"/>
      <c r="D130" s="1048"/>
      <c r="E130" s="1048"/>
      <c r="F130" s="1049"/>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x14ac:dyDescent="0.15">
      <c r="A131" s="1047"/>
      <c r="B131" s="1048"/>
      <c r="C131" s="1048"/>
      <c r="D131" s="1048"/>
      <c r="E131" s="1048"/>
      <c r="F131" s="1049"/>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x14ac:dyDescent="0.15">
      <c r="A132" s="1047"/>
      <c r="B132" s="1048"/>
      <c r="C132" s="1048"/>
      <c r="D132" s="1048"/>
      <c r="E132" s="1048"/>
      <c r="F132" s="1049"/>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x14ac:dyDescent="0.2">
      <c r="A133" s="1047"/>
      <c r="B133" s="1048"/>
      <c r="C133" s="1048"/>
      <c r="D133" s="1048"/>
      <c r="E133" s="1048"/>
      <c r="F133" s="1049"/>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47"/>
      <c r="B134" s="1048"/>
      <c r="C134" s="1048"/>
      <c r="D134" s="1048"/>
      <c r="E134" s="1048"/>
      <c r="F134" s="1049"/>
      <c r="G134" s="588" t="s">
        <v>278</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279</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c r="AY134">
        <f>COUNTA($G$136,$AC$136)</f>
        <v>0</v>
      </c>
    </row>
    <row r="135" spans="1:51" ht="24.75" customHeight="1" x14ac:dyDescent="0.15">
      <c r="A135" s="1047"/>
      <c r="B135" s="1048"/>
      <c r="C135" s="1048"/>
      <c r="D135" s="1048"/>
      <c r="E135" s="1048"/>
      <c r="F135" s="1049"/>
      <c r="G135" s="805"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5"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c r="AY135" s="34">
        <f>$AY$134</f>
        <v>0</v>
      </c>
    </row>
    <row r="136" spans="1:51" ht="24.75" customHeight="1" x14ac:dyDescent="0.15">
      <c r="A136" s="1047"/>
      <c r="B136" s="1048"/>
      <c r="C136" s="1048"/>
      <c r="D136" s="1048"/>
      <c r="E136" s="1048"/>
      <c r="F136" s="1049"/>
      <c r="G136" s="663"/>
      <c r="H136" s="664"/>
      <c r="I136" s="664"/>
      <c r="J136" s="664"/>
      <c r="K136" s="665"/>
      <c r="L136" s="657"/>
      <c r="M136" s="658"/>
      <c r="N136" s="658"/>
      <c r="O136" s="658"/>
      <c r="P136" s="658"/>
      <c r="Q136" s="658"/>
      <c r="R136" s="658"/>
      <c r="S136" s="658"/>
      <c r="T136" s="658"/>
      <c r="U136" s="658"/>
      <c r="V136" s="658"/>
      <c r="W136" s="658"/>
      <c r="X136" s="659"/>
      <c r="Y136" s="383"/>
      <c r="Z136" s="384"/>
      <c r="AA136" s="384"/>
      <c r="AB136" s="795"/>
      <c r="AC136" s="663"/>
      <c r="AD136" s="664"/>
      <c r="AE136" s="664"/>
      <c r="AF136" s="664"/>
      <c r="AG136" s="665"/>
      <c r="AH136" s="657"/>
      <c r="AI136" s="658"/>
      <c r="AJ136" s="658"/>
      <c r="AK136" s="658"/>
      <c r="AL136" s="658"/>
      <c r="AM136" s="658"/>
      <c r="AN136" s="658"/>
      <c r="AO136" s="658"/>
      <c r="AP136" s="658"/>
      <c r="AQ136" s="658"/>
      <c r="AR136" s="658"/>
      <c r="AS136" s="658"/>
      <c r="AT136" s="659"/>
      <c r="AU136" s="383"/>
      <c r="AV136" s="384"/>
      <c r="AW136" s="384"/>
      <c r="AX136" s="385"/>
      <c r="AY136" s="34">
        <f t="shared" ref="AY136:AY146" si="10">$AY$134</f>
        <v>0</v>
      </c>
    </row>
    <row r="137" spans="1:51" ht="24.75" customHeight="1" x14ac:dyDescent="0.15">
      <c r="A137" s="1047"/>
      <c r="B137" s="1048"/>
      <c r="C137" s="1048"/>
      <c r="D137" s="1048"/>
      <c r="E137" s="1048"/>
      <c r="F137" s="1049"/>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x14ac:dyDescent="0.15">
      <c r="A138" s="1047"/>
      <c r="B138" s="1048"/>
      <c r="C138" s="1048"/>
      <c r="D138" s="1048"/>
      <c r="E138" s="1048"/>
      <c r="F138" s="1049"/>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x14ac:dyDescent="0.15">
      <c r="A139" s="1047"/>
      <c r="B139" s="1048"/>
      <c r="C139" s="1048"/>
      <c r="D139" s="1048"/>
      <c r="E139" s="1048"/>
      <c r="F139" s="1049"/>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x14ac:dyDescent="0.15">
      <c r="A140" s="1047"/>
      <c r="B140" s="1048"/>
      <c r="C140" s="1048"/>
      <c r="D140" s="1048"/>
      <c r="E140" s="1048"/>
      <c r="F140" s="1049"/>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x14ac:dyDescent="0.15">
      <c r="A141" s="1047"/>
      <c r="B141" s="1048"/>
      <c r="C141" s="1048"/>
      <c r="D141" s="1048"/>
      <c r="E141" s="1048"/>
      <c r="F141" s="1049"/>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x14ac:dyDescent="0.15">
      <c r="A142" s="1047"/>
      <c r="B142" s="1048"/>
      <c r="C142" s="1048"/>
      <c r="D142" s="1048"/>
      <c r="E142" s="1048"/>
      <c r="F142" s="1049"/>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x14ac:dyDescent="0.15">
      <c r="A143" s="1047"/>
      <c r="B143" s="1048"/>
      <c r="C143" s="1048"/>
      <c r="D143" s="1048"/>
      <c r="E143" s="1048"/>
      <c r="F143" s="1049"/>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x14ac:dyDescent="0.15">
      <c r="A144" s="1047"/>
      <c r="B144" s="1048"/>
      <c r="C144" s="1048"/>
      <c r="D144" s="1048"/>
      <c r="E144" s="1048"/>
      <c r="F144" s="1049"/>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x14ac:dyDescent="0.15">
      <c r="A145" s="1047"/>
      <c r="B145" s="1048"/>
      <c r="C145" s="1048"/>
      <c r="D145" s="1048"/>
      <c r="E145" s="1048"/>
      <c r="F145" s="1049"/>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x14ac:dyDescent="0.2">
      <c r="A146" s="1047"/>
      <c r="B146" s="1048"/>
      <c r="C146" s="1048"/>
      <c r="D146" s="1048"/>
      <c r="E146" s="1048"/>
      <c r="F146" s="1049"/>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47"/>
      <c r="B147" s="1048"/>
      <c r="C147" s="1048"/>
      <c r="D147" s="1048"/>
      <c r="E147" s="1048"/>
      <c r="F147" s="1049"/>
      <c r="G147" s="588" t="s">
        <v>280</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c r="AY147">
        <f>COUNTA($G$149,$AC$149)</f>
        <v>0</v>
      </c>
    </row>
    <row r="148" spans="1:51" ht="24.75" customHeight="1" x14ac:dyDescent="0.15">
      <c r="A148" s="1047"/>
      <c r="B148" s="1048"/>
      <c r="C148" s="1048"/>
      <c r="D148" s="1048"/>
      <c r="E148" s="1048"/>
      <c r="F148" s="1049"/>
      <c r="G148" s="805"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5"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c r="AY148" s="34">
        <f>$AY$147</f>
        <v>0</v>
      </c>
    </row>
    <row r="149" spans="1:51" ht="24.75" customHeight="1" x14ac:dyDescent="0.15">
      <c r="A149" s="1047"/>
      <c r="B149" s="1048"/>
      <c r="C149" s="1048"/>
      <c r="D149" s="1048"/>
      <c r="E149" s="1048"/>
      <c r="F149" s="1049"/>
      <c r="G149" s="663"/>
      <c r="H149" s="664"/>
      <c r="I149" s="664"/>
      <c r="J149" s="664"/>
      <c r="K149" s="665"/>
      <c r="L149" s="657"/>
      <c r="M149" s="658"/>
      <c r="N149" s="658"/>
      <c r="O149" s="658"/>
      <c r="P149" s="658"/>
      <c r="Q149" s="658"/>
      <c r="R149" s="658"/>
      <c r="S149" s="658"/>
      <c r="T149" s="658"/>
      <c r="U149" s="658"/>
      <c r="V149" s="658"/>
      <c r="W149" s="658"/>
      <c r="X149" s="659"/>
      <c r="Y149" s="383"/>
      <c r="Z149" s="384"/>
      <c r="AA149" s="384"/>
      <c r="AB149" s="795"/>
      <c r="AC149" s="663"/>
      <c r="AD149" s="664"/>
      <c r="AE149" s="664"/>
      <c r="AF149" s="664"/>
      <c r="AG149" s="665"/>
      <c r="AH149" s="657"/>
      <c r="AI149" s="658"/>
      <c r="AJ149" s="658"/>
      <c r="AK149" s="658"/>
      <c r="AL149" s="658"/>
      <c r="AM149" s="658"/>
      <c r="AN149" s="658"/>
      <c r="AO149" s="658"/>
      <c r="AP149" s="658"/>
      <c r="AQ149" s="658"/>
      <c r="AR149" s="658"/>
      <c r="AS149" s="658"/>
      <c r="AT149" s="659"/>
      <c r="AU149" s="383"/>
      <c r="AV149" s="384"/>
      <c r="AW149" s="384"/>
      <c r="AX149" s="385"/>
      <c r="AY149" s="34">
        <f t="shared" ref="AY149:AY159" si="11">$AY$147</f>
        <v>0</v>
      </c>
    </row>
    <row r="150" spans="1:51" ht="24.75" customHeight="1" x14ac:dyDescent="0.15">
      <c r="A150" s="1047"/>
      <c r="B150" s="1048"/>
      <c r="C150" s="1048"/>
      <c r="D150" s="1048"/>
      <c r="E150" s="1048"/>
      <c r="F150" s="1049"/>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x14ac:dyDescent="0.15">
      <c r="A151" s="1047"/>
      <c r="B151" s="1048"/>
      <c r="C151" s="1048"/>
      <c r="D151" s="1048"/>
      <c r="E151" s="1048"/>
      <c r="F151" s="1049"/>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x14ac:dyDescent="0.15">
      <c r="A152" s="1047"/>
      <c r="B152" s="1048"/>
      <c r="C152" s="1048"/>
      <c r="D152" s="1048"/>
      <c r="E152" s="1048"/>
      <c r="F152" s="1049"/>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x14ac:dyDescent="0.15">
      <c r="A153" s="1047"/>
      <c r="B153" s="1048"/>
      <c r="C153" s="1048"/>
      <c r="D153" s="1048"/>
      <c r="E153" s="1048"/>
      <c r="F153" s="1049"/>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customHeight="1" x14ac:dyDescent="0.15">
      <c r="A154" s="1047"/>
      <c r="B154" s="1048"/>
      <c r="C154" s="1048"/>
      <c r="D154" s="1048"/>
      <c r="E154" s="1048"/>
      <c r="F154" s="1049"/>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customHeight="1" x14ac:dyDescent="0.15">
      <c r="A155" s="1047"/>
      <c r="B155" s="1048"/>
      <c r="C155" s="1048"/>
      <c r="D155" s="1048"/>
      <c r="E155" s="1048"/>
      <c r="F155" s="1049"/>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customHeight="1" x14ac:dyDescent="0.15">
      <c r="A156" s="1047"/>
      <c r="B156" s="1048"/>
      <c r="C156" s="1048"/>
      <c r="D156" s="1048"/>
      <c r="E156" s="1048"/>
      <c r="F156" s="1049"/>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customHeight="1" x14ac:dyDescent="0.15">
      <c r="A157" s="1047"/>
      <c r="B157" s="1048"/>
      <c r="C157" s="1048"/>
      <c r="D157" s="1048"/>
      <c r="E157" s="1048"/>
      <c r="F157" s="1049"/>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customHeight="1" x14ac:dyDescent="0.15">
      <c r="A158" s="1047"/>
      <c r="B158" s="1048"/>
      <c r="C158" s="1048"/>
      <c r="D158" s="1048"/>
      <c r="E158" s="1048"/>
      <c r="F158" s="1049"/>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88" t="s">
        <v>187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281</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c r="AY161">
        <f>COUNTA($G$163,$AC$163)</f>
        <v>0</v>
      </c>
    </row>
    <row r="162" spans="1:51" ht="24.75" customHeight="1" x14ac:dyDescent="0.15">
      <c r="A162" s="1047"/>
      <c r="B162" s="1048"/>
      <c r="C162" s="1048"/>
      <c r="D162" s="1048"/>
      <c r="E162" s="1048"/>
      <c r="F162" s="1049"/>
      <c r="G162" s="805"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5"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c r="AY162" s="34">
        <f>$AY$161</f>
        <v>0</v>
      </c>
    </row>
    <row r="163" spans="1:51" ht="24.75" customHeight="1" x14ac:dyDescent="0.15">
      <c r="A163" s="1047"/>
      <c r="B163" s="1048"/>
      <c r="C163" s="1048"/>
      <c r="D163" s="1048"/>
      <c r="E163" s="1048"/>
      <c r="F163" s="1049"/>
      <c r="G163" s="663"/>
      <c r="H163" s="664"/>
      <c r="I163" s="664"/>
      <c r="J163" s="664"/>
      <c r="K163" s="665"/>
      <c r="L163" s="657"/>
      <c r="M163" s="658"/>
      <c r="N163" s="658"/>
      <c r="O163" s="658"/>
      <c r="P163" s="658"/>
      <c r="Q163" s="658"/>
      <c r="R163" s="658"/>
      <c r="S163" s="658"/>
      <c r="T163" s="658"/>
      <c r="U163" s="658"/>
      <c r="V163" s="658"/>
      <c r="W163" s="658"/>
      <c r="X163" s="659"/>
      <c r="Y163" s="383"/>
      <c r="Z163" s="384"/>
      <c r="AA163" s="384"/>
      <c r="AB163" s="795"/>
      <c r="AC163" s="663"/>
      <c r="AD163" s="664"/>
      <c r="AE163" s="664"/>
      <c r="AF163" s="664"/>
      <c r="AG163" s="665"/>
      <c r="AH163" s="657"/>
      <c r="AI163" s="658"/>
      <c r="AJ163" s="658"/>
      <c r="AK163" s="658"/>
      <c r="AL163" s="658"/>
      <c r="AM163" s="658"/>
      <c r="AN163" s="658"/>
      <c r="AO163" s="658"/>
      <c r="AP163" s="658"/>
      <c r="AQ163" s="658"/>
      <c r="AR163" s="658"/>
      <c r="AS163" s="658"/>
      <c r="AT163" s="659"/>
      <c r="AU163" s="383"/>
      <c r="AV163" s="384"/>
      <c r="AW163" s="384"/>
      <c r="AX163" s="385"/>
      <c r="AY163" s="34">
        <f t="shared" ref="AY163:AY173" si="12">$AY$161</f>
        <v>0</v>
      </c>
    </row>
    <row r="164" spans="1:51" ht="24.75" customHeight="1" x14ac:dyDescent="0.15">
      <c r="A164" s="1047"/>
      <c r="B164" s="1048"/>
      <c r="C164" s="1048"/>
      <c r="D164" s="1048"/>
      <c r="E164" s="1048"/>
      <c r="F164" s="1049"/>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x14ac:dyDescent="0.15">
      <c r="A165" s="1047"/>
      <c r="B165" s="1048"/>
      <c r="C165" s="1048"/>
      <c r="D165" s="1048"/>
      <c r="E165" s="1048"/>
      <c r="F165" s="1049"/>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x14ac:dyDescent="0.15">
      <c r="A166" s="1047"/>
      <c r="B166" s="1048"/>
      <c r="C166" s="1048"/>
      <c r="D166" s="1048"/>
      <c r="E166" s="1048"/>
      <c r="F166" s="1049"/>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x14ac:dyDescent="0.15">
      <c r="A167" s="1047"/>
      <c r="B167" s="1048"/>
      <c r="C167" s="1048"/>
      <c r="D167" s="1048"/>
      <c r="E167" s="1048"/>
      <c r="F167" s="1049"/>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x14ac:dyDescent="0.15">
      <c r="A168" s="1047"/>
      <c r="B168" s="1048"/>
      <c r="C168" s="1048"/>
      <c r="D168" s="1048"/>
      <c r="E168" s="1048"/>
      <c r="F168" s="1049"/>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x14ac:dyDescent="0.15">
      <c r="A169" s="1047"/>
      <c r="B169" s="1048"/>
      <c r="C169" s="1048"/>
      <c r="D169" s="1048"/>
      <c r="E169" s="1048"/>
      <c r="F169" s="1049"/>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x14ac:dyDescent="0.15">
      <c r="A170" s="1047"/>
      <c r="B170" s="1048"/>
      <c r="C170" s="1048"/>
      <c r="D170" s="1048"/>
      <c r="E170" s="1048"/>
      <c r="F170" s="1049"/>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x14ac:dyDescent="0.15">
      <c r="A171" s="1047"/>
      <c r="B171" s="1048"/>
      <c r="C171" s="1048"/>
      <c r="D171" s="1048"/>
      <c r="E171" s="1048"/>
      <c r="F171" s="1049"/>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x14ac:dyDescent="0.15">
      <c r="A172" s="1047"/>
      <c r="B172" s="1048"/>
      <c r="C172" s="1048"/>
      <c r="D172" s="1048"/>
      <c r="E172" s="1048"/>
      <c r="F172" s="1049"/>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x14ac:dyDescent="0.2">
      <c r="A173" s="1047"/>
      <c r="B173" s="1048"/>
      <c r="C173" s="1048"/>
      <c r="D173" s="1048"/>
      <c r="E173" s="1048"/>
      <c r="F173" s="1049"/>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47"/>
      <c r="B174" s="1048"/>
      <c r="C174" s="1048"/>
      <c r="D174" s="1048"/>
      <c r="E174" s="1048"/>
      <c r="F174" s="1049"/>
      <c r="G174" s="588" t="s">
        <v>282</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283</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c r="AY174">
        <f>COUNTA($G$176,$AC$176)</f>
        <v>0</v>
      </c>
    </row>
    <row r="175" spans="1:51" ht="25.5" customHeight="1" x14ac:dyDescent="0.15">
      <c r="A175" s="1047"/>
      <c r="B175" s="1048"/>
      <c r="C175" s="1048"/>
      <c r="D175" s="1048"/>
      <c r="E175" s="1048"/>
      <c r="F175" s="1049"/>
      <c r="G175" s="805"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5"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c r="AY175" s="34">
        <f>$AY$174</f>
        <v>0</v>
      </c>
    </row>
    <row r="176" spans="1:51" ht="24.75" customHeight="1" x14ac:dyDescent="0.15">
      <c r="A176" s="1047"/>
      <c r="B176" s="1048"/>
      <c r="C176" s="1048"/>
      <c r="D176" s="1048"/>
      <c r="E176" s="1048"/>
      <c r="F176" s="1049"/>
      <c r="G176" s="663"/>
      <c r="H176" s="664"/>
      <c r="I176" s="664"/>
      <c r="J176" s="664"/>
      <c r="K176" s="665"/>
      <c r="L176" s="657"/>
      <c r="M176" s="658"/>
      <c r="N176" s="658"/>
      <c r="O176" s="658"/>
      <c r="P176" s="658"/>
      <c r="Q176" s="658"/>
      <c r="R176" s="658"/>
      <c r="S176" s="658"/>
      <c r="T176" s="658"/>
      <c r="U176" s="658"/>
      <c r="V176" s="658"/>
      <c r="W176" s="658"/>
      <c r="X176" s="659"/>
      <c r="Y176" s="383"/>
      <c r="Z176" s="384"/>
      <c r="AA176" s="384"/>
      <c r="AB176" s="795"/>
      <c r="AC176" s="663"/>
      <c r="AD176" s="664"/>
      <c r="AE176" s="664"/>
      <c r="AF176" s="664"/>
      <c r="AG176" s="665"/>
      <c r="AH176" s="657"/>
      <c r="AI176" s="658"/>
      <c r="AJ176" s="658"/>
      <c r="AK176" s="658"/>
      <c r="AL176" s="658"/>
      <c r="AM176" s="658"/>
      <c r="AN176" s="658"/>
      <c r="AO176" s="658"/>
      <c r="AP176" s="658"/>
      <c r="AQ176" s="658"/>
      <c r="AR176" s="658"/>
      <c r="AS176" s="658"/>
      <c r="AT176" s="659"/>
      <c r="AU176" s="383"/>
      <c r="AV176" s="384"/>
      <c r="AW176" s="384"/>
      <c r="AX176" s="385"/>
      <c r="AY176" s="34">
        <f t="shared" ref="AY176:AY186" si="13">$AY$174</f>
        <v>0</v>
      </c>
    </row>
    <row r="177" spans="1:51" ht="24.75" customHeight="1" x14ac:dyDescent="0.15">
      <c r="A177" s="1047"/>
      <c r="B177" s="1048"/>
      <c r="C177" s="1048"/>
      <c r="D177" s="1048"/>
      <c r="E177" s="1048"/>
      <c r="F177" s="1049"/>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x14ac:dyDescent="0.15">
      <c r="A178" s="1047"/>
      <c r="B178" s="1048"/>
      <c r="C178" s="1048"/>
      <c r="D178" s="1048"/>
      <c r="E178" s="1048"/>
      <c r="F178" s="1049"/>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x14ac:dyDescent="0.15">
      <c r="A179" s="1047"/>
      <c r="B179" s="1048"/>
      <c r="C179" s="1048"/>
      <c r="D179" s="1048"/>
      <c r="E179" s="1048"/>
      <c r="F179" s="1049"/>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x14ac:dyDescent="0.15">
      <c r="A180" s="1047"/>
      <c r="B180" s="1048"/>
      <c r="C180" s="1048"/>
      <c r="D180" s="1048"/>
      <c r="E180" s="1048"/>
      <c r="F180" s="1049"/>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x14ac:dyDescent="0.15">
      <c r="A181" s="1047"/>
      <c r="B181" s="1048"/>
      <c r="C181" s="1048"/>
      <c r="D181" s="1048"/>
      <c r="E181" s="1048"/>
      <c r="F181" s="1049"/>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x14ac:dyDescent="0.15">
      <c r="A182" s="1047"/>
      <c r="B182" s="1048"/>
      <c r="C182" s="1048"/>
      <c r="D182" s="1048"/>
      <c r="E182" s="1048"/>
      <c r="F182" s="1049"/>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x14ac:dyDescent="0.15">
      <c r="A183" s="1047"/>
      <c r="B183" s="1048"/>
      <c r="C183" s="1048"/>
      <c r="D183" s="1048"/>
      <c r="E183" s="1048"/>
      <c r="F183" s="1049"/>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x14ac:dyDescent="0.15">
      <c r="A184" s="1047"/>
      <c r="B184" s="1048"/>
      <c r="C184" s="1048"/>
      <c r="D184" s="1048"/>
      <c r="E184" s="1048"/>
      <c r="F184" s="1049"/>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x14ac:dyDescent="0.15">
      <c r="A185" s="1047"/>
      <c r="B185" s="1048"/>
      <c r="C185" s="1048"/>
      <c r="D185" s="1048"/>
      <c r="E185" s="1048"/>
      <c r="F185" s="1049"/>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x14ac:dyDescent="0.2">
      <c r="A186" s="1047"/>
      <c r="B186" s="1048"/>
      <c r="C186" s="1048"/>
      <c r="D186" s="1048"/>
      <c r="E186" s="1048"/>
      <c r="F186" s="1049"/>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47"/>
      <c r="B187" s="1048"/>
      <c r="C187" s="1048"/>
      <c r="D187" s="1048"/>
      <c r="E187" s="1048"/>
      <c r="F187" s="1049"/>
      <c r="G187" s="588" t="s">
        <v>285</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284</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c r="AY187">
        <f>COUNTA($G$189,$AC$189)</f>
        <v>0</v>
      </c>
    </row>
    <row r="188" spans="1:51" ht="24.75" customHeight="1" x14ac:dyDescent="0.15">
      <c r="A188" s="1047"/>
      <c r="B188" s="1048"/>
      <c r="C188" s="1048"/>
      <c r="D188" s="1048"/>
      <c r="E188" s="1048"/>
      <c r="F188" s="1049"/>
      <c r="G188" s="805"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5"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c r="AY188" s="34">
        <f>$AY$187</f>
        <v>0</v>
      </c>
    </row>
    <row r="189" spans="1:51" ht="24.75" customHeight="1" x14ac:dyDescent="0.15">
      <c r="A189" s="1047"/>
      <c r="B189" s="1048"/>
      <c r="C189" s="1048"/>
      <c r="D189" s="1048"/>
      <c r="E189" s="1048"/>
      <c r="F189" s="1049"/>
      <c r="G189" s="663"/>
      <c r="H189" s="664"/>
      <c r="I189" s="664"/>
      <c r="J189" s="664"/>
      <c r="K189" s="665"/>
      <c r="L189" s="657"/>
      <c r="M189" s="658"/>
      <c r="N189" s="658"/>
      <c r="O189" s="658"/>
      <c r="P189" s="658"/>
      <c r="Q189" s="658"/>
      <c r="R189" s="658"/>
      <c r="S189" s="658"/>
      <c r="T189" s="658"/>
      <c r="U189" s="658"/>
      <c r="V189" s="658"/>
      <c r="W189" s="658"/>
      <c r="X189" s="659"/>
      <c r="Y189" s="383"/>
      <c r="Z189" s="384"/>
      <c r="AA189" s="384"/>
      <c r="AB189" s="795"/>
      <c r="AC189" s="663"/>
      <c r="AD189" s="664"/>
      <c r="AE189" s="664"/>
      <c r="AF189" s="664"/>
      <c r="AG189" s="665"/>
      <c r="AH189" s="657"/>
      <c r="AI189" s="658"/>
      <c r="AJ189" s="658"/>
      <c r="AK189" s="658"/>
      <c r="AL189" s="658"/>
      <c r="AM189" s="658"/>
      <c r="AN189" s="658"/>
      <c r="AO189" s="658"/>
      <c r="AP189" s="658"/>
      <c r="AQ189" s="658"/>
      <c r="AR189" s="658"/>
      <c r="AS189" s="658"/>
      <c r="AT189" s="659"/>
      <c r="AU189" s="383"/>
      <c r="AV189" s="384"/>
      <c r="AW189" s="384"/>
      <c r="AX189" s="385"/>
      <c r="AY189" s="34">
        <f t="shared" ref="AY189:AY199" si="14">$AY$187</f>
        <v>0</v>
      </c>
    </row>
    <row r="190" spans="1:51" ht="24.75" customHeight="1" x14ac:dyDescent="0.15">
      <c r="A190" s="1047"/>
      <c r="B190" s="1048"/>
      <c r="C190" s="1048"/>
      <c r="D190" s="1048"/>
      <c r="E190" s="1048"/>
      <c r="F190" s="1049"/>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x14ac:dyDescent="0.15">
      <c r="A191" s="1047"/>
      <c r="B191" s="1048"/>
      <c r="C191" s="1048"/>
      <c r="D191" s="1048"/>
      <c r="E191" s="1048"/>
      <c r="F191" s="1049"/>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x14ac:dyDescent="0.15">
      <c r="A192" s="1047"/>
      <c r="B192" s="1048"/>
      <c r="C192" s="1048"/>
      <c r="D192" s="1048"/>
      <c r="E192" s="1048"/>
      <c r="F192" s="1049"/>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x14ac:dyDescent="0.15">
      <c r="A193" s="1047"/>
      <c r="B193" s="1048"/>
      <c r="C193" s="1048"/>
      <c r="D193" s="1048"/>
      <c r="E193" s="1048"/>
      <c r="F193" s="1049"/>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x14ac:dyDescent="0.15">
      <c r="A194" s="1047"/>
      <c r="B194" s="1048"/>
      <c r="C194" s="1048"/>
      <c r="D194" s="1048"/>
      <c r="E194" s="1048"/>
      <c r="F194" s="1049"/>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x14ac:dyDescent="0.15">
      <c r="A195" s="1047"/>
      <c r="B195" s="1048"/>
      <c r="C195" s="1048"/>
      <c r="D195" s="1048"/>
      <c r="E195" s="1048"/>
      <c r="F195" s="1049"/>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x14ac:dyDescent="0.15">
      <c r="A196" s="1047"/>
      <c r="B196" s="1048"/>
      <c r="C196" s="1048"/>
      <c r="D196" s="1048"/>
      <c r="E196" s="1048"/>
      <c r="F196" s="1049"/>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x14ac:dyDescent="0.15">
      <c r="A197" s="1047"/>
      <c r="B197" s="1048"/>
      <c r="C197" s="1048"/>
      <c r="D197" s="1048"/>
      <c r="E197" s="1048"/>
      <c r="F197" s="1049"/>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x14ac:dyDescent="0.15">
      <c r="A198" s="1047"/>
      <c r="B198" s="1048"/>
      <c r="C198" s="1048"/>
      <c r="D198" s="1048"/>
      <c r="E198" s="1048"/>
      <c r="F198" s="1049"/>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x14ac:dyDescent="0.2">
      <c r="A199" s="1047"/>
      <c r="B199" s="1048"/>
      <c r="C199" s="1048"/>
      <c r="D199" s="1048"/>
      <c r="E199" s="1048"/>
      <c r="F199" s="1049"/>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47"/>
      <c r="B200" s="1048"/>
      <c r="C200" s="1048"/>
      <c r="D200" s="1048"/>
      <c r="E200" s="1048"/>
      <c r="F200" s="1049"/>
      <c r="G200" s="588" t="s">
        <v>286</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188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c r="AY200">
        <f>COUNTA($G$202,$AC$202)</f>
        <v>0</v>
      </c>
    </row>
    <row r="201" spans="1:51" ht="24.75" customHeight="1" x14ac:dyDescent="0.15">
      <c r="A201" s="1047"/>
      <c r="B201" s="1048"/>
      <c r="C201" s="1048"/>
      <c r="D201" s="1048"/>
      <c r="E201" s="1048"/>
      <c r="F201" s="1049"/>
      <c r="G201" s="805"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5"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c r="AY201" s="34">
        <f>$AY$200</f>
        <v>0</v>
      </c>
    </row>
    <row r="202" spans="1:51" ht="24.75" customHeight="1" x14ac:dyDescent="0.15">
      <c r="A202" s="1047"/>
      <c r="B202" s="1048"/>
      <c r="C202" s="1048"/>
      <c r="D202" s="1048"/>
      <c r="E202" s="1048"/>
      <c r="F202" s="1049"/>
      <c r="G202" s="663"/>
      <c r="H202" s="664"/>
      <c r="I202" s="664"/>
      <c r="J202" s="664"/>
      <c r="K202" s="665"/>
      <c r="L202" s="657"/>
      <c r="M202" s="658"/>
      <c r="N202" s="658"/>
      <c r="O202" s="658"/>
      <c r="P202" s="658"/>
      <c r="Q202" s="658"/>
      <c r="R202" s="658"/>
      <c r="S202" s="658"/>
      <c r="T202" s="658"/>
      <c r="U202" s="658"/>
      <c r="V202" s="658"/>
      <c r="W202" s="658"/>
      <c r="X202" s="659"/>
      <c r="Y202" s="383"/>
      <c r="Z202" s="384"/>
      <c r="AA202" s="384"/>
      <c r="AB202" s="795"/>
      <c r="AC202" s="663"/>
      <c r="AD202" s="664"/>
      <c r="AE202" s="664"/>
      <c r="AF202" s="664"/>
      <c r="AG202" s="665"/>
      <c r="AH202" s="657"/>
      <c r="AI202" s="658"/>
      <c r="AJ202" s="658"/>
      <c r="AK202" s="658"/>
      <c r="AL202" s="658"/>
      <c r="AM202" s="658"/>
      <c r="AN202" s="658"/>
      <c r="AO202" s="658"/>
      <c r="AP202" s="658"/>
      <c r="AQ202" s="658"/>
      <c r="AR202" s="658"/>
      <c r="AS202" s="658"/>
      <c r="AT202" s="659"/>
      <c r="AU202" s="383"/>
      <c r="AV202" s="384"/>
      <c r="AW202" s="384"/>
      <c r="AX202" s="385"/>
      <c r="AY202" s="34">
        <f t="shared" ref="AY202:AY212" si="15">$AY$200</f>
        <v>0</v>
      </c>
    </row>
    <row r="203" spans="1:51" ht="24.75" customHeight="1" x14ac:dyDescent="0.15">
      <c r="A203" s="1047"/>
      <c r="B203" s="1048"/>
      <c r="C203" s="1048"/>
      <c r="D203" s="1048"/>
      <c r="E203" s="1048"/>
      <c r="F203" s="1049"/>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x14ac:dyDescent="0.15">
      <c r="A204" s="1047"/>
      <c r="B204" s="1048"/>
      <c r="C204" s="1048"/>
      <c r="D204" s="1048"/>
      <c r="E204" s="1048"/>
      <c r="F204" s="1049"/>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x14ac:dyDescent="0.15">
      <c r="A205" s="1047"/>
      <c r="B205" s="1048"/>
      <c r="C205" s="1048"/>
      <c r="D205" s="1048"/>
      <c r="E205" s="1048"/>
      <c r="F205" s="1049"/>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x14ac:dyDescent="0.15">
      <c r="A206" s="1047"/>
      <c r="B206" s="1048"/>
      <c r="C206" s="1048"/>
      <c r="D206" s="1048"/>
      <c r="E206" s="1048"/>
      <c r="F206" s="1049"/>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customHeight="1" x14ac:dyDescent="0.15">
      <c r="A207" s="1047"/>
      <c r="B207" s="1048"/>
      <c r="C207" s="1048"/>
      <c r="D207" s="1048"/>
      <c r="E207" s="1048"/>
      <c r="F207" s="1049"/>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customHeight="1" x14ac:dyDescent="0.15">
      <c r="A208" s="1047"/>
      <c r="B208" s="1048"/>
      <c r="C208" s="1048"/>
      <c r="D208" s="1048"/>
      <c r="E208" s="1048"/>
      <c r="F208" s="1049"/>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customHeight="1" x14ac:dyDescent="0.15">
      <c r="A209" s="1047"/>
      <c r="B209" s="1048"/>
      <c r="C209" s="1048"/>
      <c r="D209" s="1048"/>
      <c r="E209" s="1048"/>
      <c r="F209" s="1049"/>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customHeight="1" x14ac:dyDescent="0.15">
      <c r="A210" s="1047"/>
      <c r="B210" s="1048"/>
      <c r="C210" s="1048"/>
      <c r="D210" s="1048"/>
      <c r="E210" s="1048"/>
      <c r="F210" s="1049"/>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customHeight="1" x14ac:dyDescent="0.15">
      <c r="A211" s="1047"/>
      <c r="B211" s="1048"/>
      <c r="C211" s="1048"/>
      <c r="D211" s="1048"/>
      <c r="E211" s="1048"/>
      <c r="F211" s="1049"/>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88" t="s">
        <v>189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287</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c r="AY214">
        <f>COUNTA($G$216,$AC$216)</f>
        <v>0</v>
      </c>
    </row>
    <row r="215" spans="1:51" ht="24.75" customHeight="1" x14ac:dyDescent="0.15">
      <c r="A215" s="1047"/>
      <c r="B215" s="1048"/>
      <c r="C215" s="1048"/>
      <c r="D215" s="1048"/>
      <c r="E215" s="1048"/>
      <c r="F215" s="1049"/>
      <c r="G215" s="805"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5"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c r="AY215" s="34">
        <f>$AY$214</f>
        <v>0</v>
      </c>
    </row>
    <row r="216" spans="1:51" ht="24.75" customHeight="1" x14ac:dyDescent="0.15">
      <c r="A216" s="1047"/>
      <c r="B216" s="1048"/>
      <c r="C216" s="1048"/>
      <c r="D216" s="1048"/>
      <c r="E216" s="1048"/>
      <c r="F216" s="1049"/>
      <c r="G216" s="663"/>
      <c r="H216" s="664"/>
      <c r="I216" s="664"/>
      <c r="J216" s="664"/>
      <c r="K216" s="665"/>
      <c r="L216" s="657"/>
      <c r="M216" s="658"/>
      <c r="N216" s="658"/>
      <c r="O216" s="658"/>
      <c r="P216" s="658"/>
      <c r="Q216" s="658"/>
      <c r="R216" s="658"/>
      <c r="S216" s="658"/>
      <c r="T216" s="658"/>
      <c r="U216" s="658"/>
      <c r="V216" s="658"/>
      <c r="W216" s="658"/>
      <c r="X216" s="659"/>
      <c r="Y216" s="383"/>
      <c r="Z216" s="384"/>
      <c r="AA216" s="384"/>
      <c r="AB216" s="795"/>
      <c r="AC216" s="663"/>
      <c r="AD216" s="664"/>
      <c r="AE216" s="664"/>
      <c r="AF216" s="664"/>
      <c r="AG216" s="665"/>
      <c r="AH216" s="657"/>
      <c r="AI216" s="658"/>
      <c r="AJ216" s="658"/>
      <c r="AK216" s="658"/>
      <c r="AL216" s="658"/>
      <c r="AM216" s="658"/>
      <c r="AN216" s="658"/>
      <c r="AO216" s="658"/>
      <c r="AP216" s="658"/>
      <c r="AQ216" s="658"/>
      <c r="AR216" s="658"/>
      <c r="AS216" s="658"/>
      <c r="AT216" s="659"/>
      <c r="AU216" s="383"/>
      <c r="AV216" s="384"/>
      <c r="AW216" s="384"/>
      <c r="AX216" s="385"/>
      <c r="AY216" s="34">
        <f t="shared" ref="AY216:AY226" si="16">$AY$214</f>
        <v>0</v>
      </c>
    </row>
    <row r="217" spans="1:51" ht="24.75" customHeight="1" x14ac:dyDescent="0.15">
      <c r="A217" s="1047"/>
      <c r="B217" s="1048"/>
      <c r="C217" s="1048"/>
      <c r="D217" s="1048"/>
      <c r="E217" s="1048"/>
      <c r="F217" s="1049"/>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x14ac:dyDescent="0.15">
      <c r="A218" s="1047"/>
      <c r="B218" s="1048"/>
      <c r="C218" s="1048"/>
      <c r="D218" s="1048"/>
      <c r="E218" s="1048"/>
      <c r="F218" s="1049"/>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x14ac:dyDescent="0.15">
      <c r="A219" s="1047"/>
      <c r="B219" s="1048"/>
      <c r="C219" s="1048"/>
      <c r="D219" s="1048"/>
      <c r="E219" s="1048"/>
      <c r="F219" s="1049"/>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x14ac:dyDescent="0.15">
      <c r="A220" s="1047"/>
      <c r="B220" s="1048"/>
      <c r="C220" s="1048"/>
      <c r="D220" s="1048"/>
      <c r="E220" s="1048"/>
      <c r="F220" s="1049"/>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x14ac:dyDescent="0.15">
      <c r="A221" s="1047"/>
      <c r="B221" s="1048"/>
      <c r="C221" s="1048"/>
      <c r="D221" s="1048"/>
      <c r="E221" s="1048"/>
      <c r="F221" s="1049"/>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x14ac:dyDescent="0.15">
      <c r="A222" s="1047"/>
      <c r="B222" s="1048"/>
      <c r="C222" s="1048"/>
      <c r="D222" s="1048"/>
      <c r="E222" s="1048"/>
      <c r="F222" s="1049"/>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x14ac:dyDescent="0.15">
      <c r="A223" s="1047"/>
      <c r="B223" s="1048"/>
      <c r="C223" s="1048"/>
      <c r="D223" s="1048"/>
      <c r="E223" s="1048"/>
      <c r="F223" s="1049"/>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x14ac:dyDescent="0.15">
      <c r="A224" s="1047"/>
      <c r="B224" s="1048"/>
      <c r="C224" s="1048"/>
      <c r="D224" s="1048"/>
      <c r="E224" s="1048"/>
      <c r="F224" s="1049"/>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x14ac:dyDescent="0.15">
      <c r="A225" s="1047"/>
      <c r="B225" s="1048"/>
      <c r="C225" s="1048"/>
      <c r="D225" s="1048"/>
      <c r="E225" s="1048"/>
      <c r="F225" s="1049"/>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x14ac:dyDescent="0.2">
      <c r="A226" s="1047"/>
      <c r="B226" s="1048"/>
      <c r="C226" s="1048"/>
      <c r="D226" s="1048"/>
      <c r="E226" s="1048"/>
      <c r="F226" s="1049"/>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47"/>
      <c r="B227" s="1048"/>
      <c r="C227" s="1048"/>
      <c r="D227" s="1048"/>
      <c r="E227" s="1048"/>
      <c r="F227" s="1049"/>
      <c r="G227" s="588" t="s">
        <v>288</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289</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c r="AY227">
        <f>COUNTA($G$229,$AC$229)</f>
        <v>0</v>
      </c>
    </row>
    <row r="228" spans="1:51" ht="25.5" customHeight="1" x14ac:dyDescent="0.15">
      <c r="A228" s="1047"/>
      <c r="B228" s="1048"/>
      <c r="C228" s="1048"/>
      <c r="D228" s="1048"/>
      <c r="E228" s="1048"/>
      <c r="F228" s="1049"/>
      <c r="G228" s="805"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5"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c r="AY228" s="34">
        <f>$AY$227</f>
        <v>0</v>
      </c>
    </row>
    <row r="229" spans="1:51" ht="24.75" customHeight="1" x14ac:dyDescent="0.15">
      <c r="A229" s="1047"/>
      <c r="B229" s="1048"/>
      <c r="C229" s="1048"/>
      <c r="D229" s="1048"/>
      <c r="E229" s="1048"/>
      <c r="F229" s="1049"/>
      <c r="G229" s="663"/>
      <c r="H229" s="664"/>
      <c r="I229" s="664"/>
      <c r="J229" s="664"/>
      <c r="K229" s="665"/>
      <c r="L229" s="657"/>
      <c r="M229" s="658"/>
      <c r="N229" s="658"/>
      <c r="O229" s="658"/>
      <c r="P229" s="658"/>
      <c r="Q229" s="658"/>
      <c r="R229" s="658"/>
      <c r="S229" s="658"/>
      <c r="T229" s="658"/>
      <c r="U229" s="658"/>
      <c r="V229" s="658"/>
      <c r="W229" s="658"/>
      <c r="X229" s="659"/>
      <c r="Y229" s="383"/>
      <c r="Z229" s="384"/>
      <c r="AA229" s="384"/>
      <c r="AB229" s="795"/>
      <c r="AC229" s="663"/>
      <c r="AD229" s="664"/>
      <c r="AE229" s="664"/>
      <c r="AF229" s="664"/>
      <c r="AG229" s="665"/>
      <c r="AH229" s="657"/>
      <c r="AI229" s="658"/>
      <c r="AJ229" s="658"/>
      <c r="AK229" s="658"/>
      <c r="AL229" s="658"/>
      <c r="AM229" s="658"/>
      <c r="AN229" s="658"/>
      <c r="AO229" s="658"/>
      <c r="AP229" s="658"/>
      <c r="AQ229" s="658"/>
      <c r="AR229" s="658"/>
      <c r="AS229" s="658"/>
      <c r="AT229" s="659"/>
      <c r="AU229" s="383"/>
      <c r="AV229" s="384"/>
      <c r="AW229" s="384"/>
      <c r="AX229" s="385"/>
      <c r="AY229" s="34">
        <f t="shared" ref="AY229:AY239" si="17">$AY$227</f>
        <v>0</v>
      </c>
    </row>
    <row r="230" spans="1:51" ht="24.75" customHeight="1" x14ac:dyDescent="0.15">
      <c r="A230" s="1047"/>
      <c r="B230" s="1048"/>
      <c r="C230" s="1048"/>
      <c r="D230" s="1048"/>
      <c r="E230" s="1048"/>
      <c r="F230" s="1049"/>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x14ac:dyDescent="0.15">
      <c r="A231" s="1047"/>
      <c r="B231" s="1048"/>
      <c r="C231" s="1048"/>
      <c r="D231" s="1048"/>
      <c r="E231" s="1048"/>
      <c r="F231" s="1049"/>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x14ac:dyDescent="0.15">
      <c r="A232" s="1047"/>
      <c r="B232" s="1048"/>
      <c r="C232" s="1048"/>
      <c r="D232" s="1048"/>
      <c r="E232" s="1048"/>
      <c r="F232" s="1049"/>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x14ac:dyDescent="0.15">
      <c r="A233" s="1047"/>
      <c r="B233" s="1048"/>
      <c r="C233" s="1048"/>
      <c r="D233" s="1048"/>
      <c r="E233" s="1048"/>
      <c r="F233" s="1049"/>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x14ac:dyDescent="0.15">
      <c r="A234" s="1047"/>
      <c r="B234" s="1048"/>
      <c r="C234" s="1048"/>
      <c r="D234" s="1048"/>
      <c r="E234" s="1048"/>
      <c r="F234" s="1049"/>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x14ac:dyDescent="0.15">
      <c r="A235" s="1047"/>
      <c r="B235" s="1048"/>
      <c r="C235" s="1048"/>
      <c r="D235" s="1048"/>
      <c r="E235" s="1048"/>
      <c r="F235" s="1049"/>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x14ac:dyDescent="0.15">
      <c r="A236" s="1047"/>
      <c r="B236" s="1048"/>
      <c r="C236" s="1048"/>
      <c r="D236" s="1048"/>
      <c r="E236" s="1048"/>
      <c r="F236" s="1049"/>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x14ac:dyDescent="0.15">
      <c r="A237" s="1047"/>
      <c r="B237" s="1048"/>
      <c r="C237" s="1048"/>
      <c r="D237" s="1048"/>
      <c r="E237" s="1048"/>
      <c r="F237" s="1049"/>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x14ac:dyDescent="0.15">
      <c r="A238" s="1047"/>
      <c r="B238" s="1048"/>
      <c r="C238" s="1048"/>
      <c r="D238" s="1048"/>
      <c r="E238" s="1048"/>
      <c r="F238" s="1049"/>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x14ac:dyDescent="0.2">
      <c r="A239" s="1047"/>
      <c r="B239" s="1048"/>
      <c r="C239" s="1048"/>
      <c r="D239" s="1048"/>
      <c r="E239" s="1048"/>
      <c r="F239" s="1049"/>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47"/>
      <c r="B240" s="1048"/>
      <c r="C240" s="1048"/>
      <c r="D240" s="1048"/>
      <c r="E240" s="1048"/>
      <c r="F240" s="1049"/>
      <c r="G240" s="588" t="s">
        <v>290</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291</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c r="AY240">
        <f>COUNTA($G$242,$AC$242)</f>
        <v>0</v>
      </c>
    </row>
    <row r="241" spans="1:51" ht="24.75" customHeight="1" x14ac:dyDescent="0.15">
      <c r="A241" s="1047"/>
      <c r="B241" s="1048"/>
      <c r="C241" s="1048"/>
      <c r="D241" s="1048"/>
      <c r="E241" s="1048"/>
      <c r="F241" s="1049"/>
      <c r="G241" s="805"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5"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c r="AY241" s="34">
        <f>$AY$240</f>
        <v>0</v>
      </c>
    </row>
    <row r="242" spans="1:51" ht="24.75" customHeight="1" x14ac:dyDescent="0.15">
      <c r="A242" s="1047"/>
      <c r="B242" s="1048"/>
      <c r="C242" s="1048"/>
      <c r="D242" s="1048"/>
      <c r="E242" s="1048"/>
      <c r="F242" s="1049"/>
      <c r="G242" s="663"/>
      <c r="H242" s="664"/>
      <c r="I242" s="664"/>
      <c r="J242" s="664"/>
      <c r="K242" s="665"/>
      <c r="L242" s="657"/>
      <c r="M242" s="658"/>
      <c r="N242" s="658"/>
      <c r="O242" s="658"/>
      <c r="P242" s="658"/>
      <c r="Q242" s="658"/>
      <c r="R242" s="658"/>
      <c r="S242" s="658"/>
      <c r="T242" s="658"/>
      <c r="U242" s="658"/>
      <c r="V242" s="658"/>
      <c r="W242" s="658"/>
      <c r="X242" s="659"/>
      <c r="Y242" s="383"/>
      <c r="Z242" s="384"/>
      <c r="AA242" s="384"/>
      <c r="AB242" s="795"/>
      <c r="AC242" s="663"/>
      <c r="AD242" s="664"/>
      <c r="AE242" s="664"/>
      <c r="AF242" s="664"/>
      <c r="AG242" s="665"/>
      <c r="AH242" s="657"/>
      <c r="AI242" s="658"/>
      <c r="AJ242" s="658"/>
      <c r="AK242" s="658"/>
      <c r="AL242" s="658"/>
      <c r="AM242" s="658"/>
      <c r="AN242" s="658"/>
      <c r="AO242" s="658"/>
      <c r="AP242" s="658"/>
      <c r="AQ242" s="658"/>
      <c r="AR242" s="658"/>
      <c r="AS242" s="658"/>
      <c r="AT242" s="659"/>
      <c r="AU242" s="383"/>
      <c r="AV242" s="384"/>
      <c r="AW242" s="384"/>
      <c r="AX242" s="385"/>
      <c r="AY242" s="34">
        <f t="shared" ref="AY242:AY252" si="18">$AY$240</f>
        <v>0</v>
      </c>
    </row>
    <row r="243" spans="1:51" ht="24.75" customHeight="1" x14ac:dyDescent="0.15">
      <c r="A243" s="1047"/>
      <c r="B243" s="1048"/>
      <c r="C243" s="1048"/>
      <c r="D243" s="1048"/>
      <c r="E243" s="1048"/>
      <c r="F243" s="1049"/>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x14ac:dyDescent="0.15">
      <c r="A244" s="1047"/>
      <c r="B244" s="1048"/>
      <c r="C244" s="1048"/>
      <c r="D244" s="1048"/>
      <c r="E244" s="1048"/>
      <c r="F244" s="1049"/>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x14ac:dyDescent="0.15">
      <c r="A245" s="1047"/>
      <c r="B245" s="1048"/>
      <c r="C245" s="1048"/>
      <c r="D245" s="1048"/>
      <c r="E245" s="1048"/>
      <c r="F245" s="1049"/>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x14ac:dyDescent="0.15">
      <c r="A246" s="1047"/>
      <c r="B246" s="1048"/>
      <c r="C246" s="1048"/>
      <c r="D246" s="1048"/>
      <c r="E246" s="1048"/>
      <c r="F246" s="1049"/>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x14ac:dyDescent="0.15">
      <c r="A247" s="1047"/>
      <c r="B247" s="1048"/>
      <c r="C247" s="1048"/>
      <c r="D247" s="1048"/>
      <c r="E247" s="1048"/>
      <c r="F247" s="1049"/>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x14ac:dyDescent="0.15">
      <c r="A248" s="1047"/>
      <c r="B248" s="1048"/>
      <c r="C248" s="1048"/>
      <c r="D248" s="1048"/>
      <c r="E248" s="1048"/>
      <c r="F248" s="1049"/>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x14ac:dyDescent="0.15">
      <c r="A249" s="1047"/>
      <c r="B249" s="1048"/>
      <c r="C249" s="1048"/>
      <c r="D249" s="1048"/>
      <c r="E249" s="1048"/>
      <c r="F249" s="1049"/>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x14ac:dyDescent="0.15">
      <c r="A250" s="1047"/>
      <c r="B250" s="1048"/>
      <c r="C250" s="1048"/>
      <c r="D250" s="1048"/>
      <c r="E250" s="1048"/>
      <c r="F250" s="1049"/>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x14ac:dyDescent="0.15">
      <c r="A251" s="1047"/>
      <c r="B251" s="1048"/>
      <c r="C251" s="1048"/>
      <c r="D251" s="1048"/>
      <c r="E251" s="1048"/>
      <c r="F251" s="1049"/>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x14ac:dyDescent="0.2">
      <c r="A252" s="1047"/>
      <c r="B252" s="1048"/>
      <c r="C252" s="1048"/>
      <c r="D252" s="1048"/>
      <c r="E252" s="1048"/>
      <c r="F252" s="1049"/>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47"/>
      <c r="B253" s="1048"/>
      <c r="C253" s="1048"/>
      <c r="D253" s="1048"/>
      <c r="E253" s="1048"/>
      <c r="F253" s="1049"/>
      <c r="G253" s="588" t="s">
        <v>292</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c r="AY253">
        <f>COUNTA($G$255,$AC$255)</f>
        <v>0</v>
      </c>
    </row>
    <row r="254" spans="1:51" ht="24.75" customHeight="1" x14ac:dyDescent="0.15">
      <c r="A254" s="1047"/>
      <c r="B254" s="1048"/>
      <c r="C254" s="1048"/>
      <c r="D254" s="1048"/>
      <c r="E254" s="1048"/>
      <c r="F254" s="1049"/>
      <c r="G254" s="805"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5"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c r="AY254" s="34">
        <f>$AY$253</f>
        <v>0</v>
      </c>
    </row>
    <row r="255" spans="1:51" ht="24.75" customHeight="1" x14ac:dyDescent="0.15">
      <c r="A255" s="1047"/>
      <c r="B255" s="1048"/>
      <c r="C255" s="1048"/>
      <c r="D255" s="1048"/>
      <c r="E255" s="1048"/>
      <c r="F255" s="1049"/>
      <c r="G255" s="663"/>
      <c r="H255" s="664"/>
      <c r="I255" s="664"/>
      <c r="J255" s="664"/>
      <c r="K255" s="665"/>
      <c r="L255" s="657"/>
      <c r="M255" s="658"/>
      <c r="N255" s="658"/>
      <c r="O255" s="658"/>
      <c r="P255" s="658"/>
      <c r="Q255" s="658"/>
      <c r="R255" s="658"/>
      <c r="S255" s="658"/>
      <c r="T255" s="658"/>
      <c r="U255" s="658"/>
      <c r="V255" s="658"/>
      <c r="W255" s="658"/>
      <c r="X255" s="659"/>
      <c r="Y255" s="383"/>
      <c r="Z255" s="384"/>
      <c r="AA255" s="384"/>
      <c r="AB255" s="795"/>
      <c r="AC255" s="663"/>
      <c r="AD255" s="664"/>
      <c r="AE255" s="664"/>
      <c r="AF255" s="664"/>
      <c r="AG255" s="665"/>
      <c r="AH255" s="657"/>
      <c r="AI255" s="658"/>
      <c r="AJ255" s="658"/>
      <c r="AK255" s="658"/>
      <c r="AL255" s="658"/>
      <c r="AM255" s="658"/>
      <c r="AN255" s="658"/>
      <c r="AO255" s="658"/>
      <c r="AP255" s="658"/>
      <c r="AQ255" s="658"/>
      <c r="AR255" s="658"/>
      <c r="AS255" s="658"/>
      <c r="AT255" s="659"/>
      <c r="AU255" s="383"/>
      <c r="AV255" s="384"/>
      <c r="AW255" s="384"/>
      <c r="AX255" s="385"/>
      <c r="AY255" s="34">
        <f t="shared" ref="AY255:AY265" si="19">$AY$253</f>
        <v>0</v>
      </c>
    </row>
    <row r="256" spans="1:51" ht="24.75" customHeight="1" x14ac:dyDescent="0.15">
      <c r="A256" s="1047"/>
      <c r="B256" s="1048"/>
      <c r="C256" s="1048"/>
      <c r="D256" s="1048"/>
      <c r="E256" s="1048"/>
      <c r="F256" s="1049"/>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x14ac:dyDescent="0.15">
      <c r="A257" s="1047"/>
      <c r="B257" s="1048"/>
      <c r="C257" s="1048"/>
      <c r="D257" s="1048"/>
      <c r="E257" s="1048"/>
      <c r="F257" s="1049"/>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x14ac:dyDescent="0.15">
      <c r="A258" s="1047"/>
      <c r="B258" s="1048"/>
      <c r="C258" s="1048"/>
      <c r="D258" s="1048"/>
      <c r="E258" s="1048"/>
      <c r="F258" s="1049"/>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x14ac:dyDescent="0.15">
      <c r="A259" s="1047"/>
      <c r="B259" s="1048"/>
      <c r="C259" s="1048"/>
      <c r="D259" s="1048"/>
      <c r="E259" s="1048"/>
      <c r="F259" s="1049"/>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customHeight="1" x14ac:dyDescent="0.15">
      <c r="A260" s="1047"/>
      <c r="B260" s="1048"/>
      <c r="C260" s="1048"/>
      <c r="D260" s="1048"/>
      <c r="E260" s="1048"/>
      <c r="F260" s="1049"/>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customHeight="1" x14ac:dyDescent="0.15">
      <c r="A261" s="1047"/>
      <c r="B261" s="1048"/>
      <c r="C261" s="1048"/>
      <c r="D261" s="1048"/>
      <c r="E261" s="1048"/>
      <c r="F261" s="1049"/>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customHeight="1" x14ac:dyDescent="0.15">
      <c r="A262" s="1047"/>
      <c r="B262" s="1048"/>
      <c r="C262" s="1048"/>
      <c r="D262" s="1048"/>
      <c r="E262" s="1048"/>
      <c r="F262" s="1049"/>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customHeight="1" x14ac:dyDescent="0.15">
      <c r="A263" s="1047"/>
      <c r="B263" s="1048"/>
      <c r="C263" s="1048"/>
      <c r="D263" s="1048"/>
      <c r="E263" s="1048"/>
      <c r="F263" s="1049"/>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customHeight="1" x14ac:dyDescent="0.15">
      <c r="A264" s="1047"/>
      <c r="B264" s="1048"/>
      <c r="C264" s="1048"/>
      <c r="D264" s="1048"/>
      <c r="E264" s="1048"/>
      <c r="F264" s="1049"/>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7" sqref="Y7:AD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256</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256</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256</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256</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256</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256</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256</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256</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256</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256</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256</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256</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256</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256</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256</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256</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256</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256</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256</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256</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256</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256</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256</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256</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256</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256</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256</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256</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256</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256</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256</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256</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256</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256</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256</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256</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256</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256</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256</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256</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2021-06-27T07:08:03Z</cp:lastPrinted>
  <dcterms:created xsi:type="dcterms:W3CDTF">2012-03-13T00:50:25Z</dcterms:created>
  <dcterms:modified xsi:type="dcterms:W3CDTF">2021-06-27T07:08:13Z</dcterms:modified>
</cp:coreProperties>
</file>