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その他\１．独立性・中立性・透明性の確保と組織体制の充実\△005_原子力発電安全基盤調査拠出金\"/>
    </mc:Choice>
  </mc:AlternateContent>
  <bookViews>
    <workbookView xWindow="0" yWindow="0" windowWidth="28800" windowHeight="12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I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50" i="3"/>
  <c r="AY616" i="3"/>
  <c r="AY606" i="3"/>
  <c r="AY417" i="3"/>
  <c r="AY369" i="3"/>
  <c r="AY255"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<sst xmlns="http://schemas.openxmlformats.org/spreadsheetml/2006/main" count="2978" uniqueCount="782">
  <si>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</si>
  <si>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</si>
  <si>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</si>
  <si>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</si>
  <si>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</si>
  <si>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</si>
  <si>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</si>
  <si>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</si>
  <si>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</si>
  <si>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</si>
  <si>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</si>
  <si>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</si>
  <si>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</si>
  <si>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</si>
  <si>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</si>
  <si>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</si>
  <si>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</si>
  <si>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</si>
  <si>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</si>
  <si>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</si>
  <si>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</si>
  <si>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</si>
  <si>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</si>
  <si>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</si>
  <si>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</si>
  <si>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</si>
  <si>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</si>
  <si>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</si>
  <si>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</si>
  <si>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</si>
  <si>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</si>
  <si>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</si>
  <si>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</si>
  <si>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</si>
  <si>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</si>
  <si>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</si>
  <si>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</si>
  <si>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</si>
  <si>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</si>
  <si>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</si>
  <si>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</si>
  <si>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</si>
  <si>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</si>
  <si>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</si>
  <si>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</si>
  <si>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</si>
  <si>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</si>
  <si>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</si>
  <si>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</si>
  <si>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</si>
  <si>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</si>
  <si>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</si>
  <si>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</si>
  <si>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</si>
  <si>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</si>
  <si>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</si>
  <si>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</si>
  <si>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</si>
  <si>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</si>
  <si>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</si>
  <si>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</si>
  <si>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</si>
  <si>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</si>
  <si>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</si>
  <si>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</si>
  <si>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</si>
  <si>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</si>
  <si>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</si>
  <si>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</si>
  <si>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</si>
  <si>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</si>
  <si>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</si>
  <si>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</si>
  <si>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</si>
  <si>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</si>
  <si>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</si>
  <si>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</si>
  <si>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</si>
  <si>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</si>
  <si>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</si>
  <si>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</si>
  <si>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</si>
  <si>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</si>
  <si>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</si>
  <si>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</si>
  <si>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</si>
  <si>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</si>
  <si>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</si>
  <si>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</si>
  <si>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</si>
  <si>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</si>
  <si>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</si>
  <si>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</si>
  <si>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</si>
  <si>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</si>
  <si>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</si>
  <si>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</si>
  <si>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</si>
  <si>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</si>
  <si>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</si>
  <si>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</si>
  <si>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</si>
  <si>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</si>
  <si>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</si>
  <si>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</si>
  <si>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</si>
  <si>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</si>
  <si>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</si>
  <si>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</si>
  <si>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</si>
  <si>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</si>
  <si>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</si>
  <si>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</si>
  <si>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</si>
  <si>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</si>
  <si>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</si>
  <si>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</si>
  <si>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</si>
  <si>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</si>
  <si>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</si>
  <si>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</si>
  <si>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</si>
  <si>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</si>
  <si>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</si>
  <si>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</si>
  <si>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</si>
  <si>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</si>
  <si>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</si>
  <si>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</si>
  <si>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</si>
  <si>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</si>
  <si>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</si>
  <si>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</si>
  <si>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</si>
  <si>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</si>
  <si>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</si>
  <si>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</si>
  <si>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</si>
  <si>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</si>
  <si>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</si>
  <si>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</si>
  <si>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</si>
  <si>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</si>
  <si>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</si>
  <si>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</si>
  <si>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</si>
  <si>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</si>
  <si>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</si>
  <si>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</si>
  <si>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</si>
  <si>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</si>
  <si>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</si>
  <si>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</si>
  <si>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</si>
  <si>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</si>
  <si>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</si>
  <si>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</si>
  <si>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</si>
  <si>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</si>
  <si>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</si>
  <si>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</si>
  <si>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</si>
  <si>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</si>
  <si>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</si>
  <si>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</si>
  <si>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</si>
  <si>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</si>
  <si>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</si>
  <si>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</si>
  <si>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</si>
  <si>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</si>
  <si>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</si>
  <si>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</si>
  <si>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</si>
  <si>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</si>
  <si>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</si>
  <si>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</si>
  <si>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</si>
  <si>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</si>
  <si>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</si>
  <si>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</si>
  <si>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</si>
  <si>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</si>
  <si>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</si>
  <si>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</si>
  <si>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</si>
  <si>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</si>
  <si>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</si>
  <si>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</si>
  <si>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</si>
  <si>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</si>
  <si>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</si>
  <si>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</si>
  <si>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</si>
  <si>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</si>
  <si>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</si>
  <si>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</si>
  <si>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</si>
  <si>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</si>
  <si>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</si>
  <si>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</si>
  <si>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</si>
  <si>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</si>
  <si>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</si>
  <si>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</si>
  <si>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</si>
  <si>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</si>
  <si>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</si>
  <si>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</si>
  <si>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</si>
  <si>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</si>
  <si>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</si>
  <si>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</si>
  <si>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</si>
  <si>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</si>
  <si>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</si>
  <si>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</si>
  <si>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</si>
  <si>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</si>
  <si>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</si>
  <si>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</si>
  <si>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</si>
  <si>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</si>
  <si>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</si>
  <si>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</si>
  <si>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</si>
  <si>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</si>
  <si>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</si>
  <si>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</si>
  <si>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</si>
  <si>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</si>
  <si>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</si>
  <si>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</si>
  <si>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</si>
  <si>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</si>
  <si>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</si>
  <si>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</si>
  <si>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</si>
  <si>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</si>
  <si>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</si>
  <si>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</si>
  <si>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</si>
  <si>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</si>
  <si>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</si>
  <si>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</si>
  <si>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</si>
  <si>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</si>
  <si>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</si>
  <si>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</si>
  <si>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</si>
  <si>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</si>
  <si>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</si>
  <si>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</si>
  <si>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</si>
  <si>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</si>
  <si>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</si>
  <si>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</si>
  <si>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</si>
  <si>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</si>
  <si>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</si>
  <si>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</si>
  <si>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</si>
  <si>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</si>
  <si>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</si>
  <si>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</si>
  <si>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</si>
  <si>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</si>
  <si>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</si>
  <si>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</si>
  <si>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</si>
  <si>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</si>
  <si>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</si>
  <si>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</si>
  <si>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</si>
  <si>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</si>
  <si>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</si>
  <si>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</si>
  <si>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</si>
  <si>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</si>
  <si>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</si>
  <si>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</si>
  <si>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</si>
  <si>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</si>
  <si>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</si>
  <si>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</si>
  <si>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</si>
  <si>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</si>
  <si>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</si>
  <si>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</si>
  <si>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</si>
  <si>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</si>
  <si>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</si>
  <si>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</si>
  <si>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</si>
  <si>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</si>
  <si>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</si>
  <si>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</si>
  <si>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</si>
  <si>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</si>
  <si>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</si>
  <si>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</si>
  <si>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</si>
  <si>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</si>
  <si>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</si>
  <si>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</si>
  <si>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</si>
  <si>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</si>
  <si>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</si>
  <si>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</si>
  <si>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</si>
  <si>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</si>
  <si>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</si>
  <si>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</si>
  <si>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</si>
  <si>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</si>
  <si>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</si>
  <si>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</si>
  <si>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</si>
  <si>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</si>
  <si>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</si>
  <si>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</si>
  <si>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</si>
  <si>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</si>
  <si>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</si>
  <si>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</si>
  <si>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</si>
  <si>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</si>
  <si>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</si>
  <si>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</si>
  <si>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</si>
  <si>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</si>
  <si>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</si>
  <si>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</si>
  <si>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</si>
  <si>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</si>
  <si>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</si>
  <si>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</si>
  <si>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</si>
  <si>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</si>
  <si>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</si>
  <si>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</si>
  <si>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</si>
  <si>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</si>
  <si>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</si>
  <si>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</si>
  <si>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</si>
  <si>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</si>
  <si>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</si>
  <si>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</si>
  <si>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</si>
  <si>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</si>
  <si>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</si>
  <si>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</si>
  <si>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</si>
  <si>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</si>
  <si>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</si>
  <si>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</si>
  <si>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</si>
  <si>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</si>
  <si>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</si>
  <si>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</si>
  <si>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</si>
  <si>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</si>
  <si>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</si>
  <si>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</si>
  <si>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</si>
  <si>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</si>
  <si>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</si>
  <si>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</si>
  <si>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</si>
  <si>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</si>
  <si>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</si>
  <si>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</si>
  <si>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</si>
  <si>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</si>
  <si>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</si>
  <si>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</si>
  <si>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</si>
  <si>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</si>
  <si>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</si>
  <si>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</si>
  <si>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</si>
  <si>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</si>
  <si>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</si>
  <si>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</si>
  <si>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</si>
  <si>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</si>
  <si>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</si>
  <si>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</si>
  <si>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</si>
  <si>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</si>
  <si>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</si>
  <si>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</si>
  <si>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</si>
  <si>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</si>
  <si>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</si>
  <si>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</si>
  <si>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</si>
  <si>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</si>
  <si>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</si>
  <si>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</si>
  <si>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</si>
  <si>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</si>
  <si>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</si>
  <si>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</si>
  <si>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</si>
  <si>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</si>
  <si>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</si>
  <si>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</si>
  <si>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</si>
  <si>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</si>
  <si>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</si>
  <si>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</si>
  <si>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</si>
  <si>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</si>
  <si>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</si>
  <si>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</si>
  <si>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</si>
  <si>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</si>
  <si>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</si>
  <si>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</si>
  <si>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</si>
  <si>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</si>
  <si>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</si>
  <si>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</si>
  <si>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</si>
  <si>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</si>
  <si>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</si>
  <si>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</si>
  <si>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</si>
  <si>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</si>
  <si>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</si>
  <si>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</si>
  <si>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</si>
  <si>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</si>
  <si>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</si>
  <si>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</si>
  <si>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</si>
  <si>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</si>
  <si>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</si>
  <si>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</si>
  <si>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</si>
  <si>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</si>
  <si>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</si>
  <si>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</si>
  <si>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</si>
  <si>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</si>
  <si>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</si>
  <si>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</si>
  <si>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</si>
  <si>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</si>
  <si>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</si>
  <si>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</si>
  <si>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</si>
  <si>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</si>
  <si>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</si>
  <si>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</si>
  <si>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</si>
  <si>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</si>
  <si>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</si>
  <si>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</si>
  <si>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</si>
  <si>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</si>
  <si>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</si>
  <si>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</si>
  <si>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</si>
  <si>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</si>
  <si>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</si>
  <si>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</si>
  <si>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</si>
  <si>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</si>
  <si>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</si>
  <si>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</si>
  <si>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</si>
  <si>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</si>
  <si>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</si>
  <si>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</si>
  <si>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</si>
  <si>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</si>
  <si>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</si>
  <si>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</si>
  <si>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</si>
  <si>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</si>
  <si>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</si>
  <si>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</si>
  <si>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</si>
  <si>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</si>
  <si>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</si>
  <si>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</si>
  <si>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</si>
  <si>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</si>
  <si>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</si>
  <si>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</si>
  <si>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</si>
  <si>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</si>
  <si>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</si>
  <si>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</si>
  <si>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</si>
  <si>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</si>
  <si>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</si>
  <si>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</si>
  <si>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</si>
  <si>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</si>
  <si>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</si>
  <si>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</si>
  <si>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</si>
  <si>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</si>
  <si>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</si>
  <si>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</si>
  <si>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</si>
  <si>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</si>
  <si>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</si>
  <si>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</si>
  <si>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</si>
  <si>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</si>
  <si>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</si>
  <si>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</si>
  <si>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</si>
  <si>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</si>
  <si>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</si>
  <si>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</si>
  <si>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</si>
  <si>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</si>
  <si>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</si>
  <si>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</si>
  <si>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</si>
  <si>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</si>
  <si>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</si>
  <si>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</si>
  <si>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</si>
  <si>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</si>
  <si>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</si>
  <si>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</si>
  <si>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</si>
  <si>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</si>
  <si>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</si>
  <si>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</si>
  <si>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</si>
  <si>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</si>
  <si>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</si>
  <si>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</si>
  <si>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</si>
  <si>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</si>
  <si>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</si>
  <si>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</si>
  <si>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</si>
  <si>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</si>
  <si>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</si>
  <si>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</si>
  <si>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</si>
  <si>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</si>
  <si>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</si>
  <si>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</si>
  <si>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</si>
  <si>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</si>
  <si>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</si>
  <si>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</si>
  <si>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</si>
  <si>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</si>
  <si>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</si>
  <si>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</si>
  <si>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</si>
  <si>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</si>
  <si>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</si>
  <si>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</si>
  <si>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</si>
  <si>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</si>
  <si>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</si>
  <si>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</si>
  <si>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</si>
  <si>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</si>
  <si>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</si>
  <si>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</si>
  <si>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</si>
  <si>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</si>
  <si>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</si>
  <si>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</si>
  <si>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</si>
  <si>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</si>
  <si>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</si>
  <si>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</si>
  <si>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</si>
  <si>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</si>
  <si>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</si>
  <si>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</si>
  <si>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</si>
  <si>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</si>
  <si>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</si>
  <si>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</si>
  <si>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</si>
  <si>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</si>
  <si>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</si>
  <si>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</si>
  <si>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</si>
  <si>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</si>
  <si>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</si>
  <si>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</si>
  <si>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</si>
  <si>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</si>
  <si>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</si>
  <si>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</si>
  <si>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</si>
  <si>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</si>
  <si>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</si>
  <si>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</si>
  <si>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</si>
  <si>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</si>
  <si>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</si>
  <si>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</si>
  <si>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</si>
  <si>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</si>
  <si>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</si>
  <si>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</si>
  <si>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</si>
  <si>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</si>
  <si>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</si>
  <si>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</si>
  <si>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</si>
  <si>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</si>
  <si>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</si>
  <si>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</si>
  <si>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</si>
  <si>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</si>
  <si>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</si>
  <si>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</si>
  <si>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</si>
  <si>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</si>
  <si>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</si>
  <si>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</si>
  <si>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</si>
  <si>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</si>
  <si>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</si>
  <si>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</si>
  <si>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</si>
  <si>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</si>
  <si>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</si>
  <si>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</si>
  <si>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</si>
  <si>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</si>
  <si>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</si>
  <si>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</si>
  <si>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</si>
  <si>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</si>
  <si>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</si>
  <si>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</si>
  <si>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</si>
  <si>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</si>
  <si>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</si>
  <si>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</si>
  <si>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</si>
  <si>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</si>
  <si>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</si>
  <si>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</si>
  <si>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</si>
  <si>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</si>
  <si>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</si>
  <si>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</si>
  <si>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</si>
  <si>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</si>
  <si>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</si>
  <si>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</si>
  <si>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</si>
  <si>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</si>
  <si>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</si>
  <si>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</si>
  <si>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</si>
  <si>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</si>
  <si>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</si>
  <si>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</si>
  <si>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</si>
  <si>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</si>
  <si>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</si>
  <si>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</si>
  <si>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</si>
  <si>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</si>
  <si>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</si>
  <si>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</si>
  <si>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</si>
  <si>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</si>
  <si>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</si>
  <si>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</si>
  <si>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</si>
  <si>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</si>
  <si>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</si>
  <si>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</si>
  <si>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</si>
  <si>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</si>
  <si>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</si>
  <si>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</si>
  <si>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</si>
  <si>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</si>
  <si>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</si>
  <si>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</si>
  <si>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</si>
  <si>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</si>
  <si>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</si>
  <si>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</si>
  <si>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</si>
  <si>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</si>
  <si>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</si>
  <si>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</si>
  <si>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</si>
  <si>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</si>
  <si>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</si>
  <si>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</si>
  <si>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</si>
  <si>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</si>
  <si>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</si>
  <si>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</si>
  <si>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</si>
  <si>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</si>
  <si>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</si>
  <si>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</si>
  <si>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</si>
  <si>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</si>
  <si>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</si>
  <si>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原子力規制庁</t>
    <phoneticPr fontId="5"/>
  </si>
  <si>
    <t>総務課国際室</t>
    <rPh sb="0" eb="3">
      <t>ソウムカ</t>
    </rPh>
    <rPh sb="3" eb="6">
      <t>コクサイシツ</t>
    </rPh>
    <phoneticPr fontId="5"/>
  </si>
  <si>
    <t>日本再興戦略</t>
  </si>
  <si>
    <t>本事業は、東京電力福島第一原子力発電所事故の教訓、新たな原子力規制の取組等について国際社会と共有するとともに、放射性廃棄物を安全に管理・処分するための知見等の情報を収集し、我が国の原子力安全性の向上に活用することを目的とする。</t>
    <rPh sb="55" eb="58">
      <t>ホウシャセイ</t>
    </rPh>
    <rPh sb="58" eb="61">
      <t>ハイキブツ</t>
    </rPh>
    <rPh sb="62" eb="64">
      <t>アンゼン</t>
    </rPh>
    <rPh sb="65" eb="67">
      <t>カンリ</t>
    </rPh>
    <rPh sb="68" eb="70">
      <t>ショブン</t>
    </rPh>
    <rPh sb="75" eb="77">
      <t>チケン</t>
    </rPh>
    <rPh sb="77" eb="78">
      <t>トウ</t>
    </rPh>
    <rPh sb="95" eb="96">
      <t>セイ</t>
    </rPh>
    <rPh sb="97" eb="99">
      <t>コウジョウ</t>
    </rPh>
    <rPh sb="100" eb="102">
      <t>カツヨウ</t>
    </rPh>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</si>
  <si>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</si>
  <si>
    <t>本</t>
    <rPh sb="0" eb="1">
      <t>ホン</t>
    </rPh>
    <phoneticPr fontId="5"/>
  </si>
  <si>
    <t>OECD/NEAを通じた情報発信および知見の収集。</t>
    <rPh sb="9" eb="10">
      <t>ツウ</t>
    </rPh>
    <rPh sb="12" eb="14">
      <t>ジョウホウ</t>
    </rPh>
    <rPh sb="14" eb="16">
      <t>ハッシン</t>
    </rPh>
    <rPh sb="19" eb="21">
      <t>チケン</t>
    </rPh>
    <rPh sb="22" eb="24">
      <t>シュウシュウ</t>
    </rPh>
    <phoneticPr fontId="5"/>
  </si>
  <si>
    <t>拠出金事業に関係する報告書等の成果物数</t>
    <rPh sb="3" eb="5">
      <t>ジギョウ</t>
    </rPh>
    <rPh sb="18" eb="19">
      <t>スウ</t>
    </rPh>
    <phoneticPr fontId="5"/>
  </si>
  <si>
    <t>ＯＥＣＤ／ＮＥＡ ウェブサイト＜ http://www.oecd-nea.org/＞および出向者への聞き取り。</t>
    <rPh sb="45" eb="48">
      <t>シュッコウシャ</t>
    </rPh>
    <rPh sb="50" eb="51">
      <t>キ</t>
    </rPh>
    <rPh sb="52" eb="53">
      <t>ト</t>
    </rPh>
    <phoneticPr fontId="5"/>
  </si>
  <si>
    <t>-</t>
    <phoneticPr fontId="5"/>
  </si>
  <si>
    <t>-</t>
    <phoneticPr fontId="5"/>
  </si>
  <si>
    <t>-</t>
    <phoneticPr fontId="5"/>
  </si>
  <si>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</si>
  <si>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ヒト</t>
    </rPh>
    <phoneticPr fontId="5"/>
  </si>
  <si>
    <t>-</t>
    <phoneticPr fontId="5"/>
  </si>
  <si>
    <t>ワークショップ等の国際会議の開催回数</t>
    <rPh sb="7" eb="8">
      <t>トウ</t>
    </rPh>
    <rPh sb="9" eb="11">
      <t>コクサイ</t>
    </rPh>
    <rPh sb="11" eb="13">
      <t>カイギ</t>
    </rPh>
    <rPh sb="14" eb="16">
      <t>カイサイ</t>
    </rPh>
    <rPh sb="16" eb="18">
      <t>カイスウ</t>
    </rPh>
    <phoneticPr fontId="5"/>
  </si>
  <si>
    <t>執行額　／　成果物数　　　　　　　　　　　　　　</t>
    <rPh sb="0" eb="2">
      <t>シッコウ</t>
    </rPh>
    <rPh sb="2" eb="3">
      <t>ガク</t>
    </rPh>
    <rPh sb="6" eb="9">
      <t>セイカブツ</t>
    </rPh>
    <rPh sb="9" eb="10">
      <t>スウ</t>
    </rPh>
    <phoneticPr fontId="5"/>
  </si>
  <si>
    <t>回</t>
    <rPh sb="0" eb="1">
      <t>カイ</t>
    </rPh>
    <phoneticPr fontId="5"/>
  </si>
  <si>
    <t>百万円</t>
    <rPh sb="0" eb="2">
      <t>ヒャクマン</t>
    </rPh>
    <rPh sb="2" eb="3">
      <t>エン</t>
    </rPh>
    <phoneticPr fontId="5"/>
  </si>
  <si>
    <t>　百万円/青果物数</t>
    <rPh sb="1" eb="3">
      <t>ヒャクマン</t>
    </rPh>
    <rPh sb="3" eb="4">
      <t>エン</t>
    </rPh>
    <rPh sb="5" eb="8">
      <t>セイカブツ</t>
    </rPh>
    <rPh sb="8" eb="9">
      <t>スウ</t>
    </rPh>
    <phoneticPr fontId="5"/>
  </si>
  <si>
    <t>22/6</t>
  </si>
  <si>
    <t>原子力に対する確かな規制を通じて、人と環境を守ること</t>
  </si>
  <si>
    <t>原子力規制行政に対する信頼の確保</t>
  </si>
  <si>
    <t>国際社会との連携</t>
    <rPh sb="2" eb="4">
      <t>シャカイ</t>
    </rPh>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</si>
  <si>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</si>
  <si>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</si>
  <si>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</si>
  <si>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4" eb="176">
      <t>コクサイ</t>
    </rPh>
    <rPh sb="176" eb="178">
      <t>シャカイ</t>
    </rPh>
    <phoneticPr fontId="5"/>
  </si>
  <si>
    <t>我が国の原子力規制の取組状況等について国際的に情報発信するとともに、最新知見に基づいて我が国の原子力規制の向上を図るため、事故の防止・緩和、放射性廃棄物の管理・処分に関する情報を収集する事業（人材派遣含む）であり、的確にニーズを反映している。</t>
    <rPh sb="73" eb="76">
      <t>ハイキブツ</t>
    </rPh>
    <rPh sb="77" eb="79">
      <t>カンリ</t>
    </rPh>
    <rPh sb="80" eb="82">
      <t>ショブン</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</si>
  <si>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</si>
  <si>
    <t>我が国の原子力規制の取組状況等について国際的に情報発信するとともに、我が国の原子力規制の向上を図るため、事故の防止・緩和、放射性廃棄物の処分・管理に関する情報（最新知見等）を収集する事業（人材派遣含む）であり、我が国において優先度が高い事業である。</t>
    <rPh sb="61" eb="64">
      <t>ホウシャセイ</t>
    </rPh>
    <rPh sb="64" eb="67">
      <t>ハイキブツ</t>
    </rPh>
    <rPh sb="68" eb="70">
      <t>ショブン</t>
    </rPh>
    <rPh sb="71" eb="73">
      <t>カンリ</t>
    </rPh>
    <phoneticPr fontId="5"/>
  </si>
  <si>
    <t>-</t>
    <phoneticPr fontId="5"/>
  </si>
  <si>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</si>
  <si>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</si>
  <si>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OECD/NEAと適宜調整し、本事業の目的を達成するために行う対外発信及び情報収集活動に係る経費に絞っている。</t>
  </si>
  <si>
    <t>本事業の目的を達成するために必要な活動内容及びその諸経費が過大なものとならぬよう、厳に点検・確認を行うことで、コスト削減や効率化に向けた取組を行っている。</t>
  </si>
  <si>
    <t>会議を通じて、我が国の原子力規制向上の検討に有効な情報を入手でき、成果目標に見合ったものとなっている。</t>
  </si>
  <si>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</si>
  <si>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国際機関との調整の結果、活動実績は見込みに見合ったものとなっている。</t>
    <rPh sb="0" eb="2">
      <t>コクサイ</t>
    </rPh>
    <rPh sb="2" eb="4">
      <t>キカン</t>
    </rPh>
    <rPh sb="6" eb="8">
      <t>チョウセイ</t>
    </rPh>
    <rPh sb="9" eb="11">
      <t>ケッカ</t>
    </rPh>
    <rPh sb="12" eb="14">
      <t>カツドウ</t>
    </rPh>
    <rPh sb="14" eb="16">
      <t>ジッセキ</t>
    </rPh>
    <rPh sb="17" eb="19">
      <t>ミコ</t>
    </rPh>
    <rPh sb="21" eb="23">
      <t>ミア</t>
    </rPh>
    <phoneticPr fontId="5"/>
  </si>
  <si>
    <t>本事業に参画し収集した情報は、原子力規制委員会の関係部署と共有しており、関係部署は、原子力規制の向上を図るための検討に活用している。</t>
  </si>
  <si>
    <t>‐</t>
  </si>
  <si>
    <t>無</t>
  </si>
  <si>
    <t>0636</t>
    <phoneticPr fontId="5"/>
  </si>
  <si>
    <t>0342</t>
    <phoneticPr fontId="5"/>
  </si>
  <si>
    <t>0025</t>
    <phoneticPr fontId="5"/>
  </si>
  <si>
    <t>0006</t>
    <phoneticPr fontId="5"/>
  </si>
  <si>
    <t>0006</t>
    <phoneticPr fontId="5"/>
  </si>
  <si>
    <t>0006</t>
    <phoneticPr fontId="5"/>
  </si>
  <si>
    <t>原子力規制委員会</t>
  </si>
  <si>
    <t>拠出金</t>
  </si>
  <si>
    <t>経済協力開発機構原子力機関(OECD/NEA)</t>
  </si>
  <si>
    <t>-</t>
    <phoneticPr fontId="5"/>
  </si>
  <si>
    <t>原子力事故の防止・緩和等に関する事業、放射性廃棄物の管理・処分に関する事業</t>
  </si>
  <si>
    <t>国際室長　一井　直人</t>
    <rPh sb="0" eb="3">
      <t>コクサイシツ</t>
    </rPh>
    <rPh sb="3" eb="4">
      <t>チョウ</t>
    </rPh>
    <rPh sb="5" eb="7">
      <t>イチイ</t>
    </rPh>
    <rPh sb="8" eb="10">
      <t>ナオト</t>
    </rPh>
    <phoneticPr fontId="5"/>
  </si>
  <si>
    <t>-</t>
    <phoneticPr fontId="5"/>
  </si>
  <si>
    <t>-</t>
    <phoneticPr fontId="5"/>
  </si>
  <si>
    <t>原子力事故の防止、緩和及び管理に関する事業（予算決定時点での執行見込み額：46）</t>
    <phoneticPr fontId="5"/>
  </si>
  <si>
    <t>令和２年度</t>
    <rPh sb="0" eb="2">
      <t>レイワ</t>
    </rPh>
    <rPh sb="3" eb="5">
      <t>ネンド</t>
    </rPh>
    <phoneticPr fontId="5"/>
  </si>
  <si>
    <t>COVID-19の影響により、OECD/NEAの一部プロジェクトの実施が困難であったため、支出が当初見込みを下回った。</t>
    <rPh sb="9" eb="11">
      <t>エイキョウ</t>
    </rPh>
    <rPh sb="24" eb="26">
      <t>イチブ</t>
    </rPh>
    <rPh sb="33" eb="35">
      <t>ジッシ</t>
    </rPh>
    <rPh sb="36" eb="38">
      <t>コンナン</t>
    </rPh>
    <rPh sb="45" eb="47">
      <t>シシュツ</t>
    </rPh>
    <rPh sb="48" eb="50">
      <t>トウショ</t>
    </rPh>
    <rPh sb="50" eb="52">
      <t>ミコ</t>
    </rPh>
    <rPh sb="54" eb="56">
      <t>シタマワ</t>
    </rPh>
    <phoneticPr fontId="5"/>
  </si>
  <si>
    <t>60/3</t>
    <phoneticPr fontId="5"/>
  </si>
  <si>
    <t>29/0</t>
    <phoneticPr fontId="5"/>
  </si>
  <si>
    <t>△</t>
  </si>
  <si>
    <t>原規</t>
  </si>
  <si>
    <t>特別会計に関する法律第８５条第６項
特別会計に関する法律施行令第５１条第７項第１７号</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</si>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</sst>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179294</xdr:colOff>
      <xdr:row>748</xdr:row>
      <xdr:rowOff>224118</xdr:rowOff>
    </xdr:from>
    <xdr:to>
      <xdr:col>37</xdr:col>
      <xdr:colOff>107499</xdr:colOff>
      <xdr:row>751</xdr:row>
      <xdr:rowOff>39705</xdr:rowOff>
    </xdr:to>
    <xdr:sp macro="" textlink="">
      <xdr:nvSpPr>
        <xdr:cNvPr id="3" name="正方形/長方形 2"/>
        <xdr:cNvSpPr/>
      </xdr:nvSpPr>
      <xdr:spPr>
        <a:xfrm>
          <a:off x="3810000" y="44016706"/>
          <a:ext cx="3760617" cy="8577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２９百万円</a:t>
          </a:r>
          <a:endParaRPr kumimoji="1" lang="en-US" altLang="ja-JP" sz="1400">
            <a:solidFill>
              <a:sysClr val="windowText" lastClr="000000"/>
            </a:solidFill>
          </a:endParaRPr>
        </a:p>
      </xdr:txBody>
    </xdr:sp>
    <xdr:clientData/>
  </xdr:twoCellAnchor>
  <xdr:twoCellAnchor>
    <xdr:from>
      <xdr:col>19</xdr:col>
      <xdr:colOff>100852</xdr:colOff>
      <xdr:row>751</xdr:row>
      <xdr:rowOff>212912</xdr:rowOff>
    </xdr:from>
    <xdr:to>
      <xdr:col>36</xdr:col>
      <xdr:colOff>187635</xdr:colOff>
      <xdr:row>752</xdr:row>
      <xdr:rowOff>189357</xdr:rowOff>
    </xdr:to>
    <xdr:sp macro="" textlink="">
      <xdr:nvSpPr>
        <xdr:cNvPr id="5" name="大かっこ 4"/>
        <xdr:cNvSpPr/>
      </xdr:nvSpPr>
      <xdr:spPr>
        <a:xfrm>
          <a:off x="3933264" y="45047647"/>
          <a:ext cx="3515783" cy="3238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27</xdr:col>
      <xdr:colOff>67236</xdr:colOff>
      <xdr:row>753</xdr:row>
      <xdr:rowOff>89647</xdr:rowOff>
    </xdr:from>
    <xdr:to>
      <xdr:col>28</xdr:col>
      <xdr:colOff>154973</xdr:colOff>
      <xdr:row>754</xdr:row>
      <xdr:rowOff>71389</xdr:rowOff>
    </xdr:to>
    <xdr:sp macro="" textlink="">
      <xdr:nvSpPr>
        <xdr:cNvPr id="7" name="右矢印 6"/>
        <xdr:cNvSpPr/>
      </xdr:nvSpPr>
      <xdr:spPr>
        <a:xfrm rot="16200000" flipH="1">
          <a:off x="5493455" y="45638987"/>
          <a:ext cx="329124" cy="289443"/>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21</xdr:col>
      <xdr:colOff>123265</xdr:colOff>
      <xdr:row>754</xdr:row>
      <xdr:rowOff>268942</xdr:rowOff>
    </xdr:from>
    <xdr:to>
      <xdr:col>34</xdr:col>
      <xdr:colOff>41834</xdr:colOff>
      <xdr:row>757</xdr:row>
      <xdr:rowOff>153140</xdr:rowOff>
    </xdr:to>
    <xdr:sp macro="" textlink="">
      <xdr:nvSpPr>
        <xdr:cNvPr id="10" name="正方形/長方形 9"/>
        <xdr:cNvSpPr/>
      </xdr:nvSpPr>
      <xdr:spPr>
        <a:xfrm>
          <a:off x="4359089" y="46145824"/>
          <a:ext cx="2540745" cy="926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２９百万円</a:t>
          </a:r>
        </a:p>
      </xdr:txBody>
    </xdr:sp>
    <xdr:clientData/>
  </xdr:twoCellAnchor>
  <xdr:twoCellAnchor>
    <xdr:from>
      <xdr:col>19</xdr:col>
      <xdr:colOff>0</xdr:colOff>
      <xdr:row>758</xdr:row>
      <xdr:rowOff>156882</xdr:rowOff>
    </xdr:from>
    <xdr:to>
      <xdr:col>36</xdr:col>
      <xdr:colOff>71437</xdr:colOff>
      <xdr:row>762</xdr:row>
      <xdr:rowOff>222291</xdr:rowOff>
    </xdr:to>
    <xdr:sp macro="" textlink="">
      <xdr:nvSpPr>
        <xdr:cNvPr id="14" name="大かっこ 13"/>
        <xdr:cNvSpPr/>
      </xdr:nvSpPr>
      <xdr:spPr>
        <a:xfrm>
          <a:off x="3832412" y="47423294"/>
          <a:ext cx="3500437" cy="14549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東京電力福島第一原子力発電所の事故を踏まえた加盟国の規制取組状況のとりまとめや、上記事故で発生した燃料デブリ・がれき等を安全に管理・処分するための規制取組に向けた調査等の実施</a:t>
          </a:r>
          <a:endParaRPr kumimoji="1" lang="en-US" altLang="ja-JP" sz="1100"/>
        </a:p>
      </xdr:txBody>
    </xdr:sp>
    <xdr:clientData/>
  </xdr:twoCellAnchor>
  <xdr:twoCellAnchor>
    <xdr:from>
      <xdr:col>30</xdr:col>
      <xdr:colOff>156883</xdr:colOff>
      <xdr:row>754</xdr:row>
      <xdr:rowOff>11207</xdr:rowOff>
    </xdr:from>
    <xdr:to>
      <xdr:col>35</xdr:col>
      <xdr:colOff>44140</xdr:colOff>
      <xdr:row>754</xdr:row>
      <xdr:rowOff>344065</xdr:rowOff>
    </xdr:to>
    <xdr:sp macro="" textlink="">
      <xdr:nvSpPr>
        <xdr:cNvPr id="15" name="テキスト ボックス 14"/>
        <xdr:cNvSpPr txBox="1"/>
      </xdr:nvSpPr>
      <xdr:spPr>
        <a:xfrm>
          <a:off x="6208059" y="45888089"/>
          <a:ext cx="895787" cy="33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778</v>
      </c>
      <c r="AK2" s="940"/>
      <c r="AL2" s="940"/>
      <c r="AM2" s="940"/>
      <c r="AN2" s="98" t="s">
        <v>408</v>
      </c>
      <c r="AO2" s="940">
        <v>20</v>
      </c>
      <c r="AP2" s="940"/>
      <c r="AQ2" s="940"/>
      <c r="AR2" s="99" t="s">
        <v>713</v>
      </c>
      <c r="AS2" s="946">
        <v>5</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764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484</v>
      </c>
      <c r="H5" s="835"/>
      <c r="I5" s="835"/>
      <c r="J5" s="835"/>
      <c r="K5" s="835"/>
      <c r="L5" s="835"/>
      <c r="M5" s="836" t="s">
        <v>66</v>
      </c>
      <c r="N5" s="837"/>
      <c r="O5" s="837"/>
      <c r="P5" s="837"/>
      <c r="Q5" s="837"/>
      <c r="R5" s="838"/>
      <c r="S5" s="839" t="s">
        <v>516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769</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779</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69</v>
      </c>
      <c r="Q13" s="656"/>
      <c r="R13" s="656"/>
      <c r="S13" s="656"/>
      <c r="T13" s="656"/>
      <c r="U13" s="656"/>
      <c r="V13" s="657"/>
      <c r="W13" s="655">
        <v>72</v>
      </c>
      <c r="X13" s="656"/>
      <c r="Y13" s="656"/>
      <c r="Z13" s="656"/>
      <c r="AA13" s="656"/>
      <c r="AB13" s="656"/>
      <c r="AC13" s="657"/>
      <c r="AD13" s="655">
        <v>46</v>
      </c>
      <c r="AE13" s="656"/>
      <c r="AF13" s="656"/>
      <c r="AG13" s="656"/>
      <c r="AH13" s="656"/>
      <c r="AI13" s="656"/>
      <c r="AJ13" s="657"/>
      <c r="AK13" s="655">
        <v>31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c r="Q14" s="656"/>
      <c r="R14" s="656"/>
      <c r="S14" s="656"/>
      <c r="T14" s="656"/>
      <c r="U14" s="656"/>
      <c r="V14" s="657"/>
      <c r="W14" s="655"/>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c r="Q15" s="656"/>
      <c r="R15" s="656"/>
      <c r="S15" s="656"/>
      <c r="T15" s="656"/>
      <c r="U15" s="656"/>
      <c r="V15" s="657"/>
      <c r="W15" s="655"/>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c r="Q16" s="656"/>
      <c r="R16" s="656"/>
      <c r="S16" s="656"/>
      <c r="T16" s="656"/>
      <c r="U16" s="656"/>
      <c r="V16" s="657"/>
      <c r="W16" s="655"/>
      <c r="X16" s="656"/>
      <c r="Y16" s="656"/>
      <c r="Z16" s="656"/>
      <c r="AA16" s="656"/>
      <c r="AB16" s="656"/>
      <c r="AC16" s="657"/>
      <c r="AD16" s="655"/>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c r="Q17" s="656"/>
      <c r="R17" s="656"/>
      <c r="S17" s="656"/>
      <c r="T17" s="656"/>
      <c r="U17" s="656"/>
      <c r="V17" s="657"/>
      <c r="W17" s="655"/>
      <c r="X17" s="656"/>
      <c r="Y17" s="656"/>
      <c r="Z17" s="656"/>
      <c r="AA17" s="656"/>
      <c r="AB17" s="656"/>
      <c r="AC17" s="657"/>
      <c r="AD17" s="655"/>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69</v>
      </c>
      <c r="Q18" s="874"/>
      <c r="R18" s="874"/>
      <c r="S18" s="874"/>
      <c r="T18" s="874"/>
      <c r="U18" s="874"/>
      <c r="V18" s="875"/>
      <c r="W18" s="873">
        <f>SUM(W13:AC17)</f>
        <v>72</v>
      </c>
      <c r="X18" s="874"/>
      <c r="Y18" s="874"/>
      <c r="Z18" s="874"/>
      <c r="AA18" s="874"/>
      <c r="AB18" s="874"/>
      <c r="AC18" s="875"/>
      <c r="AD18" s="873">
        <f>SUM(AD13:AJ17)</f>
        <v>46</v>
      </c>
      <c r="AE18" s="874"/>
      <c r="AF18" s="874"/>
      <c r="AG18" s="874"/>
      <c r="AH18" s="874"/>
      <c r="AI18" s="874"/>
      <c r="AJ18" s="875"/>
      <c r="AK18" s="873">
        <f>SUM(AK13:AQ17)</f>
        <v>31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22</v>
      </c>
      <c r="Q19" s="656"/>
      <c r="R19" s="656"/>
      <c r="S19" s="656"/>
      <c r="T19" s="656"/>
      <c r="U19" s="656"/>
      <c r="V19" s="657"/>
      <c r="W19" s="655">
        <v>60</v>
      </c>
      <c r="X19" s="656"/>
      <c r="Y19" s="656"/>
      <c r="Z19" s="656"/>
      <c r="AA19" s="656"/>
      <c r="AB19" s="656"/>
      <c r="AC19" s="657"/>
      <c r="AD19" s="655">
        <v>29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0.3188405797101449</v>
      </c>
      <c r="Q20" s="316"/>
      <c r="R20" s="316"/>
      <c r="S20" s="316"/>
      <c r="T20" s="316"/>
      <c r="U20" s="316"/>
      <c r="V20" s="316"/>
      <c r="W20" s="316">
        <f t="shared" ref="W20" si="0">IF(W18=0, "-", SUM(W19)/W18)</f>
        <v>0.83333333333333337</v>
      </c>
      <c r="X20" s="316"/>
      <c r="Y20" s="316"/>
      <c r="Z20" s="316"/>
      <c r="AA20" s="316"/>
      <c r="AB20" s="316"/>
      <c r="AC20" s="316"/>
      <c r="AD20" s="316">
        <f t="shared" ref="AD20" si="1">IF(AD18=0, "-", SUM(AD19)/AD18)</f>
        <v>0.63043478260869568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0.3188405797101449</v>
      </c>
      <c r="Q21" s="316"/>
      <c r="R21" s="316"/>
      <c r="S21" s="316"/>
      <c r="T21" s="316"/>
      <c r="U21" s="316"/>
      <c r="V21" s="316"/>
      <c r="W21" s="316">
        <f t="shared" ref="W21" si="2">IF(W19=0, "-", SUM(W19)/SUM(W13,W14))</f>
        <v>0.83333333333333337</v>
      </c>
      <c r="X21" s="316"/>
      <c r="Y21" s="316"/>
      <c r="Z21" s="316"/>
      <c r="AA21" s="316"/>
      <c r="AB21" s="316"/>
      <c r="AC21" s="316"/>
      <c r="AD21" s="316">
        <f t="shared" ref="AD21" si="3">IF(AD19=0, "-", SUM(AD19)/SUM(AD13,AD14))</f>
        <v>0.63043478260869568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c r="H23" s="966"/>
      <c r="I23" s="966"/>
      <c r="J23" s="966"/>
      <c r="K23" s="966"/>
      <c r="L23" s="966"/>
      <c r="M23" s="966"/>
      <c r="N23" s="966"/>
      <c r="O23" s="967"/>
      <c r="P23" s="915">
        <v>31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31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5</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721</v>
      </c>
      <c r="AC32" s="460"/>
      <c r="AD32" s="460"/>
      <c r="AE32" s="218">
        <v>6</v>
      </c>
      <c r="AF32" s="219"/>
      <c r="AG32" s="219"/>
      <c r="AH32" s="219"/>
      <c r="AI32" s="218">
        <v>3</v>
      </c>
      <c r="AJ32" s="219"/>
      <c r="AK32" s="219"/>
      <c r="AL32" s="219"/>
      <c r="AM32" s="218">
        <v>0</v>
      </c>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4</v>
      </c>
      <c r="AF33" s="219"/>
      <c r="AG33" s="219"/>
      <c r="AH33" s="219"/>
      <c r="AI33" s="218">
        <v>4</v>
      </c>
      <c r="AJ33" s="219"/>
      <c r="AK33" s="219"/>
      <c r="AL33" s="219"/>
      <c r="AM33" s="218">
        <v>2</v>
      </c>
      <c r="AN33" s="219"/>
      <c r="AO33" s="219"/>
      <c r="AP33" s="219"/>
      <c r="AQ33" s="336"/>
      <c r="AR33" s="208"/>
      <c r="AS33" s="208"/>
      <c r="AT33" s="337"/>
      <c r="AU33" s="219">
        <v>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150</v>
      </c>
      <c r="AF34" s="219"/>
      <c r="AG34" s="219"/>
      <c r="AH34" s="219"/>
      <c r="AI34" s="218">
        <v>75</v>
      </c>
      <c r="AJ34" s="219"/>
      <c r="AK34" s="219"/>
      <c r="AL34" s="219"/>
      <c r="AM34" s="218">
        <v>0</v>
      </c>
      <c r="AN34" s="219"/>
      <c r="AO34" s="219"/>
      <c r="AP34" s="219"/>
      <c r="AQ34" s="336"/>
      <c r="AR34" s="208"/>
      <c r="AS34" s="208"/>
      <c r="AT34" s="337"/>
      <c r="AU34" s="219"/>
      <c r="AV34" s="219"/>
      <c r="AW34" s="219"/>
      <c r="AX34" s="221"/>
    </row>
    <row r="35" spans="1:51" ht="23.25" customHeight="1" x14ac:dyDescent="0.15">
      <c r="A35" s="228" t="s">
        <v>382</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725</v>
      </c>
      <c r="H82" s="674"/>
      <c r="I82" s="674"/>
      <c r="J82" s="674"/>
      <c r="K82" s="674"/>
      <c r="L82" s="674"/>
      <c r="M82" s="674"/>
      <c r="N82" s="674"/>
      <c r="O82" s="674"/>
      <c r="P82" s="674"/>
      <c r="Q82" s="674"/>
      <c r="R82" s="674"/>
      <c r="S82" s="674"/>
      <c r="T82" s="674"/>
      <c r="U82" s="674"/>
      <c r="V82" s="674"/>
      <c r="W82" s="674"/>
      <c r="X82" s="674"/>
      <c r="Y82" s="674"/>
      <c r="Z82" s="674"/>
      <c r="AA82" s="675"/>
      <c r="AB82" s="879" t="s">
        <v>726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v>5</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727</v>
      </c>
      <c r="H87" s="108"/>
      <c r="I87" s="108"/>
      <c r="J87" s="108"/>
      <c r="K87" s="108"/>
      <c r="L87" s="108"/>
      <c r="M87" s="108"/>
      <c r="N87" s="108"/>
      <c r="O87" s="109"/>
      <c r="P87" s="108" t="s">
        <v>728</v>
      </c>
      <c r="Q87" s="513"/>
      <c r="R87" s="513"/>
      <c r="S87" s="513"/>
      <c r="T87" s="513"/>
      <c r="U87" s="513"/>
      <c r="V87" s="513"/>
      <c r="W87" s="513"/>
      <c r="X87" s="514"/>
      <c r="Y87" s="560" t="s">
        <v>62</v>
      </c>
      <c r="Z87" s="561"/>
      <c r="AA87" s="562"/>
      <c r="AB87" s="460" t="s">
        <v>729</v>
      </c>
      <c r="AC87" s="460"/>
      <c r="AD87" s="460"/>
      <c r="AE87" s="218">
        <v>12</v>
      </c>
      <c r="AF87" s="219"/>
      <c r="AG87" s="219"/>
      <c r="AH87" s="219"/>
      <c r="AI87" s="218">
        <v>13</v>
      </c>
      <c r="AJ87" s="219"/>
      <c r="AK87" s="219"/>
      <c r="AL87" s="219"/>
      <c r="AM87" s="218">
        <v>9</v>
      </c>
      <c r="AN87" s="219"/>
      <c r="AO87" s="219"/>
      <c r="AP87" s="219"/>
      <c r="AQ87" s="336" t="s">
        <v>770</v>
      </c>
      <c r="AR87" s="208"/>
      <c r="AS87" s="208"/>
      <c r="AT87" s="337"/>
      <c r="AU87" s="219" t="s">
        <v>770</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729</v>
      </c>
      <c r="AC88" s="522"/>
      <c r="AD88" s="522"/>
      <c r="AE88" s="218" t="s">
        <v>726</v>
      </c>
      <c r="AF88" s="219"/>
      <c r="AG88" s="219"/>
      <c r="AH88" s="219"/>
      <c r="AI88" s="218" t="s">
        <v>730</v>
      </c>
      <c r="AJ88" s="219"/>
      <c r="AK88" s="219"/>
      <c r="AL88" s="219"/>
      <c r="AM88" s="218" t="s">
        <v>408</v>
      </c>
      <c r="AN88" s="219"/>
      <c r="AO88" s="219"/>
      <c r="AP88" s="219"/>
      <c r="AQ88" s="336" t="s">
        <v>725</v>
      </c>
      <c r="AR88" s="208"/>
      <c r="AS88" s="208"/>
      <c r="AT88" s="337"/>
      <c r="AU88" s="219" t="s">
        <v>725</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725</v>
      </c>
      <c r="AF89" s="226"/>
      <c r="AG89" s="226"/>
      <c r="AH89" s="226"/>
      <c r="AI89" s="225" t="s">
        <v>725</v>
      </c>
      <c r="AJ89" s="226"/>
      <c r="AK89" s="226"/>
      <c r="AL89" s="226"/>
      <c r="AM89" s="218" t="s">
        <v>408</v>
      </c>
      <c r="AN89" s="219"/>
      <c r="AO89" s="219"/>
      <c r="AP89" s="219"/>
      <c r="AQ89" s="336" t="s">
        <v>725</v>
      </c>
      <c r="AR89" s="208"/>
      <c r="AS89" s="208"/>
      <c r="AT89" s="337"/>
      <c r="AU89" s="219" t="s">
        <v>725</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41</v>
      </c>
      <c r="AF101" s="282"/>
      <c r="AG101" s="282"/>
      <c r="AH101" s="282"/>
      <c r="AI101" s="282">
        <v>32</v>
      </c>
      <c r="AJ101" s="282"/>
      <c r="AK101" s="282"/>
      <c r="AL101" s="282"/>
      <c r="AM101" s="282">
        <v>37</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30</v>
      </c>
      <c r="AF102" s="282"/>
      <c r="AG102" s="282"/>
      <c r="AH102" s="282"/>
      <c r="AI102" s="282">
        <v>30</v>
      </c>
      <c r="AJ102" s="282"/>
      <c r="AK102" s="282"/>
      <c r="AL102" s="282"/>
      <c r="AM102" s="282">
        <v>25</v>
      </c>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4</v>
      </c>
      <c r="AF116" s="282"/>
      <c r="AG116" s="282"/>
      <c r="AH116" s="282"/>
      <c r="AI116" s="282">
        <f>ROUND(60/3,0)</f>
        <v>20</v>
      </c>
      <c r="AJ116" s="282"/>
      <c r="AK116" s="282"/>
      <c r="AL116" s="282"/>
      <c r="AM116" s="218" t="s">
        <v>408</v>
      </c>
      <c r="AN116" s="219"/>
      <c r="AO116" s="219"/>
      <c r="AP116" s="219"/>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775</v>
      </c>
      <c r="AJ117" s="550"/>
      <c r="AK117" s="550"/>
      <c r="AL117" s="550"/>
      <c r="AM117" s="218" t="s">
        <v>776</v>
      </c>
      <c r="AN117" s="219"/>
      <c r="AO117" s="219"/>
      <c r="AP117" s="219"/>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739</v>
      </c>
      <c r="H154" s="108"/>
      <c r="I154" s="108"/>
      <c r="J154" s="108"/>
      <c r="K154" s="108"/>
      <c r="L154" s="108"/>
      <c r="M154" s="108"/>
      <c r="N154" s="108"/>
      <c r="O154" s="108"/>
      <c r="P154" s="109"/>
      <c r="Q154" s="128" t="s">
        <v>740</v>
      </c>
      <c r="R154" s="108"/>
      <c r="S154" s="108"/>
      <c r="T154" s="108"/>
      <c r="U154" s="108"/>
      <c r="V154" s="108"/>
      <c r="W154" s="108"/>
      <c r="X154" s="108"/>
      <c r="Y154" s="108"/>
      <c r="Z154" s="108"/>
      <c r="AA154" s="290"/>
      <c r="AB154" s="144" t="s">
        <v>773</v>
      </c>
      <c r="AC154" s="145"/>
      <c r="AD154" s="145"/>
      <c r="AE154" s="150" t="s">
        <v>741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70.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4.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thickBo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8.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714</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5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714</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70.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714</v>
      </c>
      <c r="AE704" s="781"/>
      <c r="AF704" s="78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756</v>
      </c>
      <c r="AE705" s="713"/>
      <c r="AF705" s="713"/>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714</v>
      </c>
      <c r="AE708" s="603"/>
      <c r="AF708" s="603"/>
      <c r="AG708" s="740" t="s">
        <v>748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714</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725</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714</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777</v>
      </c>
      <c r="AE712" s="781"/>
      <c r="AF712" s="781"/>
      <c r="AG712" s="805" t="s">
        <v>774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756</v>
      </c>
      <c r="AE713" s="323"/>
      <c r="AF713" s="661"/>
      <c r="AG713" s="104" t="s">
        <v>771</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714</v>
      </c>
      <c r="AE714" s="803"/>
      <c r="AF714" s="804"/>
      <c r="AG714" s="734" t="s">
        <v>751</v>
      </c>
      <c r="AH714" s="735"/>
      <c r="AI714" s="735"/>
      <c r="AJ714" s="735"/>
      <c r="AK714" s="735"/>
      <c r="AL714" s="735"/>
      <c r="AM714" s="735"/>
      <c r="AN714" s="735"/>
      <c r="AO714" s="735"/>
      <c r="AP714" s="735"/>
      <c r="AQ714" s="735"/>
      <c r="AR714" s="735"/>
      <c r="AS714" s="735"/>
      <c r="AT714" s="735"/>
      <c r="AU714" s="735"/>
      <c r="AV714" s="735"/>
      <c r="AW714" s="735"/>
      <c r="AX714" s="736"/>
    </row>
    <row r="715" spans="1:50" ht="27.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714</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46.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714</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714</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46.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714</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756</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726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758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759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760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761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762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762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761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763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764</v>
      </c>
      <c r="F746" s="954"/>
      <c r="G746" s="954"/>
      <c r="H746" s="100" t="str">
        <f>IF(E746="","","-")</f>
        <v>-</v>
      </c>
      <c r="I746" s="954"/>
      <c r="J746" s="954"/>
      <c r="K746" s="100" t="str">
        <f>IF(I746="","","-")</f>
        <v/>
      </c>
      <c r="L746" s="955">
        <v>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764</v>
      </c>
      <c r="F747" s="954"/>
      <c r="G747" s="954"/>
      <c r="H747" s="100" t="str">
        <f>IF(E747="","","-")</f>
        <v>-</v>
      </c>
      <c r="I747" s="954"/>
      <c r="J747" s="954"/>
      <c r="K747" s="100" t="str">
        <f>IF(I747="","","-")</f>
        <v/>
      </c>
      <c r="L747" s="955">
        <v>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765</v>
      </c>
      <c r="H789" s="669"/>
      <c r="I789" s="669"/>
      <c r="J789" s="669"/>
      <c r="K789" s="670"/>
      <c r="L789" s="662" t="s">
        <v>772</v>
      </c>
      <c r="M789" s="663"/>
      <c r="N789" s="663"/>
      <c r="O789" s="663"/>
      <c r="P789" s="663"/>
      <c r="Q789" s="663"/>
      <c r="R789" s="663"/>
      <c r="S789" s="663"/>
      <c r="T789" s="663"/>
      <c r="U789" s="663"/>
      <c r="V789" s="663"/>
      <c r="W789" s="663"/>
      <c r="X789" s="664"/>
      <c r="Y789" s="382">
        <v>29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42" customHeight="1" x14ac:dyDescent="0.15">
      <c r="A845" s="370">
        <v>1</v>
      </c>
      <c r="B845" s="370">
        <v>1</v>
      </c>
      <c r="C845" s="343" t="s">
        <v>766</v>
      </c>
      <c r="D845" s="343"/>
      <c r="E845" s="343"/>
      <c r="F845" s="343"/>
      <c r="G845" s="343"/>
      <c r="H845" s="343"/>
      <c r="I845" s="343"/>
      <c r="J845" s="344" t="s">
        <v>767</v>
      </c>
      <c r="K845" s="345"/>
      <c r="L845" s="345"/>
      <c r="M845" s="345"/>
      <c r="N845" s="345"/>
      <c r="O845" s="345"/>
      <c r="P845" s="346" t="s">
        <v>768</v>
      </c>
      <c r="Q845" s="346"/>
      <c r="R845" s="346"/>
      <c r="S845" s="346"/>
      <c r="T845" s="346"/>
      <c r="U845" s="346"/>
      <c r="V845" s="346"/>
      <c r="W845" s="346"/>
      <c r="X845" s="346"/>
      <c r="Y845" s="347">
        <v>29</v>
      </c>
      <c r="Z845" s="348"/>
      <c r="AA845" s="348"/>
      <c r="AB845" s="349"/>
      <c r="AC845" s="350" t="s">
        <v>80</v>
      </c>
      <c r="AD845" s="351"/>
      <c r="AE845" s="351"/>
      <c r="AF845" s="351"/>
      <c r="AG845" s="351"/>
      <c r="AH845" s="366" t="s">
        <v>725</v>
      </c>
      <c r="AI845" s="367"/>
      <c r="AJ845" s="367"/>
      <c r="AK845" s="367"/>
      <c r="AL845" s="354" t="s">
        <v>726</v>
      </c>
      <c r="AM845" s="355"/>
      <c r="AN845" s="355"/>
      <c r="AO845" s="356"/>
      <c r="AP845" s="357" t="s">
        <v>725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t="s">
        <v>725</v>
      </c>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0">
    <cfRule type="expression" dxfId="2791" priority="13883">
      <formula>IF(RIGHT(TEXT(Y790,"0.#"),1)=".",FALSE,TRUE)</formula>
    </cfRule>
    <cfRule type="expression" dxfId="2790" priority="13884">
      <formula>IF(RIGHT(TEXT(Y790,"0.#"),1)=".",TRUE,FALSE)</formula>
    </cfRule>
  </conditionalFormatting>
  <conditionalFormatting sqref="Y799">
    <cfRule type="expression" dxfId="2789" priority="13879">
      <formula>IF(RIGHT(TEXT(Y799,"0.#"),1)=".",FALSE,TRUE)</formula>
    </cfRule>
    <cfRule type="expression" dxfId="2788" priority="13880">
      <formula>IF(RIGHT(TEXT(Y799,"0.#"),1)=".",TRUE,FALSE)</formula>
    </cfRule>
  </conditionalFormatting>
  <conditionalFormatting sqref="Y830:Y837 Y828 Y817:Y824 Y815 Y804:Y811 Y802">
    <cfRule type="expression" dxfId="2787" priority="13661">
      <formula>IF(RIGHT(TEXT(Y802,"0.#"),1)=".",FALSE,TRUE)</formula>
    </cfRule>
    <cfRule type="expression" dxfId="2786" priority="13662">
      <formula>IF(RIGHT(TEXT(Y802,"0.#"),1)=".",TRUE,FALSE)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91:Y798 Y789">
    <cfRule type="expression" dxfId="2779" priority="13685">
      <formula>IF(RIGHT(TEXT(Y789,"0.#"),1)=".",FALSE,TRUE)</formula>
    </cfRule>
    <cfRule type="expression" dxfId="2778" priority="13686">
      <formula>IF(RIGHT(TEXT(Y789,"0.#"),1)=".",TRUE,FALSE)</formula>
    </cfRule>
  </conditionalFormatting>
  <conditionalFormatting sqref="AU790">
    <cfRule type="expression" dxfId="2777" priority="13683">
      <formula>IF(RIGHT(TEXT(AU790,"0.#"),1)=".",FALSE,TRUE)</formula>
    </cfRule>
    <cfRule type="expression" dxfId="2776" priority="13684">
      <formula>IF(RIGHT(TEXT(AU790,"0.#"),1)=".",TRUE,FALSE)</formula>
    </cfRule>
  </conditionalFormatting>
  <conditionalFormatting sqref="AU799">
    <cfRule type="expression" dxfId="2775" priority="13681">
      <formula>IF(RIGHT(TEXT(AU799,"0.#"),1)=".",FALSE,TRUE)</formula>
    </cfRule>
    <cfRule type="expression" dxfId="2774" priority="13682">
      <formula>IF(RIGHT(TEXT(AU799,"0.#"),1)=".",TRUE,FALSE)</formula>
    </cfRule>
  </conditionalFormatting>
  <conditionalFormatting sqref="AU791:AU798 AU789">
    <cfRule type="expression" dxfId="2773" priority="13679">
      <formula>IF(RIGHT(TEXT(AU789,"0.#"),1)=".",FALSE,TRUE)</formula>
    </cfRule>
    <cfRule type="expression" dxfId="2772" priority="13680">
      <formula>IF(RIGHT(TEXT(AU789,"0.#"),1)=".",TRUE,FALSE)</formula>
    </cfRule>
  </conditionalFormatting>
  <conditionalFormatting sqref="Y829 Y816 Y803">
    <cfRule type="expression" dxfId="2771" priority="13665">
      <formula>IF(RIGHT(TEXT(Y803,"0.#"),1)=".",FALSE,TRUE)</formula>
    </cfRule>
    <cfRule type="expression" dxfId="2770" priority="13666">
      <formula>IF(RIGHT(TEXT(Y803,"0.#"),1)=".",TRUE,FALSE)</formula>
    </cfRule>
  </conditionalFormatting>
  <conditionalFormatting sqref="Y838 Y825 Y812">
    <cfRule type="expression" dxfId="2769" priority="13663">
      <formula>IF(RIGHT(TEXT(Y812,"0.#"),1)=".",FALSE,TRUE)</formula>
    </cfRule>
    <cfRule type="expression" dxfId="2768" priority="13664">
      <formula>IF(RIGHT(TEXT(Y812,"0.#"),1)=".",TRUE,FALSE)</formula>
    </cfRule>
  </conditionalFormatting>
  <conditionalFormatting sqref="AU829 AU816 AU803">
    <cfRule type="expression" dxfId="2767" priority="13659">
      <formula>IF(RIGHT(TEXT(AU803,"0.#"),1)=".",FALSE,TRUE)</formula>
    </cfRule>
    <cfRule type="expression" dxfId="2766" priority="13660">
      <formula>IF(RIGHT(TEXT(AU803,"0.#"),1)=".",TRUE,FALSE)</formula>
    </cfRule>
  </conditionalFormatting>
  <conditionalFormatting sqref="AU838 AU825 AU812">
    <cfRule type="expression" dxfId="2765" priority="13657">
      <formula>IF(RIGHT(TEXT(AU812,"0.#"),1)=".",FALSE,TRUE)</formula>
    </cfRule>
    <cfRule type="expression" dxfId="2764" priority="13658">
      <formula>IF(RIGHT(TEXT(AU812,"0.#"),1)=".",TRUE,FALSE)</formula>
    </cfRule>
  </conditionalFormatting>
  <conditionalFormatting sqref="AU830:AU837 AU828 AU817:AU824 AU815 AU804:AU811 AU802">
    <cfRule type="expression" dxfId="2763" priority="13655">
      <formula>IF(RIGHT(TEXT(AU802,"0.#"),1)=".",FALSE,TRUE)</formula>
    </cfRule>
    <cfRule type="expression" dxfId="2762" priority="13656">
      <formula>IF(RIGHT(TEXT(AU802,"0.#"),1)=".",TRUE,FALSE)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E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M88:AM89">
    <cfRule type="expression" dxfId="705" priority="7">
      <formula>IF(RIGHT(TEXT(AM88,"0.#"),1)=".",FALSE,TRUE)</formula>
    </cfRule>
    <cfRule type="expression" dxfId="704" priority="8">
      <formula>IF(RIGHT(TEXT(AM88,"0.#"),1)=".",TRUE,FALSE)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845" sqref="P845:X84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714</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714</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845" sqref="P845:X84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845" sqref="P845:X84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845" sqref="P845:X84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2021-07-04T04:24:53Z</cp:lastPrinted>
  <dcterms:created xsi:type="dcterms:W3CDTF">2012-03-13T00:50:25Z</dcterms:created>
  <dcterms:modified xsi:type="dcterms:W3CDTF">2021-07-06T08:43:38Z</dcterms:modified>
</cp:coreProperties>
</file>