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20490" windowHeight="715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<sst xmlns="http://schemas.openxmlformats.org/spreadsheetml/2006/main" count="2852" uniqueCount="662">
  <si>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</si>
  <si>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</si>
  <si>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</si>
  <si>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</si>
  <si>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</si>
  <si>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</si>
  <si>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</si>
  <si>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</si>
  <si>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</si>
  <si>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</si>
  <si>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</si>
  <si>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</si>
  <si>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</si>
  <si>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</si>
  <si>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</si>
  <si>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</si>
  <si>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</si>
  <si>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</si>
  <si>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</si>
  <si>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</si>
  <si>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</si>
  <si>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</si>
  <si>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</si>
  <si>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</si>
  <si>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</si>
  <si>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</si>
  <si>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</si>
  <si>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</si>
  <si>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</si>
  <si>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</si>
  <si>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</si>
  <si>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</si>
  <si>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</si>
  <si>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</si>
  <si>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</si>
  <si>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</si>
  <si>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</si>
  <si>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</si>
  <si>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</si>
  <si>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</si>
  <si>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</si>
  <si>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</si>
  <si>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</si>
  <si>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</si>
  <si>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</si>
  <si>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</si>
  <si>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</si>
  <si>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</si>
  <si>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</si>
  <si>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</si>
  <si>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</si>
  <si>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</si>
  <si>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</si>
  <si>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</si>
  <si>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</si>
  <si>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</si>
  <si>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</si>
  <si>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</si>
  <si>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</si>
  <si>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</si>
  <si>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</si>
  <si>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</si>
  <si>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</si>
  <si>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</si>
  <si>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</si>
  <si>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</si>
  <si>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</si>
  <si>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</si>
  <si>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</si>
  <si>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</si>
  <si>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</si>
  <si>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</si>
  <si>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</si>
  <si>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</si>
  <si>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</si>
  <si>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</si>
  <si>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</si>
  <si>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</si>
  <si>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</si>
  <si>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</si>
  <si>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</si>
  <si>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</si>
  <si>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</si>
  <si>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</si>
  <si>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</si>
  <si>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</si>
  <si>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</si>
  <si>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</si>
  <si>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</si>
  <si>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</si>
  <si>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</si>
  <si>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</si>
  <si>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</si>
  <si>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</si>
  <si>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</si>
  <si>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</si>
  <si>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</si>
  <si>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</si>
  <si>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</si>
  <si>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</si>
  <si>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</si>
  <si>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</si>
  <si>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</si>
  <si>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</si>
  <si>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</si>
  <si>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</si>
  <si>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</si>
  <si>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</si>
  <si>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</si>
  <si>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</si>
  <si>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</si>
  <si>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</si>
  <si>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</si>
  <si>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</si>
  <si>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</si>
  <si>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</si>
  <si>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</si>
  <si>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</si>
  <si>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</si>
  <si>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</si>
  <si>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</si>
  <si>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</si>
  <si>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</si>
  <si>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</si>
  <si>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</si>
  <si>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</si>
  <si>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</si>
  <si>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</si>
  <si>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</si>
  <si>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</si>
  <si>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</si>
  <si>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</si>
  <si>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</si>
  <si>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</si>
  <si>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</si>
  <si>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</si>
  <si>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</si>
  <si>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</si>
  <si>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</si>
  <si>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</si>
  <si>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</si>
  <si>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</si>
  <si>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</si>
  <si>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</si>
  <si>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</si>
  <si>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</si>
  <si>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</si>
  <si>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</si>
  <si>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</si>
  <si>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</si>
  <si>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</si>
  <si>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</si>
  <si>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</si>
  <si>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</si>
  <si>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</si>
  <si>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</si>
  <si>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</si>
  <si>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</si>
  <si>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</si>
  <si>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</si>
  <si>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</si>
  <si>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</si>
  <si>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</si>
  <si>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</si>
  <si>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</si>
  <si>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</si>
  <si>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</si>
  <si>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</si>
  <si>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</si>
  <si>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</si>
  <si>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</si>
  <si>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</si>
  <si>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</si>
  <si>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</si>
  <si>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</si>
  <si>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</si>
  <si>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</si>
  <si>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</si>
  <si>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</si>
  <si>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</si>
  <si>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</si>
  <si>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</si>
  <si>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</si>
  <si>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</si>
  <si>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</si>
  <si>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</si>
  <si>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</si>
  <si>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</si>
  <si>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</si>
  <si>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</si>
  <si>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</si>
  <si>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</si>
  <si>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</si>
  <si>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</si>
  <si>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</si>
  <si>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</si>
  <si>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</si>
  <si>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</si>
  <si>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</si>
  <si>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</si>
  <si>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</si>
  <si>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</si>
  <si>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</si>
  <si>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</si>
  <si>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</si>
  <si>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</si>
  <si>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</si>
  <si>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</si>
  <si>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</si>
  <si>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</si>
  <si>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</si>
  <si>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</si>
  <si>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</si>
  <si>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</si>
  <si>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</si>
  <si>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</si>
  <si>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</si>
  <si>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</si>
  <si>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</si>
  <si>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</si>
  <si>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</si>
  <si>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</si>
  <si>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</si>
  <si>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</si>
  <si>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</si>
  <si>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</si>
  <si>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</si>
  <si>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</si>
  <si>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</si>
  <si>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</si>
  <si>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</si>
  <si>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</si>
  <si>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</si>
  <si>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</si>
  <si>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</si>
  <si>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</si>
  <si>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</si>
  <si>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</si>
  <si>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</si>
  <si>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</si>
  <si>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</si>
  <si>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</si>
  <si>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</si>
  <si>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</si>
  <si>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</si>
  <si>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</si>
  <si>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</si>
  <si>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</si>
  <si>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</si>
  <si>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</si>
  <si>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</si>
  <si>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</si>
  <si>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</si>
  <si>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</si>
  <si>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</si>
  <si>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</si>
  <si>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</si>
  <si>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</si>
  <si>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</si>
  <si>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</si>
  <si>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</si>
  <si>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</si>
  <si>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</si>
  <si>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</si>
  <si>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</si>
  <si>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</si>
  <si>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</si>
  <si>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</si>
  <si>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</si>
  <si>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</si>
  <si>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</si>
  <si>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</si>
  <si>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</si>
  <si>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</si>
  <si>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</si>
  <si>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</si>
  <si>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</si>
  <si>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</si>
  <si>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</si>
  <si>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</si>
  <si>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</si>
  <si>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</si>
  <si>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</si>
  <si>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</si>
  <si>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</si>
  <si>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</si>
  <si>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</si>
  <si>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</si>
  <si>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</si>
  <si>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</si>
  <si>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</si>
  <si>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</si>
  <si>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</si>
  <si>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</si>
  <si>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</si>
  <si>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</si>
  <si>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</si>
  <si>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</si>
  <si>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</si>
  <si>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</si>
  <si>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</si>
  <si>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</si>
  <si>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</si>
  <si>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</si>
  <si>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</si>
  <si>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</si>
  <si>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</si>
  <si>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</si>
  <si>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</si>
  <si>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</si>
  <si>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</si>
  <si>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</si>
  <si>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</si>
  <si>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</si>
  <si>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</si>
  <si>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</si>
  <si>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</si>
  <si>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</si>
  <si>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</si>
  <si>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</si>
  <si>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</si>
  <si>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</si>
  <si>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</si>
  <si>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</si>
  <si>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</si>
  <si>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</si>
  <si>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</si>
  <si>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</si>
  <si>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</si>
  <si>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</si>
  <si>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</si>
  <si>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</si>
  <si>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</si>
  <si>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</si>
  <si>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</si>
  <si>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</si>
  <si>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</si>
  <si>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</si>
  <si>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</si>
  <si>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</si>
  <si>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</si>
  <si>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</si>
  <si>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</si>
  <si>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</si>
  <si>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</si>
  <si>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</si>
  <si>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</si>
  <si>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</si>
  <si>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</si>
  <si>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</si>
  <si>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</si>
  <si>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</si>
  <si>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</si>
  <si>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</si>
  <si>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</si>
  <si>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</si>
  <si>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</si>
  <si>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</si>
  <si>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</si>
  <si>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</si>
  <si>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</si>
  <si>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</si>
  <si>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</si>
  <si>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</si>
  <si>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</si>
  <si>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</si>
  <si>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</si>
  <si>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</si>
  <si>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</si>
  <si>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</si>
  <si>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</si>
  <si>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</si>
  <si>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</si>
  <si>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</si>
  <si>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</si>
  <si>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</si>
  <si>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</si>
  <si>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</si>
  <si>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</si>
  <si>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</si>
  <si>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</si>
  <si>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</si>
  <si>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</si>
  <si>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</si>
  <si>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</si>
  <si>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</si>
  <si>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</si>
  <si>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</si>
  <si>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</si>
  <si>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</si>
  <si>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</si>
  <si>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</si>
  <si>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</si>
  <si>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</si>
  <si>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</si>
  <si>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</si>
  <si>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</si>
  <si>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</si>
  <si>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</si>
  <si>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</si>
  <si>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</si>
  <si>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</si>
  <si>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</si>
  <si>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</si>
  <si>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</si>
  <si>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</si>
  <si>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</si>
  <si>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</si>
  <si>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</si>
  <si>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</si>
  <si>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</si>
  <si>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</si>
  <si>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</si>
  <si>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</si>
  <si>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</si>
  <si>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</si>
  <si>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</si>
  <si>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</si>
  <si>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</si>
  <si>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</si>
  <si>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</si>
  <si>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</si>
  <si>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</si>
  <si>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</si>
  <si>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</si>
  <si>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</si>
  <si>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</si>
  <si>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</si>
  <si>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</si>
  <si>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</si>
  <si>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</si>
  <si>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</si>
  <si>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</si>
  <si>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</si>
  <si>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</si>
  <si>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</si>
  <si>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</si>
  <si>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</si>
  <si>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</si>
  <si>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</si>
  <si>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</si>
  <si>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</si>
  <si>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</si>
  <si>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</si>
  <si>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</si>
  <si>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</si>
  <si>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</si>
  <si>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</si>
  <si>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</si>
  <si>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</si>
  <si>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</si>
  <si>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</si>
  <si>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</si>
  <si>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</si>
  <si>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</si>
  <si>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</si>
  <si>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</si>
  <si>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</si>
  <si>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</si>
  <si>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</si>
  <si>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</si>
  <si>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</si>
  <si>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</si>
  <si>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</si>
  <si>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</si>
  <si>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</si>
  <si>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</si>
  <si>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</si>
  <si>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</si>
  <si>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</si>
  <si>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</si>
  <si>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</si>
  <si>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</si>
  <si>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</si>
  <si>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</si>
  <si>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</si>
  <si>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</si>
  <si>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</si>
  <si>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</si>
  <si>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</si>
  <si>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</si>
  <si>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</si>
  <si>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</si>
  <si>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</si>
  <si>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</si>
  <si>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</si>
  <si>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</si>
  <si>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</si>
  <si>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</si>
  <si>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</si>
  <si>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</si>
  <si>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</si>
  <si>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</si>
  <si>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</si>
  <si>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</si>
  <si>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</si>
  <si>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</si>
  <si>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</si>
  <si>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</si>
  <si>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</si>
  <si>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</si>
  <si>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</si>
  <si>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</si>
  <si>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</si>
  <si>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</si>
  <si>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</si>
  <si>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</si>
  <si>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</si>
  <si>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</si>
  <si>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</si>
  <si>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</si>
  <si>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</si>
  <si>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</si>
  <si>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</si>
  <si>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</si>
  <si>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</si>
  <si>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</si>
  <si>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</si>
  <si>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</si>
  <si>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</si>
  <si>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</si>
  <si>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</si>
  <si>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</si>
  <si>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</si>
  <si>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</si>
  <si>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</si>
  <si>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</si>
  <si>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</si>
  <si>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</si>
  <si>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</si>
  <si>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</si>
  <si>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</si>
  <si>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</si>
  <si>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</si>
  <si>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</si>
  <si>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</si>
  <si>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</si>
  <si>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</si>
  <si>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</si>
  <si>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</si>
  <si>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</si>
  <si>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</si>
  <si>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</si>
  <si>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</si>
  <si>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</si>
  <si>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</si>
  <si>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</si>
  <si>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</si>
  <si>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</si>
  <si>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</si>
  <si>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</si>
  <si>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</si>
  <si>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</si>
  <si>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</si>
  <si>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</si>
  <si>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</si>
  <si>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</si>
  <si>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</si>
  <si>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</si>
  <si>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</si>
  <si>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</si>
  <si>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</si>
  <si>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</si>
  <si>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</si>
  <si>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</si>
  <si>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</si>
  <si>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</si>
  <si>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</si>
  <si>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放射性廃棄物の処分・放射性物質の輸送等の規制基準整備事業</t>
  </si>
  <si>
    <t>原子力規制庁</t>
  </si>
  <si>
    <t>平成１５年度</t>
    <rPh sb="0" eb="2">
      <t>ヘイセイ</t>
    </rPh>
    <rPh sb="4" eb="5">
      <t>ネン</t>
    </rPh>
    <rPh sb="5" eb="6">
      <t>ド</t>
    </rPh>
    <phoneticPr fontId="23"/>
  </si>
  <si>
    <t>長官官房技術基盤グループ
核燃料廃棄物研究部門</t>
  </si>
  <si>
    <t>安全技術管理官（核燃料廃棄物担当）　迎　隆</t>
  </si>
  <si>
    <t>○</t>
  </si>
  <si>
    <t>特別会計に関する法律第８５条第６項
特別会計に関する法律施行令第５１条第７項第１０号、第１８号</t>
  </si>
  <si>
    <t>-</t>
  </si>
  <si>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</si>
  <si>
    <t>委託費</t>
    <rPh sb="0" eb="2">
      <t>イタク</t>
    </rPh>
    <rPh sb="2" eb="3">
      <t>ヒ</t>
    </rPh>
    <phoneticPr fontId="6"/>
  </si>
  <si>
    <t>職員旅費</t>
    <rPh sb="0" eb="2">
      <t>ショクイン</t>
    </rPh>
    <rPh sb="2" eb="4">
      <t>リョヒ</t>
    </rPh>
    <phoneticPr fontId="6"/>
  </si>
  <si>
    <t>委員等旅費</t>
    <rPh sb="0" eb="2">
      <t>イイン</t>
    </rPh>
    <rPh sb="2" eb="3">
      <t>トウ</t>
    </rPh>
    <rPh sb="3" eb="5">
      <t>リョヒ</t>
    </rPh>
    <phoneticPr fontId="6"/>
  </si>
  <si>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</si>
  <si>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</si>
  <si>
    <t>件</t>
    <rPh sb="0" eb="1">
      <t>ケン</t>
    </rPh>
    <phoneticPr fontId="5"/>
  </si>
  <si>
    <t>IAEAよりレビュー依頼のあった安全基準関連文書</t>
  </si>
  <si>
    <t>国際会合（IAEAのTRANSSC、WASSC等）への参加延べ人数</t>
    <rPh sb="29" eb="30">
      <t>ノ</t>
    </rPh>
    <rPh sb="31" eb="32">
      <t>ニン</t>
    </rPh>
    <phoneticPr fontId="6"/>
  </si>
  <si>
    <t>人</t>
    <rPh sb="0" eb="1">
      <t>ニン</t>
    </rPh>
    <phoneticPr fontId="5"/>
  </si>
  <si>
    <t>IAEA安全基準文書のレビューを行うための調査において作成された事業報告書の件数</t>
  </si>
  <si>
    <t>執行額／国際会合への参加延べ人数（人）　　　　　　　　　　　</t>
    <rPh sb="12" eb="13">
      <t>ノ</t>
    </rPh>
    <rPh sb="14" eb="15">
      <t>ニン</t>
    </rPh>
    <phoneticPr fontId="6"/>
  </si>
  <si>
    <t>百万円</t>
    <rPh sb="0" eb="3">
      <t>ヒャクマンエン</t>
    </rPh>
    <phoneticPr fontId="5"/>
  </si>
  <si>
    <t>百万円/人</t>
    <rPh sb="0" eb="3">
      <t>ヒャクマンエン</t>
    </rPh>
    <rPh sb="4" eb="5">
      <t>ヒト</t>
    </rPh>
    <phoneticPr fontId="5"/>
  </si>
  <si>
    <t>48/13</t>
  </si>
  <si>
    <t>58/18</t>
  </si>
  <si>
    <t>執行額／調査において作成された事業報告書（件）</t>
  </si>
  <si>
    <t>百万円/件</t>
    <rPh sb="4" eb="5">
      <t>ケン</t>
    </rPh>
    <phoneticPr fontId="6"/>
  </si>
  <si>
    <t>48/2</t>
  </si>
  <si>
    <t>58/2</t>
  </si>
  <si>
    <t>原子力に対する確かな規制を通じて、人と環境を守ること</t>
  </si>
  <si>
    <t>原子力の安全確保に向けた技術・人材の基盤の構築</t>
  </si>
  <si>
    <t>安全研究を通じて蓄積した知見を個々の審査等に活用した件数
【本事業の実績】
 H28年度：0件
 H29年度：0件
 H30年度：0件</t>
    <rPh sb="30" eb="31">
      <t>ホン</t>
    </rPh>
    <rPh sb="31" eb="33">
      <t>ジギョウ</t>
    </rPh>
    <rPh sb="34" eb="36">
      <t>ジッセキ</t>
    </rPh>
    <rPh sb="42" eb="44">
      <t>ネンド</t>
    </rPh>
    <rPh sb="46" eb="47">
      <t>ケン</t>
    </rPh>
    <rPh sb="52" eb="54">
      <t>ネンド</t>
    </rPh>
    <rPh sb="56" eb="57">
      <t>ケン</t>
    </rPh>
    <phoneticPr fontId="6"/>
  </si>
  <si>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</si>
  <si>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</si>
  <si>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有</t>
  </si>
  <si>
    <t>無</t>
  </si>
  <si>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</si>
  <si>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審議される安全基準文書の数及び国内意見集約の業務量から、単位当たりコストの水準は妥当である。</t>
  </si>
  <si>
    <t>‐</t>
  </si>
  <si>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</si>
  <si>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本事業の成果実績は当初の見込みに見合ったものとなっている。</t>
  </si>
  <si>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</si>
  <si>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</si>
  <si>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原子力規制委員会</t>
  </si>
  <si>
    <t>0749</t>
  </si>
  <si>
    <t>0020, 0028</t>
  </si>
  <si>
    <t>0122</t>
  </si>
  <si>
    <t>0030</t>
  </si>
  <si>
    <t>0366</t>
  </si>
  <si>
    <t>0026</t>
  </si>
  <si>
    <t>(0020, 0055, 0089),0121, 0124</t>
  </si>
  <si>
    <t>0025</t>
    <phoneticPr fontId="5"/>
  </si>
  <si>
    <t>人件費</t>
    <rPh sb="0" eb="3">
      <t>ジンケンヒ</t>
    </rPh>
    <phoneticPr fontId="5"/>
  </si>
  <si>
    <t>一般管理費</t>
  </si>
  <si>
    <t>検討会開催費</t>
  </si>
  <si>
    <t>旅費</t>
  </si>
  <si>
    <t>IAEA会合への参加・検討会の運営・レビューのための調査</t>
    <rPh sb="11" eb="14">
      <t>ケントウカイ</t>
    </rPh>
    <rPh sb="15" eb="17">
      <t>ウンエイ</t>
    </rPh>
    <phoneticPr fontId="5"/>
  </si>
  <si>
    <t>A.公益財団法人原子力安全研究協会</t>
  </si>
  <si>
    <t>B.国立研究開発法人海上・港湾・航空技術研究所</t>
  </si>
  <si>
    <t>人件費</t>
  </si>
  <si>
    <t>一般管理費</t>
    <rPh sb="0" eb="2">
      <t>イッパン</t>
    </rPh>
    <rPh sb="2" eb="5">
      <t>カンリヒ</t>
    </rPh>
    <phoneticPr fontId="5"/>
  </si>
  <si>
    <t>翻訳費</t>
  </si>
  <si>
    <t>IAEA文書の邦訳</t>
    <rPh sb="4" eb="6">
      <t>ブンショ</t>
    </rPh>
    <rPh sb="7" eb="9">
      <t>ホウヤク</t>
    </rPh>
    <phoneticPr fontId="6"/>
  </si>
  <si>
    <t>公益財団法人原子力安全研究協会</t>
  </si>
  <si>
    <t>一般競争契約
（総合評価）</t>
    <rPh sb="4" eb="6">
      <t>ケイヤク</t>
    </rPh>
    <rPh sb="8" eb="12">
      <t>ソウゴウヒョウカ</t>
    </rPh>
    <phoneticPr fontId="6"/>
  </si>
  <si>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</si>
  <si>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</si>
  <si>
    <t>随意契約
（公募）</t>
    <rPh sb="2" eb="4">
      <t>ケイヤク</t>
    </rPh>
    <rPh sb="6" eb="8">
      <t>コウボ</t>
    </rPh>
    <phoneticPr fontId="6"/>
  </si>
  <si>
    <t>63/15</t>
    <phoneticPr fontId="5"/>
  </si>
  <si>
    <t>63/2</t>
    <phoneticPr fontId="5"/>
  </si>
  <si>
    <t>委員手当・会議費・検討会資料作成費</t>
    <phoneticPr fontId="5"/>
  </si>
  <si>
    <t>委員旅費・職員旅費</t>
    <rPh sb="7" eb="9">
      <t>リョヒ</t>
    </rPh>
    <phoneticPr fontId="6"/>
  </si>
  <si>
    <t>70/15</t>
    <phoneticPr fontId="5"/>
  </si>
  <si>
    <t>70/2</t>
    <phoneticPr fontId="5"/>
  </si>
  <si>
    <t>件</t>
    <rPh sb="0" eb="1">
      <t>ケン</t>
    </rPh>
    <phoneticPr fontId="6"/>
  </si>
  <si>
    <t>検討会開催費</t>
    <phoneticPr fontId="5"/>
  </si>
  <si>
    <t>委員旅費・委員手当・会議費・検討会資料作成費・職員旅費・翻訳費</t>
    <rPh sb="28" eb="31">
      <t>ホンヤクヒ</t>
    </rPh>
    <phoneticPr fontId="5"/>
  </si>
  <si>
    <t>-</t>
    <phoneticPr fontId="5"/>
  </si>
  <si>
    <t>これまでに培った知見を活用することにより、コストの低減及び予算の重点化を図る等、事業における支出は合理的な内容となっている。
競争性の確保については、対象業務が専門性の高いものであったため、一者応札となったが、支出先が示した実績、実施体制及び実施計画から妥当と判断した。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ている。</t>
    <phoneticPr fontId="5"/>
  </si>
  <si>
    <t>規制基準等の策定、見直しを図った件数
【本事業の実績】
 H28年度：0件
 H29年度：0件
 H30年度：0件</t>
    <rPh sb="20" eb="21">
      <t>ホン</t>
    </rPh>
    <rPh sb="21" eb="23">
      <t>ジギョウ</t>
    </rPh>
    <rPh sb="24" eb="26">
      <t>ジッセキ</t>
    </rPh>
    <rPh sb="32" eb="34">
      <t>ネンド</t>
    </rPh>
    <rPh sb="36" eb="37">
      <t>ケン</t>
    </rPh>
    <rPh sb="42" eb="44">
      <t>ネンド</t>
    </rPh>
    <rPh sb="46" eb="47">
      <t>ケン</t>
    </rPh>
    <phoneticPr fontId="6"/>
  </si>
  <si>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
本事業はIAEAの安全基準委員会に継続的に参加し、その動向を調査することが目的である。平成２７年度に事業終了（予定）年度を平成３１年度としたが、IAEAの安全基準委員会は令和２年度以降も継続して開催されるため、令和２年度以降も本事業を継続することとしたい。</t>
    <phoneticPr fontId="5"/>
  </si>
  <si>
    <t>本事業の活動実績は当初の見込みに見合ったものである。</t>
    <phoneticPr fontId="5"/>
  </si>
  <si>
    <t>放射性廃棄物の国際基準等に係る情報整理</t>
    <phoneticPr fontId="5"/>
  </si>
  <si>
    <t>一者応札があった点については、引き続き仕様書の具体化や入札公告期間を十分に確保することなどに留意する。</t>
    <phoneticPr fontId="5"/>
  </si>
  <si>
    <t>2件の委託を実施し、1件は一般競争契約（総合評価）、もう1件は入札可能性調査を実施した。いずれも、公告期間を十分確保し、仕様書の内容を工夫した上で、複数者に声がけを行ったが、業務内容の専門性が高く、品質確保できる技術者を有する必要があり、一者応札となった。
なお、支出先が示した実績、実施体制及び実施計画から支出先の選定は妥当である。</t>
    <rPh sb="1" eb="2">
      <t>ケン</t>
    </rPh>
    <rPh sb="3" eb="5">
      <t>イタク</t>
    </rPh>
    <rPh sb="6" eb="8">
      <t>ジッシ</t>
    </rPh>
    <rPh sb="11" eb="12">
      <t>ケン</t>
    </rPh>
    <rPh sb="13" eb="15">
      <t>イッパン</t>
    </rPh>
    <rPh sb="15" eb="17">
      <t>キョウソウ</t>
    </rPh>
    <rPh sb="17" eb="19">
      <t>ケイヤク</t>
    </rPh>
    <rPh sb="20" eb="22">
      <t>ソウゴウ</t>
    </rPh>
    <rPh sb="22" eb="24">
      <t>ヒョウカ</t>
    </rPh>
    <rPh sb="29" eb="30">
      <t>ケン</t>
    </rPh>
    <rPh sb="31" eb="33">
      <t>ニュウサツ</t>
    </rPh>
    <rPh sb="33" eb="36">
      <t>カノウセイ</t>
    </rPh>
    <rPh sb="36" eb="38">
      <t>チョウサ</t>
    </rPh>
    <rPh sb="39" eb="41">
      <t>ジッシ</t>
    </rPh>
    <rPh sb="49" eb="51">
      <t>コウコク</t>
    </rPh>
    <rPh sb="51" eb="53">
      <t>キカン</t>
    </rPh>
    <rPh sb="54" eb="56">
      <t>ジュウブン</t>
    </rPh>
    <rPh sb="56" eb="58">
      <t>カクホ</t>
    </rPh>
    <rPh sb="60" eb="63">
      <t>シヨウショ</t>
    </rPh>
    <rPh sb="64" eb="66">
      <t>ナイヨウ</t>
    </rPh>
    <rPh sb="67" eb="69">
      <t>クフウ</t>
    </rPh>
    <rPh sb="71" eb="72">
      <t>ウエ</t>
    </rPh>
    <rPh sb="78" eb="79">
      <t>コエ</t>
    </rPh>
    <rPh sb="82" eb="83">
      <t>オコナ</t>
    </rPh>
    <rPh sb="87" eb="89">
      <t>ギョウム</t>
    </rPh>
    <rPh sb="89" eb="91">
      <t>ナイヨウ</t>
    </rPh>
    <rPh sb="92" eb="95">
      <t>センモンセイ</t>
    </rPh>
    <rPh sb="96" eb="97">
      <t>タカ</t>
    </rPh>
    <rPh sb="99" eb="101">
      <t>ヒンシツ</t>
    </rPh>
    <rPh sb="101" eb="103">
      <t>カクホ</t>
    </rPh>
    <rPh sb="106" eb="109">
      <t>ギジュツシャ</t>
    </rPh>
    <rPh sb="110" eb="111">
      <t>ユウ</t>
    </rPh>
    <rPh sb="113" eb="115">
      <t>ヒツヨウ</t>
    </rPh>
    <rPh sb="119" eb="120">
      <t>イッ</t>
    </rPh>
    <rPh sb="120" eb="121">
      <t>シャ</t>
    </rPh>
    <rPh sb="121" eb="123">
      <t>オウサツ</t>
    </rPh>
    <rPh sb="132" eb="135">
      <t>シシュツサキ</t>
    </rPh>
    <rPh sb="136" eb="137">
      <t>シメ</t>
    </rPh>
    <rPh sb="139" eb="141">
      <t>ジッセキ</t>
    </rPh>
    <rPh sb="142" eb="144">
      <t>ジッシ</t>
    </rPh>
    <rPh sb="144" eb="146">
      <t>タイセイ</t>
    </rPh>
    <rPh sb="146" eb="147">
      <t>オヨ</t>
    </rPh>
    <rPh sb="148" eb="150">
      <t>ジッシ</t>
    </rPh>
    <rPh sb="150" eb="152">
      <t>ケイカク</t>
    </rPh>
    <rPh sb="154" eb="157">
      <t>シシュツサキ</t>
    </rPh>
    <rPh sb="158" eb="160">
      <t>センテイ</t>
    </rPh>
    <rPh sb="161" eb="163">
      <t>ダトウ</t>
    </rPh>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</si>
  <si>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本事業により、国際基準の国内規制への取り入れが円滑に進み、国際基準に国内の知見を反映させることで、国際貢献にもつながるものである。したがって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165" eb="168">
      <t>ユウセンド</t>
    </rPh>
    <rPh sb="169" eb="170">
      <t>タカ</t>
    </rPh>
    <phoneticPr fontId="5"/>
  </si>
  <si>
    <t>本事業は上位施策である「原子力の安全確保に向けた技術・人材の基盤の構築」における「最新の科学的・技術的知見に基づく規制基準の継続的改善」の一部として実施するものである。
本事業を通じて原子力施設等に係る国際基準を国内規制へ反映するための活動を行うことにより、測定指標「規制基準等の策定、見直しを図った件数」に係る、国際基準と整合のとれた我が国の規制基準等の策定、見直しが行える。
本事業により、国際基準の国内規制への取り入れが円滑に進み、また国際基準に国内の知見を反映させることで、国際貢献にもつながるものである。なお、国際基準の定期的な見直し・改定は２年ごとに行われ、検討の結果改定されないこともあるため、測定指標に上がらない場合がある。</t>
    <rPh sb="154" eb="155">
      <t>カカ</t>
    </rPh>
    <rPh sb="190" eb="191">
      <t>ホン</t>
    </rPh>
    <rPh sb="191" eb="193">
      <t>ジギョウ</t>
    </rPh>
    <rPh sb="208" eb="209">
      <t>ト</t>
    </rPh>
    <rPh sb="210" eb="211">
      <t>イ</t>
    </rPh>
    <rPh sb="213" eb="215">
      <t>エンカツ</t>
    </rPh>
    <rPh sb="216" eb="217">
      <t>スス</t>
    </rPh>
    <rPh sb="221" eb="223">
      <t>コクサイ</t>
    </rPh>
    <rPh sb="223" eb="225">
      <t>キジュン</t>
    </rPh>
    <rPh sb="226" eb="228">
      <t>コクナイ</t>
    </rPh>
    <rPh sb="229" eb="231">
      <t>チケン</t>
    </rPh>
    <rPh sb="232" eb="234">
      <t>ハンエイ</t>
    </rPh>
    <rPh sb="241" eb="243">
      <t>コクサイ</t>
    </rPh>
    <rPh sb="243" eb="245">
      <t>コウケン</t>
    </rPh>
    <rPh sb="260" eb="262">
      <t>コクサイ</t>
    </rPh>
    <rPh sb="262" eb="264">
      <t>キジュン</t>
    </rPh>
    <rPh sb="265" eb="268">
      <t>テイキテキ</t>
    </rPh>
    <rPh sb="269" eb="271">
      <t>ミナオ</t>
    </rPh>
    <rPh sb="273" eb="275">
      <t>カイテイ</t>
    </rPh>
    <rPh sb="281" eb="282">
      <t>オコナ</t>
    </rPh>
    <rPh sb="285" eb="287">
      <t>ケントウ</t>
    </rPh>
    <rPh sb="288" eb="290">
      <t>ケッカ</t>
    </rPh>
    <rPh sb="290" eb="292">
      <t>カイテイ</t>
    </rPh>
    <rPh sb="304" eb="306">
      <t>ソクテイ</t>
    </rPh>
    <rPh sb="306" eb="308">
      <t>シヒョウ</t>
    </rPh>
    <rPh sb="309" eb="310">
      <t>ア</t>
    </rPh>
    <rPh sb="314" eb="316">
      <t>バアイ</t>
    </rPh>
    <phoneticPr fontId="5"/>
  </si>
  <si>
    <t>外注役務等の実施に当たっては、事業内容が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5" eb="17">
      <t>ジギョウ</t>
    </rPh>
    <rPh sb="17" eb="19">
      <t>ナイヨウ</t>
    </rPh>
    <rPh sb="20" eb="21">
      <t>ホン</t>
    </rPh>
    <rPh sb="21" eb="23">
      <t>ジギョウ</t>
    </rPh>
    <rPh sb="23" eb="25">
      <t>モクテキ</t>
    </rPh>
    <rPh sb="29" eb="30">
      <t>シン</t>
    </rPh>
    <rPh sb="31" eb="33">
      <t>ヒツヨウ</t>
    </rPh>
    <rPh sb="34" eb="36">
      <t>ギョウム</t>
    </rPh>
    <rPh sb="42" eb="44">
      <t>カクニン</t>
    </rPh>
    <rPh sb="52" eb="54">
      <t>イタク</t>
    </rPh>
    <rPh sb="54" eb="56">
      <t>ジギョウ</t>
    </rPh>
    <rPh sb="57" eb="58">
      <t>カン</t>
    </rPh>
    <rPh sb="62" eb="64">
      <t>カクテイ</t>
    </rPh>
    <rPh sb="64" eb="66">
      <t>ケンサ</t>
    </rPh>
    <rPh sb="70" eb="72">
      <t>イタク</t>
    </rPh>
    <rPh sb="72" eb="73">
      <t>キン</t>
    </rPh>
    <rPh sb="74" eb="76">
      <t>ヒモク</t>
    </rPh>
    <rPh sb="77" eb="79">
      <t>シト</t>
    </rPh>
    <rPh sb="80" eb="81">
      <t>シン</t>
    </rPh>
    <rPh sb="82" eb="84">
      <t>ヒツヨウ</t>
    </rPh>
    <rPh sb="93" eb="95">
      <t>カクニン</t>
    </rPh>
    <phoneticPr fontId="5"/>
  </si>
  <si>
    <t>規制に活用する観点から安全研究等を通じて蓄積された技術的知見をNRA技術報告・論文誌等で公表した件数
※規制庁が発表したものに限る
【本事業の実績】
 H28年度：0件
 H29年度：0件
 H30年度：0件</t>
    <rPh sb="67" eb="68">
      <t>ホン</t>
    </rPh>
    <rPh sb="68" eb="70">
      <t>ジギョウ</t>
    </rPh>
    <rPh sb="71" eb="73">
      <t>ジッセキ</t>
    </rPh>
    <rPh sb="79" eb="81">
      <t>ネンド</t>
    </rPh>
    <rPh sb="83" eb="84">
      <t>ケン</t>
    </rPh>
    <rPh sb="89" eb="91">
      <t>ネンド</t>
    </rPh>
    <rPh sb="93" eb="94">
      <t>ケン</t>
    </rPh>
    <phoneticPr fontId="6"/>
  </si>
  <si>
    <t>本事業はIAEAの輸送安全基準委員会(TRANSSC)対応に資する予算であるが、令和2年度は通常の会合に加え、数年に１回開催される大規模な輸送の国際会議の年にあたっている。日本はそのプログラム委員となっており、通年に比べ業務量の増加が見込まれるため。</t>
    <phoneticPr fontId="5"/>
  </si>
  <si>
    <t>１　専門性の高い原子力規制庁の事業の中では、比較的、中小の事業者でも参入しやすい業務なので、公告期間の延長も含めて、新規参入を促す工夫を検討すること。
２　執行率がやや低い年度も見受けられるので、予算積算の精度を上げる努力をすること。
３　本事業により我が国の規制基準と国際基準の比較検証が可能となった事例などを示すべき。</t>
    <phoneticPr fontId="5"/>
  </si>
  <si>
    <t>外部有識者所見を踏まえ、適切に対応すること。</t>
    <phoneticPr fontId="5"/>
  </si>
  <si>
    <t>執行等改善</t>
  </si>
  <si>
    <t>外部有識者の所見を踏まえ、新規参入を促すため可能な施策を講じること及びこれまでの会合実績をレビューし予算積算の精度向上に努めるとともに、我が国の規制基準と国際基準との比較検証が実施できたことを指標・事例を用いて示す。</t>
    <phoneticPr fontId="5"/>
  </si>
  <si>
    <t>平成３６年度</t>
    <rPh sb="0" eb="2">
      <t>ヘイセイ</t>
    </rPh>
    <rPh sb="4" eb="5">
      <t>ネン</t>
    </rPh>
    <rPh sb="5" eb="6">
      <t>ド</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</si>
</sst>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934</xdr:colOff>
      <xdr:row>742</xdr:row>
      <xdr:rowOff>0</xdr:rowOff>
    </xdr:from>
    <xdr:to>
      <xdr:col>38</xdr:col>
      <xdr:colOff>62918</xdr:colOff>
      <xdr:row>745</xdr:row>
      <xdr:rowOff>289536</xdr:rowOff>
    </xdr:to>
    <xdr:sp macro="" textlink="">
      <xdr:nvSpPr>
        <xdr:cNvPr id="3" name="正方形/長方形 2"/>
        <xdr:cNvSpPr/>
      </xdr:nvSpPr>
      <xdr:spPr>
        <a:xfrm>
          <a:off x="3502015" y="46595270"/>
          <a:ext cx="4386849" cy="1332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63</a:t>
          </a:r>
          <a:r>
            <a:rPr kumimoji="1" lang="ja-JP" altLang="en-US" sz="1400">
              <a:solidFill>
                <a:sysClr val="windowText" lastClr="000000"/>
              </a:solidFill>
            </a:rPr>
            <a:t>百万円</a:t>
          </a:r>
        </a:p>
      </xdr:txBody>
    </xdr:sp>
    <xdr:clientData/>
  </xdr:twoCellAnchor>
  <xdr:twoCellAnchor>
    <xdr:from>
      <xdr:col>17</xdr:col>
      <xdr:colOff>204553</xdr:colOff>
      <xdr:row>745</xdr:row>
      <xdr:rowOff>341644</xdr:rowOff>
    </xdr:from>
    <xdr:to>
      <xdr:col>36</xdr:col>
      <xdr:colOff>189440</xdr:colOff>
      <xdr:row>747</xdr:row>
      <xdr:rowOff>266690</xdr:rowOff>
    </xdr:to>
    <xdr:sp macro="" textlink="">
      <xdr:nvSpPr>
        <xdr:cNvPr id="4" name="大かっこ 3"/>
        <xdr:cNvSpPr/>
      </xdr:nvSpPr>
      <xdr:spPr>
        <a:xfrm>
          <a:off x="3705634" y="47979516"/>
          <a:ext cx="3897860" cy="620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10</xdr:col>
      <xdr:colOff>145483</xdr:colOff>
      <xdr:row>757</xdr:row>
      <xdr:rowOff>152544</xdr:rowOff>
    </xdr:from>
    <xdr:ext cx="2230098" cy="275717"/>
    <xdr:sp macro="" textlink="">
      <xdr:nvSpPr>
        <xdr:cNvPr id="5" name="テキスト ボックス 4"/>
        <xdr:cNvSpPr txBox="1"/>
      </xdr:nvSpPr>
      <xdr:spPr>
        <a:xfrm>
          <a:off x="2204942" y="52282612"/>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ja-JP" altLang="en-US" sz="1100"/>
            <a:t>・委託</a:t>
          </a:r>
          <a:r>
            <a:rPr kumimoji="1" lang="en-US" altLang="ja-JP" sz="1100"/>
            <a:t>】</a:t>
          </a:r>
          <a:endParaRPr kumimoji="1" lang="ja-JP" altLang="en-US" sz="1100"/>
        </a:p>
      </xdr:txBody>
    </xdr:sp>
    <xdr:clientData/>
  </xdr:oneCellAnchor>
  <xdr:twoCellAnchor>
    <xdr:from>
      <xdr:col>10</xdr:col>
      <xdr:colOff>128717</xdr:colOff>
      <xdr:row>757</xdr:row>
      <xdr:rowOff>487119</xdr:rowOff>
    </xdr:from>
    <xdr:to>
      <xdr:col>22</xdr:col>
      <xdr:colOff>3331</xdr:colOff>
      <xdr:row>759</xdr:row>
      <xdr:rowOff>131398</xdr:rowOff>
    </xdr:to>
    <xdr:sp macro="" textlink="">
      <xdr:nvSpPr>
        <xdr:cNvPr id="6" name="正方形/長方形 5"/>
        <xdr:cNvSpPr/>
      </xdr:nvSpPr>
      <xdr:spPr>
        <a:xfrm>
          <a:off x="2188176" y="52617187"/>
          <a:ext cx="2345966" cy="9829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10</xdr:col>
      <xdr:colOff>151006</xdr:colOff>
      <xdr:row>759</xdr:row>
      <xdr:rowOff>359068</xdr:rowOff>
    </xdr:from>
    <xdr:to>
      <xdr:col>21</xdr:col>
      <xdr:colOff>165896</xdr:colOff>
      <xdr:row>762</xdr:row>
      <xdr:rowOff>172213</xdr:rowOff>
    </xdr:to>
    <xdr:sp macro="" textlink="">
      <xdr:nvSpPr>
        <xdr:cNvPr id="7" name="大かっこ 6"/>
        <xdr:cNvSpPr/>
      </xdr:nvSpPr>
      <xdr:spPr>
        <a:xfrm>
          <a:off x="2210465" y="53827784"/>
          <a:ext cx="2280296" cy="8686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27</xdr:col>
      <xdr:colOff>190915</xdr:colOff>
      <xdr:row>747</xdr:row>
      <xdr:rowOff>149870</xdr:rowOff>
    </xdr:from>
    <xdr:to>
      <xdr:col>27</xdr:col>
      <xdr:colOff>190915</xdr:colOff>
      <xdr:row>756</xdr:row>
      <xdr:rowOff>172798</xdr:rowOff>
    </xdr:to>
    <xdr:cxnSp macro="">
      <xdr:nvCxnSpPr>
        <xdr:cNvPr id="8" name="直線矢印コネクタ 7"/>
        <xdr:cNvCxnSpPr/>
      </xdr:nvCxnSpPr>
      <xdr:spPr>
        <a:xfrm>
          <a:off x="5751456" y="48482809"/>
          <a:ext cx="0" cy="3150732"/>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55090</xdr:colOff>
      <xdr:row>756</xdr:row>
      <xdr:rowOff>179976</xdr:rowOff>
    </xdr:from>
    <xdr:to>
      <xdr:col>38</xdr:col>
      <xdr:colOff>80418</xdr:colOff>
      <xdr:row>757</xdr:row>
      <xdr:rowOff>100228</xdr:rowOff>
    </xdr:to>
    <xdr:sp macro="" textlink="">
      <xdr:nvSpPr>
        <xdr:cNvPr id="9" name="フリーフォーム 8"/>
        <xdr:cNvSpPr/>
      </xdr:nvSpPr>
      <xdr:spPr>
        <a:xfrm>
          <a:off x="3350225" y="51640719"/>
          <a:ext cx="4556139" cy="58957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103</xdr:colOff>
      <xdr:row>749</xdr:row>
      <xdr:rowOff>185280</xdr:rowOff>
    </xdr:from>
    <xdr:to>
      <xdr:col>33</xdr:col>
      <xdr:colOff>9552</xdr:colOff>
      <xdr:row>749</xdr:row>
      <xdr:rowOff>186157</xdr:rowOff>
    </xdr:to>
    <xdr:cxnSp macro="">
      <xdr:nvCxnSpPr>
        <xdr:cNvPr id="10" name="直線矢印コネクタ 9"/>
        <xdr:cNvCxnSpPr>
          <a:endCxn id="12" idx="1"/>
        </xdr:cNvCxnSpPr>
      </xdr:nvCxnSpPr>
      <xdr:spPr>
        <a:xfrm>
          <a:off x="5766589" y="49213287"/>
          <a:ext cx="1039179"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42102</xdr:colOff>
      <xdr:row>750</xdr:row>
      <xdr:rowOff>221233</xdr:rowOff>
    </xdr:from>
    <xdr:to>
      <xdr:col>44</xdr:col>
      <xdr:colOff>28226</xdr:colOff>
      <xdr:row>751</xdr:row>
      <xdr:rowOff>244526</xdr:rowOff>
    </xdr:to>
    <xdr:sp macro="" textlink="">
      <xdr:nvSpPr>
        <xdr:cNvPr id="11" name="大かっこ 10"/>
        <xdr:cNvSpPr/>
      </xdr:nvSpPr>
      <xdr:spPr>
        <a:xfrm>
          <a:off x="6838318" y="49596774"/>
          <a:ext cx="2251530" cy="3708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職員旅費、委員等旅費</a:t>
          </a:r>
        </a:p>
      </xdr:txBody>
    </xdr:sp>
    <xdr:clientData/>
  </xdr:twoCellAnchor>
  <xdr:twoCellAnchor>
    <xdr:from>
      <xdr:col>33</xdr:col>
      <xdr:colOff>19036</xdr:colOff>
      <xdr:row>748</xdr:row>
      <xdr:rowOff>231332</xdr:rowOff>
    </xdr:from>
    <xdr:to>
      <xdr:col>43</xdr:col>
      <xdr:colOff>146339</xdr:colOff>
      <xdr:row>750</xdr:row>
      <xdr:rowOff>173760</xdr:rowOff>
    </xdr:to>
    <xdr:sp macro="" textlink="">
      <xdr:nvSpPr>
        <xdr:cNvPr id="12" name="正方形/長方形 11"/>
        <xdr:cNvSpPr/>
      </xdr:nvSpPr>
      <xdr:spPr>
        <a:xfrm>
          <a:off x="6815252" y="48911805"/>
          <a:ext cx="2186763" cy="637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oneCellAnchor>
    <xdr:from>
      <xdr:col>34</xdr:col>
      <xdr:colOff>92987</xdr:colOff>
      <xdr:row>757</xdr:row>
      <xdr:rowOff>212391</xdr:rowOff>
    </xdr:from>
    <xdr:ext cx="1665841" cy="275717"/>
    <xdr:sp macro="" textlink="">
      <xdr:nvSpPr>
        <xdr:cNvPr id="13" name="テキスト ボックス 12"/>
        <xdr:cNvSpPr txBox="1"/>
      </xdr:nvSpPr>
      <xdr:spPr>
        <a:xfrm>
          <a:off x="7095149" y="52342459"/>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随意契約（公募）・委託</a:t>
          </a:r>
          <a:r>
            <a:rPr kumimoji="1" lang="en-US" altLang="ja-JP" sz="1100"/>
            <a:t>】</a:t>
          </a:r>
          <a:endParaRPr kumimoji="1" lang="ja-JP" altLang="en-US" sz="1100"/>
        </a:p>
      </xdr:txBody>
    </xdr:sp>
    <xdr:clientData/>
  </xdr:oneCellAnchor>
  <xdr:twoCellAnchor>
    <xdr:from>
      <xdr:col>31</xdr:col>
      <xdr:colOff>143298</xdr:colOff>
      <xdr:row>757</xdr:row>
      <xdr:rowOff>491177</xdr:rowOff>
    </xdr:from>
    <xdr:to>
      <xdr:col>44</xdr:col>
      <xdr:colOff>201698</xdr:colOff>
      <xdr:row>759</xdr:row>
      <xdr:rowOff>142337</xdr:rowOff>
    </xdr:to>
    <xdr:sp macro="" textlink="">
      <xdr:nvSpPr>
        <xdr:cNvPr id="14" name="正方形/長方形 13"/>
        <xdr:cNvSpPr/>
      </xdr:nvSpPr>
      <xdr:spPr>
        <a:xfrm>
          <a:off x="6442498" y="53805777"/>
          <a:ext cx="2700000" cy="9973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海上・港湾・航空技術研究所</a:t>
          </a:r>
        </a:p>
        <a:p>
          <a:pPr algn="ctr"/>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32</xdr:col>
      <xdr:colOff>196997</xdr:colOff>
      <xdr:row>760</xdr:row>
      <xdr:rowOff>4819</xdr:rowOff>
    </xdr:from>
    <xdr:to>
      <xdr:col>44</xdr:col>
      <xdr:colOff>2768</xdr:colOff>
      <xdr:row>762</xdr:row>
      <xdr:rowOff>191241</xdr:rowOff>
    </xdr:to>
    <xdr:sp macro="" textlink="">
      <xdr:nvSpPr>
        <xdr:cNvPr id="15" name="大かっこ 14"/>
        <xdr:cNvSpPr/>
      </xdr:nvSpPr>
      <xdr:spPr>
        <a:xfrm>
          <a:off x="6787267" y="53846812"/>
          <a:ext cx="2277123" cy="8686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2" zoomScaleNormal="75" zoomScaleSheetLayoutView="82"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570</v>
      </c>
      <c r="H5" s="559"/>
      <c r="I5" s="559"/>
      <c r="J5" s="559"/>
      <c r="K5" s="559"/>
      <c r="L5" s="559"/>
      <c r="M5" s="560" t="s">
        <v>66</v>
      </c>
      <c r="N5" s="561"/>
      <c r="O5" s="561"/>
      <c r="P5" s="561"/>
      <c r="Q5" s="561"/>
      <c r="R5" s="562"/>
      <c r="S5" s="563" t="s">
        <v>661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65</v>
      </c>
      <c r="Q13" s="109"/>
      <c r="R13" s="109"/>
      <c r="S13" s="109"/>
      <c r="T13" s="109"/>
      <c r="U13" s="109"/>
      <c r="V13" s="110"/>
      <c r="W13" s="108">
        <v>70</v>
      </c>
      <c r="X13" s="109"/>
      <c r="Y13" s="109"/>
      <c r="Z13" s="109"/>
      <c r="AA13" s="109"/>
      <c r="AB13" s="109"/>
      <c r="AC13" s="110"/>
      <c r="AD13" s="108">
        <v>70</v>
      </c>
      <c r="AE13" s="109"/>
      <c r="AF13" s="109"/>
      <c r="AG13" s="109"/>
      <c r="AH13" s="109"/>
      <c r="AI13" s="109"/>
      <c r="AJ13" s="110"/>
      <c r="AK13" s="108">
        <v>70</v>
      </c>
      <c r="AL13" s="109"/>
      <c r="AM13" s="109"/>
      <c r="AN13" s="109"/>
      <c r="AO13" s="109"/>
      <c r="AP13" s="109"/>
      <c r="AQ13" s="110"/>
      <c r="AR13" s="105">
        <v>84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65</v>
      </c>
      <c r="Q18" s="115"/>
      <c r="R18" s="115"/>
      <c r="S18" s="115"/>
      <c r="T18" s="115"/>
      <c r="U18" s="115"/>
      <c r="V18" s="116"/>
      <c r="W18" s="114">
        <f>SUM(W13:AC17)</f>
        <v>70</v>
      </c>
      <c r="X18" s="115"/>
      <c r="Y18" s="115"/>
      <c r="Z18" s="115"/>
      <c r="AA18" s="115"/>
      <c r="AB18" s="115"/>
      <c r="AC18" s="116"/>
      <c r="AD18" s="114">
        <f>SUM(AD13:AJ17)</f>
        <v>70</v>
      </c>
      <c r="AE18" s="115"/>
      <c r="AF18" s="115"/>
      <c r="AG18" s="115"/>
      <c r="AH18" s="115"/>
      <c r="AI18" s="115"/>
      <c r="AJ18" s="116"/>
      <c r="AK18" s="114">
        <f>SUM(AK13:AQ17)</f>
        <v>70</v>
      </c>
      <c r="AL18" s="115"/>
      <c r="AM18" s="115"/>
      <c r="AN18" s="115"/>
      <c r="AO18" s="115"/>
      <c r="AP18" s="115"/>
      <c r="AQ18" s="116"/>
      <c r="AR18" s="114">
        <f>SUM(AR13:AX17)</f>
        <v>84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48</v>
      </c>
      <c r="Q19" s="109"/>
      <c r="R19" s="109"/>
      <c r="S19" s="109"/>
      <c r="T19" s="109"/>
      <c r="U19" s="109"/>
      <c r="V19" s="110"/>
      <c r="W19" s="108">
        <v>58</v>
      </c>
      <c r="X19" s="109"/>
      <c r="Y19" s="109"/>
      <c r="Z19" s="109"/>
      <c r="AA19" s="109"/>
      <c r="AB19" s="109"/>
      <c r="AC19" s="110"/>
      <c r="AD19" s="108">
        <v>63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0.7384615384615385</v>
      </c>
      <c r="Q20" s="539"/>
      <c r="R20" s="539"/>
      <c r="S20" s="539"/>
      <c r="T20" s="539"/>
      <c r="U20" s="539"/>
      <c r="V20" s="539"/>
      <c r="W20" s="539">
        <f t="shared" ref="W20" si="0">IF(W18=0, "-", SUM(W19)/W18)</f>
        <v>0.82857142857142863</v>
      </c>
      <c r="X20" s="539"/>
      <c r="Y20" s="539"/>
      <c r="Z20" s="539"/>
      <c r="AA20" s="539"/>
      <c r="AB20" s="539"/>
      <c r="AC20" s="539"/>
      <c r="AD20" s="539">
        <f t="shared" ref="AD20" si="1">IF(AD18=0, "-", SUM(AD19)/AD18)</f>
        <v>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0.7384615384615385</v>
      </c>
      <c r="Q21" s="539"/>
      <c r="R21" s="539"/>
      <c r="S21" s="539"/>
      <c r="T21" s="539"/>
      <c r="U21" s="539"/>
      <c r="V21" s="539"/>
      <c r="W21" s="539">
        <f t="shared" ref="W21" si="2">IF(W19=0, "-", SUM(W19)/SUM(W13,W14))</f>
        <v>0.82857142857142863</v>
      </c>
      <c r="X21" s="539"/>
      <c r="Y21" s="539"/>
      <c r="Z21" s="539"/>
      <c r="AA21" s="539"/>
      <c r="AB21" s="539"/>
      <c r="AC21" s="539"/>
      <c r="AD21" s="539">
        <f t="shared" ref="AD21" si="3">IF(AD19=0, "-", SUM(AD19)/SUM(AD13,AD14))</f>
        <v>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58</v>
      </c>
      <c r="Q23" s="106"/>
      <c r="R23" s="106"/>
      <c r="S23" s="106"/>
      <c r="T23" s="106"/>
      <c r="U23" s="106"/>
      <c r="V23" s="107"/>
      <c r="W23" s="105">
        <v>72</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7</v>
      </c>
      <c r="Q24" s="109"/>
      <c r="R24" s="109"/>
      <c r="S24" s="109"/>
      <c r="T24" s="109"/>
      <c r="U24" s="109"/>
      <c r="V24" s="110"/>
      <c r="W24" s="108">
        <v>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5</v>
      </c>
      <c r="Q25" s="109"/>
      <c r="R25" s="109"/>
      <c r="S25" s="109"/>
      <c r="T25" s="109"/>
      <c r="U25" s="109"/>
      <c r="V25" s="110"/>
      <c r="W25" s="108">
        <v>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70</v>
      </c>
      <c r="Q29" s="109"/>
      <c r="R29" s="109"/>
      <c r="S29" s="109"/>
      <c r="T29" s="109"/>
      <c r="U29" s="109"/>
      <c r="V29" s="110"/>
      <c r="W29" s="227">
        <f>AR13</f>
        <v>84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33"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6</v>
      </c>
      <c r="AF32" s="365"/>
      <c r="AG32" s="365"/>
      <c r="AH32" s="365"/>
      <c r="AI32" s="364">
        <v>24</v>
      </c>
      <c r="AJ32" s="365"/>
      <c r="AK32" s="365"/>
      <c r="AL32" s="365"/>
      <c r="AM32" s="364">
        <v>18</v>
      </c>
      <c r="AN32" s="365"/>
      <c r="AO32" s="365"/>
      <c r="AP32" s="365"/>
      <c r="AQ32" s="111" t="s">
        <v>575</v>
      </c>
      <c r="AR32" s="112"/>
      <c r="AS32" s="112"/>
      <c r="AT32" s="113"/>
      <c r="AU32" s="365"/>
      <c r="AV32" s="365"/>
      <c r="AW32" s="365"/>
      <c r="AX32" s="367"/>
    </row>
    <row r="33" spans="1:50" ht="33"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16</v>
      </c>
      <c r="AF33" s="365"/>
      <c r="AG33" s="365"/>
      <c r="AH33" s="365"/>
      <c r="AI33" s="364">
        <v>24</v>
      </c>
      <c r="AJ33" s="365"/>
      <c r="AK33" s="365"/>
      <c r="AL33" s="365"/>
      <c r="AM33" s="364">
        <v>18</v>
      </c>
      <c r="AN33" s="365"/>
      <c r="AO33" s="365"/>
      <c r="AP33" s="365"/>
      <c r="AQ33" s="111" t="s">
        <v>575</v>
      </c>
      <c r="AR33" s="112"/>
      <c r="AS33" s="112"/>
      <c r="AT33" s="113"/>
      <c r="AU33" s="365">
        <v>20</v>
      </c>
      <c r="AV33" s="365"/>
      <c r="AW33" s="365"/>
      <c r="AX33" s="367"/>
    </row>
    <row r="34" spans="1:50" ht="3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37.5</v>
      </c>
      <c r="AF34" s="365"/>
      <c r="AG34" s="365"/>
      <c r="AH34" s="365"/>
      <c r="AI34" s="364">
        <v>100</v>
      </c>
      <c r="AJ34" s="365"/>
      <c r="AK34" s="365"/>
      <c r="AL34" s="365"/>
      <c r="AM34" s="364">
        <v>100</v>
      </c>
      <c r="AN34" s="365"/>
      <c r="AO34" s="365"/>
      <c r="AP34" s="365"/>
      <c r="AQ34" s="111" t="s">
        <v>575</v>
      </c>
      <c r="AR34" s="112"/>
      <c r="AS34" s="112"/>
      <c r="AT34" s="113"/>
      <c r="AU34" s="365"/>
      <c r="AV34" s="365"/>
      <c r="AW34" s="365"/>
      <c r="AX34" s="367"/>
    </row>
    <row r="35" spans="1:50" ht="23.25" customHeight="1" x14ac:dyDescent="0.15">
      <c r="A35" s="897" t="s">
        <v>504</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13</v>
      </c>
      <c r="AF101" s="365"/>
      <c r="AG101" s="365"/>
      <c r="AH101" s="366"/>
      <c r="AI101" s="364">
        <v>18</v>
      </c>
      <c r="AJ101" s="365"/>
      <c r="AK101" s="365"/>
      <c r="AL101" s="366"/>
      <c r="AM101" s="364">
        <v>15</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15</v>
      </c>
      <c r="AF102" s="358"/>
      <c r="AG102" s="358"/>
      <c r="AH102" s="358"/>
      <c r="AI102" s="358">
        <v>15</v>
      </c>
      <c r="AJ102" s="358"/>
      <c r="AK102" s="358"/>
      <c r="AL102" s="358"/>
      <c r="AM102" s="358">
        <v>15</v>
      </c>
      <c r="AN102" s="358"/>
      <c r="AO102" s="358"/>
      <c r="AP102" s="358"/>
      <c r="AQ102" s="814">
        <v>15</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customHeight="1" x14ac:dyDescent="0.15">
      <c r="A113" s="491"/>
      <c r="B113" s="492"/>
      <c r="C113" s="492"/>
      <c r="D113" s="492"/>
      <c r="E113" s="492"/>
      <c r="F113" s="493"/>
      <c r="G113" s="161" t="s">
        <v>586</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582</v>
      </c>
      <c r="AC113" s="472"/>
      <c r="AD113" s="473"/>
      <c r="AE113" s="358">
        <v>2</v>
      </c>
      <c r="AF113" s="358"/>
      <c r="AG113" s="358"/>
      <c r="AH113" s="358"/>
      <c r="AI113" s="358">
        <v>2</v>
      </c>
      <c r="AJ113" s="358"/>
      <c r="AK113" s="358"/>
      <c r="AL113" s="358"/>
      <c r="AM113" s="358">
        <v>2</v>
      </c>
      <c r="AN113" s="358"/>
      <c r="AO113" s="358"/>
      <c r="AP113" s="358"/>
      <c r="AQ113" s="364"/>
      <c r="AR113" s="365"/>
      <c r="AS113" s="365"/>
      <c r="AT113" s="366"/>
      <c r="AU113" s="364"/>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582</v>
      </c>
      <c r="AC114" s="407"/>
      <c r="AD114" s="408"/>
      <c r="AE114" s="358">
        <v>2</v>
      </c>
      <c r="AF114" s="358"/>
      <c r="AG114" s="358"/>
      <c r="AH114" s="358"/>
      <c r="AI114" s="358">
        <v>2</v>
      </c>
      <c r="AJ114" s="358"/>
      <c r="AK114" s="358"/>
      <c r="AL114" s="358"/>
      <c r="AM114" s="358">
        <v>2</v>
      </c>
      <c r="AN114" s="358"/>
      <c r="AO114" s="358"/>
      <c r="AP114" s="358"/>
      <c r="AQ114" s="364">
        <v>2</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4</v>
      </c>
      <c r="AF116" s="358"/>
      <c r="AG116" s="358"/>
      <c r="AH116" s="358"/>
      <c r="AI116" s="358">
        <v>4</v>
      </c>
      <c r="AJ116" s="358"/>
      <c r="AK116" s="358"/>
      <c r="AL116" s="358"/>
      <c r="AM116" s="358">
        <v>4</v>
      </c>
      <c r="AN116" s="358"/>
      <c r="AO116" s="358"/>
      <c r="AP116" s="358"/>
      <c r="AQ116" s="364">
        <v>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635</v>
      </c>
      <c r="AN117" s="306"/>
      <c r="AO117" s="306"/>
      <c r="AP117" s="306"/>
      <c r="AQ117" s="306" t="s">
        <v>639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588</v>
      </c>
      <c r="AC119" s="301"/>
      <c r="AD119" s="302"/>
      <c r="AE119" s="358">
        <v>24</v>
      </c>
      <c r="AF119" s="358"/>
      <c r="AG119" s="358"/>
      <c r="AH119" s="358"/>
      <c r="AI119" s="358">
        <v>29</v>
      </c>
      <c r="AJ119" s="358"/>
      <c r="AK119" s="358"/>
      <c r="AL119" s="358"/>
      <c r="AM119" s="358">
        <v>32</v>
      </c>
      <c r="AN119" s="358"/>
      <c r="AO119" s="358"/>
      <c r="AP119" s="358"/>
      <c r="AQ119" s="358">
        <v>35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t="s">
        <v>594</v>
      </c>
      <c r="AF120" s="306"/>
      <c r="AG120" s="306"/>
      <c r="AH120" s="306"/>
      <c r="AI120" s="306" t="s">
        <v>595</v>
      </c>
      <c r="AJ120" s="306"/>
      <c r="AK120" s="306"/>
      <c r="AL120" s="306"/>
      <c r="AM120" s="306" t="s">
        <v>636</v>
      </c>
      <c r="AN120" s="306"/>
      <c r="AO120" s="306"/>
      <c r="AP120" s="306"/>
      <c r="AQ120" s="306" t="s">
        <v>640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8.95" customHeight="1" x14ac:dyDescent="0.15">
      <c r="A134" s="994"/>
      <c r="B134" s="252"/>
      <c r="C134" s="251"/>
      <c r="D134" s="252"/>
      <c r="E134" s="251"/>
      <c r="F134" s="314"/>
      <c r="G134" s="230" t="s">
        <v>646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641</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8.9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641</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v>6</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56.1" customHeight="1" x14ac:dyDescent="0.15">
      <c r="A138" s="994"/>
      <c r="B138" s="252"/>
      <c r="C138" s="251"/>
      <c r="D138" s="252"/>
      <c r="E138" s="251"/>
      <c r="F138" s="314"/>
      <c r="G138" s="230" t="s">
        <v>655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641</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56.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641</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v>20</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8.95" customHeight="1" x14ac:dyDescent="0.15">
      <c r="A142" s="994"/>
      <c r="B142" s="252"/>
      <c r="C142" s="251"/>
      <c r="D142" s="252"/>
      <c r="E142" s="251"/>
      <c r="F142" s="314"/>
      <c r="G142" s="230" t="s">
        <v>598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641</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8.9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641</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v>5</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2.5" customHeight="1" x14ac:dyDescent="0.15">
      <c r="A188" s="994"/>
      <c r="B188" s="252"/>
      <c r="C188" s="251"/>
      <c r="D188" s="252"/>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2.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10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652</v>
      </c>
      <c r="AH704" s="233"/>
      <c r="AI704" s="233"/>
      <c r="AJ704" s="233"/>
      <c r="AK704" s="233"/>
      <c r="AL704" s="233"/>
      <c r="AM704" s="233"/>
      <c r="AN704" s="233"/>
      <c r="AO704" s="233"/>
      <c r="AP704" s="233"/>
      <c r="AQ704" s="233"/>
      <c r="AR704" s="233"/>
      <c r="AS704" s="233"/>
      <c r="AT704" s="233"/>
      <c r="AU704" s="233"/>
      <c r="AV704" s="233"/>
      <c r="AW704" s="233"/>
      <c r="AX704" s="429"/>
    </row>
    <row r="705" spans="1:50" ht="36"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6"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6"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654</v>
      </c>
      <c r="AH711" s="665"/>
      <c r="AI711" s="665"/>
      <c r="AJ711" s="665"/>
      <c r="AK711" s="665"/>
      <c r="AL711" s="665"/>
      <c r="AM711" s="665"/>
      <c r="AN711" s="665"/>
      <c r="AO711" s="665"/>
      <c r="AP711" s="665"/>
      <c r="AQ711" s="665"/>
      <c r="AR711" s="665"/>
      <c r="AS711" s="665"/>
      <c r="AT711" s="665"/>
      <c r="AU711" s="665"/>
      <c r="AV711" s="665"/>
      <c r="AW711" s="665"/>
      <c r="AX711" s="666"/>
    </row>
    <row r="712" spans="1:50" ht="54"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644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6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8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648</v>
      </c>
      <c r="AH717" s="665"/>
      <c r="AI717" s="665"/>
      <c r="AJ717" s="665"/>
      <c r="AK717" s="665"/>
      <c r="AL717" s="665"/>
      <c r="AM717" s="665"/>
      <c r="AN717" s="665"/>
      <c r="AO717" s="665"/>
      <c r="AP717" s="665"/>
      <c r="AQ717" s="665"/>
      <c r="AR717" s="665"/>
      <c r="AS717" s="665"/>
      <c r="AT717" s="665"/>
      <c r="AU717" s="665"/>
      <c r="AV717" s="665"/>
      <c r="AW717" s="665"/>
      <c r="AX717" s="666"/>
    </row>
    <row r="718" spans="1:50" ht="54"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1" customHeight="1" x14ac:dyDescent="0.15">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659</v>
      </c>
      <c r="B733" s="750"/>
      <c r="C733" s="750"/>
      <c r="D733" s="750"/>
      <c r="E733" s="751"/>
      <c r="F733" s="766" t="s">
        <v>660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611</v>
      </c>
      <c r="F737" s="122"/>
      <c r="G737" s="122"/>
      <c r="H737" s="122"/>
      <c r="I737" s="122"/>
      <c r="J737" s="122"/>
      <c r="K737" s="122"/>
      <c r="L737" s="122"/>
      <c r="M737" s="122"/>
      <c r="N737" s="101" t="s">
        <v>541</v>
      </c>
      <c r="O737" s="101"/>
      <c r="P737" s="101"/>
      <c r="Q737" s="101"/>
      <c r="R737" s="122" t="s">
        <v>613</v>
      </c>
      <c r="S737" s="122"/>
      <c r="T737" s="122"/>
      <c r="U737" s="122"/>
      <c r="V737" s="122"/>
      <c r="W737" s="122"/>
      <c r="X737" s="122"/>
      <c r="Y737" s="122"/>
      <c r="Z737" s="122"/>
      <c r="AA737" s="101" t="s">
        <v>540</v>
      </c>
      <c r="AB737" s="101"/>
      <c r="AC737" s="101"/>
      <c r="AD737" s="101"/>
      <c r="AE737" s="122" t="s">
        <v>615</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612</v>
      </c>
      <c r="F738" s="122"/>
      <c r="G738" s="122"/>
      <c r="H738" s="122"/>
      <c r="I738" s="122"/>
      <c r="J738" s="122"/>
      <c r="K738" s="122"/>
      <c r="L738" s="122"/>
      <c r="M738" s="122"/>
      <c r="N738" s="101" t="s">
        <v>537</v>
      </c>
      <c r="O738" s="101"/>
      <c r="P738" s="101"/>
      <c r="Q738" s="101"/>
      <c r="R738" s="122" t="s">
        <v>614</v>
      </c>
      <c r="S738" s="122"/>
      <c r="T738" s="122"/>
      <c r="U738" s="122"/>
      <c r="V738" s="122"/>
      <c r="W738" s="122"/>
      <c r="X738" s="122"/>
      <c r="Y738" s="122"/>
      <c r="Z738" s="122"/>
      <c r="AA738" s="101" t="s">
        <v>536</v>
      </c>
      <c r="AB738" s="101"/>
      <c r="AC738" s="101"/>
      <c r="AD738" s="101"/>
      <c r="AE738" s="122" t="s">
        <v>616</v>
      </c>
      <c r="AF738" s="122"/>
      <c r="AG738" s="122"/>
      <c r="AH738" s="122"/>
      <c r="AI738" s="122"/>
      <c r="AJ738" s="122"/>
      <c r="AK738" s="122"/>
      <c r="AL738" s="122"/>
      <c r="AM738" s="122"/>
      <c r="AN738" s="101" t="s">
        <v>532</v>
      </c>
      <c r="AO738" s="101"/>
      <c r="AP738" s="101"/>
      <c r="AQ738" s="101"/>
      <c r="AR738" s="102" t="s">
        <v>618</v>
      </c>
      <c r="AS738" s="103"/>
      <c r="AT738" s="103"/>
      <c r="AU738" s="103"/>
      <c r="AV738" s="103"/>
      <c r="AW738" s="103"/>
      <c r="AX738" s="104"/>
    </row>
    <row r="739" spans="1:52" ht="24.75" customHeight="1" thickBot="1" x14ac:dyDescent="0.2">
      <c r="A739" s="126" t="s">
        <v>528</v>
      </c>
      <c r="B739" s="127"/>
      <c r="C739" s="127"/>
      <c r="D739" s="128"/>
      <c r="E739" s="129" t="s">
        <v>610</v>
      </c>
      <c r="F739" s="117"/>
      <c r="G739" s="117"/>
      <c r="H739" s="93" t="str">
        <f>IF(E739="", "", "(")</f>
        <v>(</v>
      </c>
      <c r="I739" s="117"/>
      <c r="J739" s="117"/>
      <c r="K739" s="93" t="str">
        <f>IF(OR(I739="　", I739=""), "", "-")</f>
        <v/>
      </c>
      <c r="L739" s="118">
        <v>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623</v>
      </c>
      <c r="M781" s="453"/>
      <c r="N781" s="453"/>
      <c r="O781" s="453"/>
      <c r="P781" s="453"/>
      <c r="Q781" s="453"/>
      <c r="R781" s="453"/>
      <c r="S781" s="453"/>
      <c r="T781" s="453"/>
      <c r="U781" s="453"/>
      <c r="V781" s="453"/>
      <c r="W781" s="453"/>
      <c r="X781" s="454"/>
      <c r="Y781" s="455">
        <v>18</v>
      </c>
      <c r="Z781" s="456"/>
      <c r="AA781" s="456"/>
      <c r="AB781" s="557"/>
      <c r="AC781" s="449" t="s">
        <v>626</v>
      </c>
      <c r="AD781" s="450"/>
      <c r="AE781" s="450"/>
      <c r="AF781" s="450"/>
      <c r="AG781" s="451"/>
      <c r="AH781" s="452" t="s">
        <v>623</v>
      </c>
      <c r="AI781" s="453"/>
      <c r="AJ781" s="453"/>
      <c r="AK781" s="453"/>
      <c r="AL781" s="453"/>
      <c r="AM781" s="453"/>
      <c r="AN781" s="453"/>
      <c r="AO781" s="453"/>
      <c r="AP781" s="453"/>
      <c r="AQ781" s="453"/>
      <c r="AR781" s="453"/>
      <c r="AS781" s="453"/>
      <c r="AT781" s="454"/>
      <c r="AU781" s="455">
        <v>13</v>
      </c>
      <c r="AV781" s="456"/>
      <c r="AW781" s="456"/>
      <c r="AX781" s="457"/>
    </row>
    <row r="782" spans="1:50" ht="24.75" customHeight="1" x14ac:dyDescent="0.15">
      <c r="A782" s="556"/>
      <c r="B782" s="763"/>
      <c r="C782" s="763"/>
      <c r="D782" s="763"/>
      <c r="E782" s="763"/>
      <c r="F782" s="764"/>
      <c r="G782" s="348" t="s">
        <v>642</v>
      </c>
      <c r="H782" s="349"/>
      <c r="I782" s="349"/>
      <c r="J782" s="349"/>
      <c r="K782" s="350"/>
      <c r="L782" s="401" t="s">
        <v>643</v>
      </c>
      <c r="M782" s="402"/>
      <c r="N782" s="402"/>
      <c r="O782" s="402"/>
      <c r="P782" s="402"/>
      <c r="Q782" s="402"/>
      <c r="R782" s="402"/>
      <c r="S782" s="402"/>
      <c r="T782" s="402"/>
      <c r="U782" s="402"/>
      <c r="V782" s="402"/>
      <c r="W782" s="402"/>
      <c r="X782" s="403"/>
      <c r="Y782" s="398">
        <v>4</v>
      </c>
      <c r="Z782" s="399"/>
      <c r="AA782" s="399"/>
      <c r="AB782" s="405"/>
      <c r="AC782" s="348" t="s">
        <v>628</v>
      </c>
      <c r="AD782" s="349"/>
      <c r="AE782" s="349"/>
      <c r="AF782" s="349"/>
      <c r="AG782" s="350"/>
      <c r="AH782" s="401" t="s">
        <v>629</v>
      </c>
      <c r="AI782" s="402"/>
      <c r="AJ782" s="402"/>
      <c r="AK782" s="402"/>
      <c r="AL782" s="402"/>
      <c r="AM782" s="402"/>
      <c r="AN782" s="402"/>
      <c r="AO782" s="402"/>
      <c r="AP782" s="402"/>
      <c r="AQ782" s="402"/>
      <c r="AR782" s="402"/>
      <c r="AS782" s="402"/>
      <c r="AT782" s="403"/>
      <c r="AU782" s="398">
        <v>6</v>
      </c>
      <c r="AV782" s="399"/>
      <c r="AW782" s="399"/>
      <c r="AX782" s="400"/>
    </row>
    <row r="783" spans="1:50" ht="24.75" customHeight="1" x14ac:dyDescent="0.15">
      <c r="A783" s="556"/>
      <c r="B783" s="763"/>
      <c r="C783" s="763"/>
      <c r="D783" s="763"/>
      <c r="E783" s="763"/>
      <c r="F783" s="764"/>
      <c r="G783" s="348" t="s">
        <v>620</v>
      </c>
      <c r="H783" s="349"/>
      <c r="I783" s="349"/>
      <c r="J783" s="349"/>
      <c r="K783" s="350"/>
      <c r="L783" s="401" t="s">
        <v>620</v>
      </c>
      <c r="M783" s="402"/>
      <c r="N783" s="402"/>
      <c r="O783" s="402"/>
      <c r="P783" s="402"/>
      <c r="Q783" s="402"/>
      <c r="R783" s="402"/>
      <c r="S783" s="402"/>
      <c r="T783" s="402"/>
      <c r="U783" s="402"/>
      <c r="V783" s="402"/>
      <c r="W783" s="402"/>
      <c r="X783" s="403"/>
      <c r="Y783" s="398">
        <v>4</v>
      </c>
      <c r="Z783" s="399"/>
      <c r="AA783" s="399"/>
      <c r="AB783" s="405"/>
      <c r="AC783" s="348" t="s">
        <v>621</v>
      </c>
      <c r="AD783" s="349"/>
      <c r="AE783" s="349"/>
      <c r="AF783" s="349"/>
      <c r="AG783" s="350"/>
      <c r="AH783" s="401" t="s">
        <v>637</v>
      </c>
      <c r="AI783" s="402"/>
      <c r="AJ783" s="402"/>
      <c r="AK783" s="402"/>
      <c r="AL783" s="402"/>
      <c r="AM783" s="402"/>
      <c r="AN783" s="402"/>
      <c r="AO783" s="402"/>
      <c r="AP783" s="402"/>
      <c r="AQ783" s="402"/>
      <c r="AR783" s="402"/>
      <c r="AS783" s="402"/>
      <c r="AT783" s="403"/>
      <c r="AU783" s="398">
        <v>4</v>
      </c>
      <c r="AV783" s="399"/>
      <c r="AW783" s="399"/>
      <c r="AX783" s="400"/>
    </row>
    <row r="784" spans="1:50" ht="24.75" customHeight="1" x14ac:dyDescent="0.15">
      <c r="A784" s="556"/>
      <c r="B784" s="763"/>
      <c r="C784" s="763"/>
      <c r="D784" s="763"/>
      <c r="E784" s="763"/>
      <c r="F784" s="764"/>
      <c r="G784" s="348" t="s">
        <v>575</v>
      </c>
      <c r="H784" s="349"/>
      <c r="I784" s="349"/>
      <c r="J784" s="349"/>
      <c r="K784" s="350"/>
      <c r="L784" s="401" t="s">
        <v>575</v>
      </c>
      <c r="M784" s="402"/>
      <c r="N784" s="402"/>
      <c r="O784" s="402"/>
      <c r="P784" s="402"/>
      <c r="Q784" s="402"/>
      <c r="R784" s="402"/>
      <c r="S784" s="402"/>
      <c r="T784" s="402"/>
      <c r="U784" s="402"/>
      <c r="V784" s="402"/>
      <c r="W784" s="402"/>
      <c r="X784" s="403"/>
      <c r="Y784" s="398" t="s">
        <v>575</v>
      </c>
      <c r="Z784" s="399"/>
      <c r="AA784" s="399"/>
      <c r="AB784" s="405"/>
      <c r="AC784" s="348" t="s">
        <v>622</v>
      </c>
      <c r="AD784" s="349"/>
      <c r="AE784" s="349"/>
      <c r="AF784" s="349"/>
      <c r="AG784" s="350"/>
      <c r="AH784" s="401" t="s">
        <v>638</v>
      </c>
      <c r="AI784" s="402"/>
      <c r="AJ784" s="402"/>
      <c r="AK784" s="402"/>
      <c r="AL784" s="402"/>
      <c r="AM784" s="402"/>
      <c r="AN784" s="402"/>
      <c r="AO784" s="402"/>
      <c r="AP784" s="402"/>
      <c r="AQ784" s="402"/>
      <c r="AR784" s="402"/>
      <c r="AS784" s="402"/>
      <c r="AT784" s="403"/>
      <c r="AU784" s="398">
        <v>3</v>
      </c>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627</v>
      </c>
      <c r="AD785" s="349"/>
      <c r="AE785" s="349"/>
      <c r="AF785" s="349"/>
      <c r="AG785" s="350"/>
      <c r="AH785" s="401" t="s">
        <v>627</v>
      </c>
      <c r="AI785" s="402"/>
      <c r="AJ785" s="402"/>
      <c r="AK785" s="402"/>
      <c r="AL785" s="402"/>
      <c r="AM785" s="402"/>
      <c r="AN785" s="402"/>
      <c r="AO785" s="402"/>
      <c r="AP785" s="402"/>
      <c r="AQ785" s="402"/>
      <c r="AR785" s="402"/>
      <c r="AS785" s="402"/>
      <c r="AT785" s="403"/>
      <c r="AU785" s="398">
        <v>3</v>
      </c>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575</v>
      </c>
      <c r="AD786" s="349"/>
      <c r="AE786" s="349"/>
      <c r="AF786" s="349"/>
      <c r="AG786" s="350"/>
      <c r="AH786" s="401" t="s">
        <v>575</v>
      </c>
      <c r="AI786" s="402"/>
      <c r="AJ786" s="402"/>
      <c r="AK786" s="402"/>
      <c r="AL786" s="402"/>
      <c r="AM786" s="402"/>
      <c r="AN786" s="402"/>
      <c r="AO786" s="402"/>
      <c r="AP786" s="402"/>
      <c r="AQ786" s="402"/>
      <c r="AR786" s="402"/>
      <c r="AS786" s="402"/>
      <c r="AT786" s="403"/>
      <c r="AU786" s="398" t="s">
        <v>575</v>
      </c>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29</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3" customHeight="1" x14ac:dyDescent="0.15">
      <c r="A837" s="404">
        <v>1</v>
      </c>
      <c r="B837" s="404">
        <v>1</v>
      </c>
      <c r="C837" s="418" t="s">
        <v>630</v>
      </c>
      <c r="D837" s="418"/>
      <c r="E837" s="418"/>
      <c r="F837" s="418"/>
      <c r="G837" s="418"/>
      <c r="H837" s="418"/>
      <c r="I837" s="418"/>
      <c r="J837" s="419">
        <v>1010405009411</v>
      </c>
      <c r="K837" s="420"/>
      <c r="L837" s="420"/>
      <c r="M837" s="420"/>
      <c r="N837" s="420"/>
      <c r="O837" s="420"/>
      <c r="P837" s="425" t="s">
        <v>649</v>
      </c>
      <c r="Q837" s="317"/>
      <c r="R837" s="317"/>
      <c r="S837" s="317"/>
      <c r="T837" s="317"/>
      <c r="U837" s="317"/>
      <c r="V837" s="317"/>
      <c r="W837" s="317"/>
      <c r="X837" s="317"/>
      <c r="Y837" s="318">
        <v>26</v>
      </c>
      <c r="Z837" s="319"/>
      <c r="AA837" s="319"/>
      <c r="AB837" s="320"/>
      <c r="AC837" s="328" t="s">
        <v>631</v>
      </c>
      <c r="AD837" s="423"/>
      <c r="AE837" s="423"/>
      <c r="AF837" s="423"/>
      <c r="AG837" s="423"/>
      <c r="AH837" s="421">
        <v>1</v>
      </c>
      <c r="AI837" s="422"/>
      <c r="AJ837" s="422"/>
      <c r="AK837" s="422"/>
      <c r="AL837" s="325">
        <v>95.2</v>
      </c>
      <c r="AM837" s="326"/>
      <c r="AN837" s="326"/>
      <c r="AO837" s="327"/>
      <c r="AP837" s="321" t="s">
        <v>565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4.1" customHeight="1" x14ac:dyDescent="0.15">
      <c r="A870" s="404">
        <v>1</v>
      </c>
      <c r="B870" s="404">
        <v>1</v>
      </c>
      <c r="C870" s="418" t="s">
        <v>632</v>
      </c>
      <c r="D870" s="418"/>
      <c r="E870" s="418"/>
      <c r="F870" s="418"/>
      <c r="G870" s="418"/>
      <c r="H870" s="418"/>
      <c r="I870" s="418"/>
      <c r="J870" s="419">
        <v>5012405001732</v>
      </c>
      <c r="K870" s="420"/>
      <c r="L870" s="420"/>
      <c r="M870" s="420"/>
      <c r="N870" s="420"/>
      <c r="O870" s="420"/>
      <c r="P870" s="317" t="s">
        <v>633</v>
      </c>
      <c r="Q870" s="317"/>
      <c r="R870" s="317"/>
      <c r="S870" s="317"/>
      <c r="T870" s="317"/>
      <c r="U870" s="317"/>
      <c r="V870" s="317"/>
      <c r="W870" s="317"/>
      <c r="X870" s="317"/>
      <c r="Y870" s="318">
        <v>29</v>
      </c>
      <c r="Z870" s="319"/>
      <c r="AA870" s="319"/>
      <c r="AB870" s="320"/>
      <c r="AC870" s="328" t="s">
        <v>634</v>
      </c>
      <c r="AD870" s="423"/>
      <c r="AE870" s="423"/>
      <c r="AF870" s="423"/>
      <c r="AG870" s="423"/>
      <c r="AH870" s="421" t="s">
        <v>575</v>
      </c>
      <c r="AI870" s="422"/>
      <c r="AJ870" s="422"/>
      <c r="AK870" s="422"/>
      <c r="AL870" s="325">
        <v>100</v>
      </c>
      <c r="AM870" s="326"/>
      <c r="AN870" s="326"/>
      <c r="AO870" s="327"/>
      <c r="AP870" s="321" t="s">
        <v>575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82">
    <cfRule type="expression" dxfId="2805" priority="13899">
      <formula>IF(RIGHT(TEXT(Y782,"0.#"),1)=".",FALSE,TRUE)</formula>
    </cfRule>
    <cfRule type="expression" dxfId="2804" priority="13900">
      <formula>IF(RIGHT(TEXT(Y782,"0.#"),1)=".",TRUE,FALSE)</formula>
    </cfRule>
  </conditionalFormatting>
  <conditionalFormatting sqref="Y791">
    <cfRule type="expression" dxfId="2803" priority="13895">
      <formula>IF(RIGHT(TEXT(Y791,"0.#"),1)=".",FALSE,TRUE)</formula>
    </cfRule>
    <cfRule type="expression" dxfId="2802" priority="13896">
      <formula>IF(RIGHT(TEXT(Y791,"0.#"),1)=".",TRUE,FALSE)</formula>
    </cfRule>
  </conditionalFormatting>
  <conditionalFormatting sqref="Y822:Y829 Y820 Y809:Y816 Y807 Y796:Y803 Y794">
    <cfRule type="expression" dxfId="2801" priority="13677">
      <formula>IF(RIGHT(TEXT(Y794,"0.#"),1)=".",FALSE,TRUE)</formula>
    </cfRule>
    <cfRule type="expression" dxfId="2800" priority="13678">
      <formula>IF(RIGHT(TEXT(Y794,"0.#"),1)=".",TRUE,FALSE)</formula>
    </cfRule>
  </conditionalFormatting>
  <conditionalFormatting sqref="P16:AQ17 P15:AX15 P13:AX13">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81 Y785:Y790">
    <cfRule type="expression" dxfId="2793" priority="13701">
      <formula>IF(RIGHT(TEXT(Y781,"0.#"),1)=".",FALSE,TRUE)</formula>
    </cfRule>
    <cfRule type="expression" dxfId="2792" priority="13702">
      <formula>IF(RIGHT(TEXT(Y781,"0.#"),1)=".",TRUE,FALSE)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1 AU789:AU790 AU787">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U788">
    <cfRule type="expression" dxfId="715" priority="23">
      <formula>IF(RIGHT(TEXT(AU788,"0.#"),1)=".",FALSE,TRUE)</formula>
    </cfRule>
    <cfRule type="expression" dxfId="714" priority="24">
      <formula>IF(RIGHT(TEXT(AU788,"0.#"),1)=".",TRUE,FALSE)</formula>
    </cfRule>
  </conditionalFormatting>
  <conditionalFormatting sqref="AU785">
    <cfRule type="expression" dxfId="713" priority="17">
      <formula>IF(RIGHT(TEXT(AU785,"0.#"),1)=".",FALSE,TRUE)</formula>
    </cfRule>
    <cfRule type="expression" dxfId="712" priority="18">
      <formula>IF(RIGHT(TEXT(AU785,"0.#"),1)=".",TRUE,FALSE)</formula>
    </cfRule>
  </conditionalFormatting>
  <conditionalFormatting sqref="AU784">
    <cfRule type="expression" dxfId="711" priority="15">
      <formula>IF(RIGHT(TEXT(AU784,"0.#"),1)=".",FALSE,TRUE)</formula>
    </cfRule>
    <cfRule type="expression" dxfId="710" priority="16">
      <formula>IF(RIGHT(TEXT(AU784,"0.#"),1)=".",TRUE,FALSE)</formula>
    </cfRule>
  </conditionalFormatting>
  <conditionalFormatting sqref="Y783">
    <cfRule type="expression" dxfId="709" priority="11">
      <formula>IF(RIGHT(TEXT(Y783,"0.#"),1)=".",FALSE,TRUE)</formula>
    </cfRule>
    <cfRule type="expression" dxfId="708" priority="12">
      <formula>IF(RIGHT(TEXT(Y783,"0.#"),1)=".",TRUE,FALSE)</formula>
    </cfRule>
  </conditionalFormatting>
  <conditionalFormatting sqref="Y784">
    <cfRule type="expression" dxfId="707" priority="9">
      <formula>IF(RIGHT(TEXT(Y784,"0.#"),1)=".",FALSE,TRUE)</formula>
    </cfRule>
    <cfRule type="expression" dxfId="706" priority="10">
      <formula>IF(RIGHT(TEXT(Y784,"0.#"),1)=".",TRUE,FALSE)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189" max="49" man="1"/>
    <brk id="725" max="49" man="1"/>
    <brk id="735" max="49" man="1"/>
    <brk id="778" max="49" man="1"/>
  </rowBreaks>
  <colBreaks count="1" manualBreakCount="1">
    <brk id="6" max="109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2019-09-04T04:14:50Z</cp:lastPrinted>
  <dcterms:created xsi:type="dcterms:W3CDTF">2012-03-13T00:50:25Z</dcterms:created>
  <dcterms:modified xsi:type="dcterms:W3CDTF">2019-09-04T04:14:52Z</dcterms:modified>
</cp:coreProperties>
</file>