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20490" windowHeight="715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28" i="3" l="1"/>
  <c r="AQ125" i="3"/>
  <c r="AQ122" i="3"/>
  <c r="AQ119" i="3"/>
  <c r="AQ116" i="3"/>
  <c r="P29" i="3"/>
  <c r="AM34" i="3"/>
  <c r="AI48" i="3"/>
  <c r="AE48" i="3"/>
  <c r="AM48" i="3"/>
  <c r="AM41" i="3"/>
  <c r="AI41" i="3"/>
  <c r="AE41"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<sst xmlns="http://schemas.openxmlformats.org/spreadsheetml/2006/main" count="3468" uniqueCount="807">
  <si>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</si>
  <si>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</si>
  <si>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</si>
  <si>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</si>
  <si>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</si>
  <si>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</si>
  <si>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</si>
  <si>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</si>
  <si>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</si>
  <si>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</si>
  <si>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</si>
  <si>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</si>
  <si>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</si>
  <si>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</si>
  <si>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</si>
  <si>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</si>
  <si>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</si>
  <si>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</si>
  <si>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</si>
  <si>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</si>
  <si>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</si>
  <si>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</si>
  <si>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</si>
  <si>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</si>
  <si>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</si>
  <si>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</si>
  <si>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</si>
  <si>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</si>
  <si>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</si>
  <si>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</si>
  <si>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</si>
  <si>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</si>
  <si>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</si>
  <si>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</si>
  <si>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</si>
  <si>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</si>
  <si>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</si>
  <si>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</si>
  <si>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</si>
  <si>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</si>
  <si>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</si>
  <si>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</si>
  <si>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</si>
  <si>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</si>
  <si>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</si>
  <si>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</si>
  <si>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</si>
  <si>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</si>
  <si>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</si>
  <si>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</si>
  <si>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</si>
  <si>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</si>
  <si>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</si>
  <si>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</si>
  <si>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</si>
  <si>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</si>
  <si>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</si>
  <si>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</si>
  <si>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</si>
  <si>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</si>
  <si>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</si>
  <si>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</si>
  <si>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</si>
  <si>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</si>
  <si>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</si>
  <si>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</si>
  <si>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</si>
  <si>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</si>
  <si>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</si>
  <si>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</si>
  <si>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</si>
  <si>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</si>
  <si>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</si>
  <si>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</si>
  <si>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</si>
  <si>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</si>
  <si>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</si>
  <si>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</si>
  <si>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</si>
  <si>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</si>
  <si>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</si>
  <si>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</si>
  <si>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</si>
  <si>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</si>
  <si>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</si>
  <si>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</si>
  <si>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</si>
  <si>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</si>
  <si>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</si>
  <si>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</si>
  <si>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</si>
  <si>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</si>
  <si>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</si>
  <si>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</si>
  <si>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</si>
  <si>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</si>
  <si>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</si>
  <si>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</si>
  <si>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</si>
  <si>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</si>
  <si>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</si>
  <si>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</si>
  <si>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</si>
  <si>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</si>
  <si>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</si>
  <si>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</si>
  <si>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</si>
  <si>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</si>
  <si>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</si>
  <si>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</si>
  <si>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</si>
  <si>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</si>
  <si>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</si>
  <si>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</si>
  <si>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</si>
  <si>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</si>
  <si>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</si>
  <si>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</si>
  <si>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</si>
  <si>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</si>
  <si>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</si>
  <si>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</si>
  <si>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</si>
  <si>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</si>
  <si>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</si>
  <si>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</si>
  <si>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</si>
  <si>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</si>
  <si>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</si>
  <si>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</si>
  <si>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</si>
  <si>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</si>
  <si>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</si>
  <si>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</si>
  <si>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</si>
  <si>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</si>
  <si>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</si>
  <si>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</si>
  <si>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</si>
  <si>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</si>
  <si>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</si>
  <si>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</si>
  <si>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</si>
  <si>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</si>
  <si>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</si>
  <si>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</si>
  <si>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</si>
  <si>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</si>
  <si>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</si>
  <si>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</si>
  <si>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</si>
  <si>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</si>
  <si>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</si>
  <si>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</si>
  <si>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</si>
  <si>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</si>
  <si>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</si>
  <si>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</si>
  <si>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</si>
  <si>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</si>
  <si>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</si>
  <si>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</si>
  <si>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</si>
  <si>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</si>
  <si>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</si>
  <si>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</si>
  <si>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</si>
  <si>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</si>
  <si>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</si>
  <si>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</si>
  <si>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</si>
  <si>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</si>
  <si>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</si>
  <si>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</si>
  <si>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</si>
  <si>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</si>
  <si>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</si>
  <si>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</si>
  <si>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</si>
  <si>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</si>
  <si>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</si>
  <si>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</si>
  <si>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</si>
  <si>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</si>
  <si>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</si>
  <si>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</si>
  <si>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</si>
  <si>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</si>
  <si>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</si>
  <si>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</si>
  <si>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</si>
  <si>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</si>
  <si>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</si>
  <si>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</si>
  <si>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</si>
  <si>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</si>
  <si>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</si>
  <si>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</si>
  <si>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</si>
  <si>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</si>
  <si>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</si>
  <si>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</si>
  <si>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</si>
  <si>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</si>
  <si>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</si>
  <si>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</si>
  <si>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</si>
  <si>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</si>
  <si>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</si>
  <si>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</si>
  <si>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</si>
  <si>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</si>
  <si>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</si>
  <si>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</si>
  <si>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</si>
  <si>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</si>
  <si>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</si>
  <si>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</si>
  <si>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</si>
  <si>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</si>
  <si>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</si>
  <si>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</si>
  <si>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</si>
  <si>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</si>
  <si>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</si>
  <si>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</si>
  <si>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</si>
  <si>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</si>
  <si>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</si>
  <si>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</si>
  <si>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</si>
  <si>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</si>
  <si>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</si>
  <si>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</si>
  <si>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</si>
  <si>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</si>
  <si>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</si>
  <si>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</si>
  <si>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</si>
  <si>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</si>
  <si>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</si>
  <si>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</si>
  <si>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</si>
  <si>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</si>
  <si>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</si>
  <si>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</si>
  <si>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</si>
  <si>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</si>
  <si>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</si>
  <si>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</si>
  <si>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</si>
  <si>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</si>
  <si>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</si>
  <si>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</si>
  <si>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</si>
  <si>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</si>
  <si>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</si>
  <si>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</si>
  <si>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</si>
  <si>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</si>
  <si>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</si>
  <si>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</si>
  <si>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</si>
  <si>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</si>
  <si>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</si>
  <si>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</si>
  <si>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</si>
  <si>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</si>
  <si>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</si>
  <si>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</si>
  <si>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</si>
  <si>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</si>
  <si>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</si>
  <si>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</si>
  <si>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</si>
  <si>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</si>
  <si>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</si>
  <si>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</si>
  <si>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</si>
  <si>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</si>
  <si>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</si>
  <si>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</si>
  <si>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</si>
  <si>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</si>
  <si>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</si>
  <si>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</si>
  <si>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</si>
  <si>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</si>
  <si>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</si>
  <si>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</si>
  <si>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</si>
  <si>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</si>
  <si>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</si>
  <si>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</si>
  <si>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</si>
  <si>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</si>
  <si>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</si>
  <si>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</si>
  <si>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</si>
  <si>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</si>
  <si>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</si>
  <si>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</si>
  <si>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</si>
  <si>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</si>
  <si>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</si>
  <si>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</si>
  <si>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</si>
  <si>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</si>
  <si>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</si>
  <si>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</si>
  <si>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</si>
  <si>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</si>
  <si>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</si>
  <si>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</si>
  <si>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</si>
  <si>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</si>
  <si>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</si>
  <si>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</si>
  <si>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</si>
  <si>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</si>
  <si>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</si>
  <si>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</si>
  <si>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</si>
  <si>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</si>
  <si>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</si>
  <si>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</si>
  <si>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</si>
  <si>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</si>
  <si>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</si>
  <si>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</si>
  <si>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</si>
  <si>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</si>
  <si>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</si>
  <si>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</si>
  <si>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</si>
  <si>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</si>
  <si>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</si>
  <si>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</si>
  <si>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</si>
  <si>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</si>
  <si>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</si>
  <si>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</si>
  <si>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</si>
  <si>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</si>
  <si>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</si>
  <si>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</si>
  <si>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</si>
  <si>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</si>
  <si>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</si>
  <si>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</si>
  <si>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</si>
  <si>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</si>
  <si>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</si>
  <si>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</si>
  <si>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</si>
  <si>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</si>
  <si>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</si>
  <si>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</si>
  <si>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</si>
  <si>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</si>
  <si>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</si>
  <si>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</si>
  <si>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</si>
  <si>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</si>
  <si>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</si>
  <si>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</si>
  <si>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</si>
  <si>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</si>
  <si>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</si>
  <si>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</si>
  <si>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</si>
  <si>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</si>
  <si>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</si>
  <si>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</si>
  <si>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</si>
  <si>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</si>
  <si>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</si>
  <si>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</si>
  <si>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</si>
  <si>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</si>
  <si>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</si>
  <si>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</si>
  <si>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</si>
  <si>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</si>
  <si>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</si>
  <si>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</si>
  <si>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</si>
  <si>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</si>
  <si>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</si>
  <si>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</si>
  <si>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</si>
  <si>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</si>
  <si>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</si>
  <si>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</si>
  <si>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</si>
  <si>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</si>
  <si>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</si>
  <si>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</si>
  <si>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</si>
  <si>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</si>
  <si>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</si>
  <si>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</si>
  <si>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</si>
  <si>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</si>
  <si>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</si>
  <si>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</si>
  <si>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</si>
  <si>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</si>
  <si>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</si>
  <si>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</si>
  <si>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</si>
  <si>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</si>
  <si>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</si>
  <si>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</si>
  <si>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</si>
  <si>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</si>
  <si>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</si>
  <si>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</si>
  <si>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</si>
  <si>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</si>
  <si>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</si>
  <si>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</si>
  <si>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</si>
  <si>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</si>
  <si>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</si>
  <si>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</si>
  <si>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</si>
  <si>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</si>
  <si>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</si>
  <si>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</si>
  <si>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</si>
  <si>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</si>
  <si>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</si>
  <si>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</si>
  <si>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</si>
  <si>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</si>
  <si>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</si>
  <si>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</si>
  <si>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</si>
  <si>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</si>
  <si>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</si>
  <si>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</si>
  <si>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</si>
  <si>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</si>
  <si>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</si>
  <si>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</si>
  <si>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</si>
  <si>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</si>
  <si>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</si>
  <si>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</si>
  <si>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</si>
  <si>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</si>
  <si>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</si>
  <si>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</si>
  <si>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</si>
  <si>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</si>
  <si>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</si>
  <si>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</si>
  <si>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</si>
  <si>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</si>
  <si>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</si>
  <si>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</si>
  <si>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</si>
  <si>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</si>
  <si>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</si>
  <si>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</si>
  <si>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</si>
  <si>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</si>
  <si>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</si>
  <si>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</si>
  <si>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</si>
  <si>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</si>
  <si>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</si>
  <si>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</si>
  <si>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</si>
  <si>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</si>
  <si>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</si>
  <si>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</si>
  <si>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</si>
  <si>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</si>
  <si>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</si>
  <si>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</si>
  <si>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</si>
  <si>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</si>
  <si>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</si>
  <si>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</si>
  <si>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</si>
  <si>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</si>
  <si>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</si>
  <si>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</si>
  <si>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</si>
  <si>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</si>
  <si>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</si>
  <si>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</si>
  <si>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</si>
  <si>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</si>
  <si>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</si>
  <si>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</si>
  <si>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</si>
  <si>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</si>
  <si>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</si>
  <si>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</si>
  <si>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</si>
  <si>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</si>
  <si>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</si>
  <si>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</si>
  <si>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</si>
  <si>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</si>
  <si>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</si>
  <si>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</si>
  <si>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</si>
  <si>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</si>
  <si>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</si>
  <si>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</si>
  <si>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</si>
  <si>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</si>
  <si>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</si>
  <si>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</si>
  <si>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</si>
  <si>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</si>
  <si>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</si>
  <si>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</si>
  <si>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</si>
  <si>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</si>
  <si>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</si>
  <si>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</si>
  <si>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</si>
  <si>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</si>
  <si>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</si>
  <si>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</si>
  <si>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</si>
  <si>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</si>
  <si>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</si>
  <si>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</si>
  <si>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</si>
  <si>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</si>
  <si>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</si>
  <si>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</si>
  <si>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</si>
  <si>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</si>
  <si>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</si>
  <si>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</si>
  <si>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</si>
  <si>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</si>
  <si>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</si>
  <si>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</si>
  <si>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</si>
  <si>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</si>
  <si>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</si>
  <si>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</si>
  <si>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</si>
  <si>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</si>
  <si>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</si>
  <si>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</si>
  <si>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</si>
  <si>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</si>
  <si>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</si>
  <si>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</si>
  <si>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</si>
  <si>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</si>
  <si>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</si>
  <si>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</si>
  <si>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</si>
  <si>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</si>
  <si>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原子力施設における外部事象等に係る安全規制研究事業</t>
    <phoneticPr fontId="5"/>
  </si>
  <si>
    <t>原子力規制庁</t>
    <phoneticPr fontId="5"/>
  </si>
  <si>
    <t>長官官房技術基盤グループ
地震・津波研究部門</t>
    <phoneticPr fontId="5"/>
  </si>
  <si>
    <t>○</t>
  </si>
  <si>
    <t>特別会計に関する法律第85条第6項
特別会計に関する法律施行令第51条第7項第4号、18号</t>
    <phoneticPr fontId="5"/>
  </si>
  <si>
    <t>-</t>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</si>
  <si>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評価ガイド、審査ガイド等）の整備を実施する。</t>
    <phoneticPr fontId="5"/>
  </si>
  <si>
    <t>新規制基準の施行を踏まえ、原子力発電所の新規制基準適合性に係る審査（設置許可、工事計画認可、安全性向上評価の妥当性確認等）への新知見の反映及び耐震・耐津波等に関連する基準類（評価ガイド、審査ガイド等）の継続的な整備・反映に資するため、地震・津波等の外部事象の規模や頻度等の評価と、それらの外部事象の影響を受ける建屋・機器等の応答や耐力の評価、及びこれらを総合的に評価する手法等の整備等に係る研究事業を実施する。</t>
    <phoneticPr fontId="5"/>
  </si>
  <si>
    <t>-</t>
    <phoneticPr fontId="5"/>
  </si>
  <si>
    <t>-</t>
    <phoneticPr fontId="5"/>
  </si>
  <si>
    <t>-</t>
    <phoneticPr fontId="5"/>
  </si>
  <si>
    <t>地震ハザード評価の信頼性向上に関する研究</t>
    <phoneticPr fontId="5"/>
  </si>
  <si>
    <t>津波ハザード評価の信頼性向上に関する研究</t>
    <phoneticPr fontId="5"/>
  </si>
  <si>
    <t>地震の活動履歴評価手法に関する研究</t>
    <phoneticPr fontId="5"/>
  </si>
  <si>
    <t>地震・津波及びその他の外部事象等に係る施設・設備のフラジリティ評価に関する研究</t>
    <phoneticPr fontId="5"/>
  </si>
  <si>
    <t>-</t>
    <phoneticPr fontId="5"/>
  </si>
  <si>
    <t>原子力施設における外部事象等に係る安全規制研究の成果を規制基準等の策定や見直しに用いる。</t>
    <phoneticPr fontId="5"/>
  </si>
  <si>
    <t>原子力施設における外部事象等に係る安全規制研究の成果の反映を含めた規制基準等の策定、見直しを図った件数</t>
    <phoneticPr fontId="5"/>
  </si>
  <si>
    <t>件</t>
    <phoneticPr fontId="5"/>
  </si>
  <si>
    <t>原子力施設における外部事象等に係る安全規制研究を通じて蓄積した知見を個々の審査等に活用する。</t>
    <phoneticPr fontId="5"/>
  </si>
  <si>
    <t>原子力施設における外部事象等に係る安全規制研究を通じて蓄積した知見を個々の審査等に活用した件数</t>
    <phoneticPr fontId="5"/>
  </si>
  <si>
    <t>件</t>
    <phoneticPr fontId="5"/>
  </si>
  <si>
    <t>件</t>
    <phoneticPr fontId="5"/>
  </si>
  <si>
    <t>原子力施設における外部事象等に係る安全規制に関する専門性の向上や技術基盤の構築・維持のために必要な技術知見を得る。</t>
    <phoneticPr fontId="5"/>
  </si>
  <si>
    <t>目標とする安全規制に係る技術知見の取得件数</t>
    <phoneticPr fontId="5"/>
  </si>
  <si>
    <t>件</t>
    <phoneticPr fontId="5"/>
  </si>
  <si>
    <t>件</t>
    <phoneticPr fontId="5"/>
  </si>
  <si>
    <t>-</t>
    <phoneticPr fontId="5"/>
  </si>
  <si>
    <t>件</t>
    <phoneticPr fontId="5"/>
  </si>
  <si>
    <t>件</t>
    <phoneticPr fontId="5"/>
  </si>
  <si>
    <t>-</t>
    <phoneticPr fontId="5"/>
  </si>
  <si>
    <t>執行額／活動実績（アウトプットの活動実績件数）　　　　　　　　　　　　</t>
    <phoneticPr fontId="5"/>
  </si>
  <si>
    <t>執行額／活動実績（アウトプットの活動実績件数）</t>
    <phoneticPr fontId="5"/>
  </si>
  <si>
    <t>執行額／活動実績（アウトプットの活動実績件数）　　　　　　　　　　　　　</t>
    <phoneticPr fontId="5"/>
  </si>
  <si>
    <t>執行額／活動実績（アウトプットの活動実績件数）　　　　　　　　　　　　　　</t>
    <phoneticPr fontId="5"/>
  </si>
  <si>
    <t>百万円</t>
    <phoneticPr fontId="5"/>
  </si>
  <si>
    <t>百万円</t>
    <phoneticPr fontId="5"/>
  </si>
  <si>
    <t>百万円</t>
    <phoneticPr fontId="5"/>
  </si>
  <si>
    <t>百万円/件</t>
    <phoneticPr fontId="5"/>
  </si>
  <si>
    <t>百万円/件</t>
    <phoneticPr fontId="5"/>
  </si>
  <si>
    <t>百万円/件</t>
    <phoneticPr fontId="5"/>
  </si>
  <si>
    <t>-</t>
    <phoneticPr fontId="5"/>
  </si>
  <si>
    <t>459/9</t>
    <phoneticPr fontId="5"/>
  </si>
  <si>
    <t>71/5</t>
    <phoneticPr fontId="5"/>
  </si>
  <si>
    <t>111/4</t>
    <phoneticPr fontId="5"/>
  </si>
  <si>
    <t>962/19</t>
    <phoneticPr fontId="5"/>
  </si>
  <si>
    <t>原子力に対する確かな規制を通じて、人と環境を守ること</t>
    <phoneticPr fontId="5"/>
  </si>
  <si>
    <t>原子力の安全確保に向けた技術・人材の基盤の構築</t>
    <phoneticPr fontId="5"/>
  </si>
  <si>
    <t>成果目標のうち、審査等に活用される妥当性判断根拠のための技術的知見を取得するごとに、それらに基づく規制基準等の策定及び見直し、さらに、個々の審査等に活用されることが見込まれることから、地震・津波等の外部事象に関する原子力の安全確保に向けた技術・人材の基盤の構築をより一層促進することができる。</t>
    <phoneticPr fontId="5"/>
  </si>
  <si>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</si>
  <si>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</si>
  <si>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有</t>
  </si>
  <si>
    <t>‐</t>
  </si>
  <si>
    <t>-</t>
    <phoneticPr fontId="5"/>
  </si>
  <si>
    <t>原子炉等規制法に基づき、国として原子力発電所の耐震・耐津波安全性を厳正に評価・確認することを目的としており、国が全額負担することは妥当である。</t>
    <phoneticPr fontId="5"/>
  </si>
  <si>
    <t>事業目的、支出内容と照らし合わせて、成果を得るための必要な活動内容に絞り、これに基づく経費であることを確認していることから、コストの水準は妥当であることを確認している。</t>
    <phoneticPr fontId="5"/>
  </si>
  <si>
    <t>再委託先については対象業務が極めて専門性の高いものであったため随意契約となっているが、中間段階での支出は合理的なものであることを定期的な打合せ、確定検査等において確認している。</t>
    <phoneticPr fontId="5"/>
  </si>
  <si>
    <t>委託先の予算費目及び使途を精査し、支出内容が事業目的に即し真に必要なものであることを定期的な打合せ、確定検査等において確認している。</t>
    <phoneticPr fontId="5"/>
  </si>
  <si>
    <t>発注先業者と定期的に打合せを行うなどして、事業の進捗状況及び環境の変化に即した対応を適切に行うことで、効率的に事業を実施することに努めている。</t>
    <phoneticPr fontId="5"/>
  </si>
  <si>
    <t>本事業は、高度な専門性や技術力が必要であることから、代替可能な他の手段・方法等はない。</t>
    <phoneticPr fontId="5"/>
  </si>
  <si>
    <t>予定を上回る論文誌等を公表している。</t>
    <phoneticPr fontId="5"/>
  </si>
  <si>
    <t>事業の成果は、新規制基準適合性に係る審査等において活用されている。</t>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</si>
  <si>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phoneticPr fontId="5"/>
  </si>
  <si>
    <t>競争性確保のため、一般競争入札にあたっては、昨年度の点検結果を踏まえ、仕様書の具体化、入札公告期間の十分な確保等に留意したが、一部の対象業務については専門性が高いものであったため一者応札となった。</t>
    <phoneticPr fontId="5"/>
  </si>
  <si>
    <t>0109</t>
    <phoneticPr fontId="5"/>
  </si>
  <si>
    <t>0360</t>
    <phoneticPr fontId="5"/>
  </si>
  <si>
    <t>0114</t>
    <phoneticPr fontId="5"/>
  </si>
  <si>
    <t>0016</t>
    <phoneticPr fontId="5"/>
  </si>
  <si>
    <t>0025</t>
    <phoneticPr fontId="5"/>
  </si>
  <si>
    <t>0023</t>
    <phoneticPr fontId="5"/>
  </si>
  <si>
    <t>0022</t>
    <phoneticPr fontId="5"/>
  </si>
  <si>
    <t>-</t>
    <phoneticPr fontId="5"/>
  </si>
  <si>
    <t>-</t>
    <phoneticPr fontId="5"/>
  </si>
  <si>
    <t>原子力発電所の竜巻影響評価ガイドの一部改正（平成30年11月28日、http://www.nsr.go.jp/data/000255867.pdf）
原子力発電所敷地内での使用済燃料の貯蔵に用いられる兼用キャスクに係る関係規則の改正等（平成31年3月13日、平成30年度 第66回原子力規制委員会、https://www.nsr.go.jp/data/000264349.pdf）</t>
    <rPh sb="0" eb="3">
      <t>ゲンシリョク</t>
    </rPh>
    <rPh sb="3" eb="5">
      <t>ハツデン</t>
    </rPh>
    <rPh sb="5" eb="6">
      <t>ショ</t>
    </rPh>
    <rPh sb="7" eb="9">
      <t>タツマキ</t>
    </rPh>
    <rPh sb="9" eb="11">
      <t>エイキョウ</t>
    </rPh>
    <rPh sb="11" eb="13">
      <t>ヒョウカ</t>
    </rPh>
    <rPh sb="17" eb="19">
      <t>イチブ</t>
    </rPh>
    <rPh sb="19" eb="21">
      <t>カイセイ</t>
    </rPh>
    <rPh sb="22" eb="24">
      <t>ヘイセイ</t>
    </rPh>
    <rPh sb="26" eb="27">
      <t>ネン</t>
    </rPh>
    <rPh sb="29" eb="30">
      <t>ガツ</t>
    </rPh>
    <rPh sb="32" eb="33">
      <t>ニチ</t>
    </rPh>
    <rPh sb="118" eb="120">
      <t>ヘイセイ</t>
    </rPh>
    <rPh sb="122" eb="123">
      <t>ネン</t>
    </rPh>
    <rPh sb="124" eb="125">
      <t>ガツ</t>
    </rPh>
    <rPh sb="127" eb="128">
      <t>ニチ</t>
    </rPh>
    <phoneticPr fontId="5"/>
  </si>
  <si>
    <t>地震ハザード評価に係る調査及び解析の作業件数</t>
    <phoneticPr fontId="5"/>
  </si>
  <si>
    <t>津波ハザード評価に係る調査及び解析の作業件数</t>
    <phoneticPr fontId="5"/>
  </si>
  <si>
    <t>地震の活動履歴評価に係る調査及び解析の作業件数</t>
    <phoneticPr fontId="5"/>
  </si>
  <si>
    <t>施設・設備のフラジリティ評価に係る試験及び解析の作業件数</t>
    <phoneticPr fontId="5"/>
  </si>
  <si>
    <t>1,603/13</t>
    <phoneticPr fontId="5"/>
  </si>
  <si>
    <t>鹿島建設株式会社</t>
  </si>
  <si>
    <t>衝突に伴う構造物の衝撃伝播に関する基礎的研究</t>
    <phoneticPr fontId="5"/>
  </si>
  <si>
    <t>平成30年度原子力施設等防災対策等委託費（衝突に伴う構造物の衝撃伝播に関する基礎的研究）事業</t>
  </si>
  <si>
    <t>-</t>
    <phoneticPr fontId="5"/>
  </si>
  <si>
    <t>一般財団法人地域地盤環境研究所</t>
  </si>
  <si>
    <t>内陸型地震による地震動の評価手法の検討</t>
    <phoneticPr fontId="5"/>
  </si>
  <si>
    <t>平成30年度原子力施設等防災対策等委託費（内陸型地震による地震動の評価手法の検討）事業</t>
  </si>
  <si>
    <t>国立研究開発法人 日本原子力研究開発機構</t>
  </si>
  <si>
    <t>高経年化を考慮した建屋・
機器･構造物の耐震安全評価手法の高度化</t>
    <phoneticPr fontId="5"/>
  </si>
  <si>
    <t>平成30年度原子力施設等防災対策等委託費（高経年化を考慮した建屋・機器･構造物の耐震安全評価手法の高度化）事業</t>
  </si>
  <si>
    <t>大成建設株式会社</t>
  </si>
  <si>
    <t>耐津波設計・フラジリティ評価手法の整備に係る防潮堤水理試験（波圧影響、漂流物影響）</t>
    <phoneticPr fontId="5"/>
  </si>
  <si>
    <t>平成３０年度原子力施設等防災対策等委託費（耐津波設計・フラジリティ評価手法の整備に係る防潮堤水理試験（波圧影響、漂流物影響））事業</t>
  </si>
  <si>
    <t>株式会社
構造計画研究所</t>
    <phoneticPr fontId="5"/>
  </si>
  <si>
    <t>株式会社構造計画研究所</t>
  </si>
  <si>
    <t>断層変位評価に係る知見の整備</t>
    <phoneticPr fontId="5"/>
  </si>
  <si>
    <t>平成30年度原子力施設等防災対策等委託費（断層変位評価に係る知見の整備）事業</t>
  </si>
  <si>
    <t>国立大学法人
京都大学</t>
    <phoneticPr fontId="5"/>
  </si>
  <si>
    <t>国立大学法人京都大学</t>
  </si>
  <si>
    <t>耐津波設計・フラジリティ評価手法の整備に係る防潮堤水理試験（砂移動影響）</t>
    <phoneticPr fontId="5"/>
  </si>
  <si>
    <t>平成３０年度原子力施設等防災対策等委託費（耐津波設計・フラジリティ評価手法の整備に係る防潮堤水理試験（砂移動影響））事業</t>
  </si>
  <si>
    <t>株式会社
大崎総合研究所</t>
    <phoneticPr fontId="5"/>
  </si>
  <si>
    <t>株式会社大崎総合研究所</t>
  </si>
  <si>
    <t>海溝型地震による地震動の評価手法の検討</t>
    <phoneticPr fontId="5"/>
  </si>
  <si>
    <t>平成30年度原子力施設等防災対策等委託費（海溝型地震による地震動の評価手法の検討）事業</t>
  </si>
  <si>
    <t>日本大学工学部　
工学研究所</t>
    <phoneticPr fontId="5"/>
  </si>
  <si>
    <t>日本大学工学部　工学研究所</t>
  </si>
  <si>
    <t>海底における斜面の地震時安定評価に関する検討</t>
    <phoneticPr fontId="5"/>
  </si>
  <si>
    <t>平成30年度原子力施設等防災対策等委託費（海底における斜面の地震時安定評価に関する検討）事業</t>
  </si>
  <si>
    <t>学校法人
東京電機大学</t>
    <phoneticPr fontId="5"/>
  </si>
  <si>
    <t>学校法人東京電機大学</t>
  </si>
  <si>
    <t>耐震重要設備に係る耐力評価の体系化</t>
    <phoneticPr fontId="5"/>
  </si>
  <si>
    <t>平成30年度原子力施設等防災対策等委託費（耐震重要設備に係る耐力評価の体系化）事業</t>
  </si>
  <si>
    <t>国立大学法人
東京大学</t>
    <phoneticPr fontId="5"/>
  </si>
  <si>
    <t>国立大学法人東京大学</t>
  </si>
  <si>
    <t>宇宙線生成核種を用いた隆起海岸地形の離水年代評価に関する検討</t>
    <phoneticPr fontId="5"/>
  </si>
  <si>
    <t>平成30年度原子力施設等防災対策等委託費（宇宙線生成核種を用いた隆起海岸地形の離水年代評価に関する検討）事業</t>
  </si>
  <si>
    <t>株式会社　地球科学総合研究所</t>
  </si>
  <si>
    <t>３０地質構造評価の検討に係る地球物理学的調査及びボーリング調査</t>
  </si>
  <si>
    <t>三菱重工業（株）</t>
  </si>
  <si>
    <t>核燃料輸送容器のスラップダウン落下試験</t>
    <phoneticPr fontId="5"/>
  </si>
  <si>
    <t>３０核燃料輸送容器のスラップダウン落下試験</t>
  </si>
  <si>
    <t>東芝エネルギー
システムズ株式会社</t>
    <rPh sb="13" eb="15">
      <t>カブシキ</t>
    </rPh>
    <rPh sb="15" eb="17">
      <t>カイシャ</t>
    </rPh>
    <phoneticPr fontId="5"/>
  </si>
  <si>
    <t>東芝エネルギーシステムズ（株）</t>
  </si>
  <si>
    <t>衝撃荷重に対する機器耐力試験</t>
    <phoneticPr fontId="5"/>
  </si>
  <si>
    <t>３０衝撃荷重に対する機器耐力試験</t>
  </si>
  <si>
    <t>帝石削井工業
株式会社</t>
    <rPh sb="7" eb="9">
      <t>カブシキ</t>
    </rPh>
    <rPh sb="9" eb="11">
      <t>カイシャ</t>
    </rPh>
    <phoneticPr fontId="5"/>
  </si>
  <si>
    <t>帝石削井工業（株）</t>
  </si>
  <si>
    <t>２９当初繰越　柏崎深部地震動観測井の処理作業</t>
    <phoneticPr fontId="5"/>
  </si>
  <si>
    <t>２９当初繰越　２９柏崎深部地震動観測井の処理作業</t>
  </si>
  <si>
    <t>応用地質株式会社
エネルギー事業部</t>
    <rPh sb="4" eb="6">
      <t>カブシキ</t>
    </rPh>
    <rPh sb="6" eb="8">
      <t>カイシャ</t>
    </rPh>
    <phoneticPr fontId="5"/>
  </si>
  <si>
    <t>応用地質（株）　エネルギー事業部</t>
  </si>
  <si>
    <t>硬質岩盤における地震観測システムの撤去作業</t>
    <phoneticPr fontId="5"/>
  </si>
  <si>
    <t>３０硬質岩盤における地震観測システムの撤去作業</t>
  </si>
  <si>
    <t>株式会社
構造計画研究所</t>
    <rPh sb="0" eb="2">
      <t>カブシキ</t>
    </rPh>
    <rPh sb="2" eb="4">
      <t>カイシャ</t>
    </rPh>
    <phoneticPr fontId="5"/>
  </si>
  <si>
    <t>（株）構造計画研究所</t>
  </si>
  <si>
    <t>震源近傍における地震動観測記録に関する解析検討</t>
    <phoneticPr fontId="5"/>
  </si>
  <si>
    <t>３０震源近傍における地震動観測記録に関する解析検討</t>
  </si>
  <si>
    <t>株式会社
阪神コンサルタンツ</t>
    <rPh sb="0" eb="2">
      <t>カブシキ</t>
    </rPh>
    <rPh sb="2" eb="4">
      <t>カイシャ</t>
    </rPh>
    <phoneticPr fontId="5"/>
  </si>
  <si>
    <t>（株）阪神コンサルタンツ</t>
  </si>
  <si>
    <t>地質調査、海底コア調査及びテフラ分析</t>
    <phoneticPr fontId="5"/>
  </si>
  <si>
    <t>３０地質調査、海底コア調査及びテフラ分析</t>
  </si>
  <si>
    <t>断層モデル法を用いた確率論的地震ハザードに係る解析検討</t>
    <phoneticPr fontId="5"/>
  </si>
  <si>
    <t>３０断層モデル法を用いた確率論的地震ハザードに係る解析検討</t>
  </si>
  <si>
    <t>川崎地質株式会社</t>
    <rPh sb="4" eb="6">
      <t>カブシキ</t>
    </rPh>
    <rPh sb="6" eb="8">
      <t>カイシャ</t>
    </rPh>
    <phoneticPr fontId="5"/>
  </si>
  <si>
    <t>川崎地質（株）</t>
  </si>
  <si>
    <t>海域における地震発生履歴評価のための指標に関する検討</t>
    <phoneticPr fontId="5"/>
  </si>
  <si>
    <t>３０海域における地震発生履歴評価のための指標に関する検討</t>
  </si>
  <si>
    <t>不確実さを考慮した原子炉建屋の地震応答解析と設備群の損傷確率の算定</t>
    <phoneticPr fontId="5"/>
  </si>
  <si>
    <t>３０不確実さを考慮した原子炉建屋の地震応答解析と設備群の損傷確率の算定</t>
  </si>
  <si>
    <t>株式会社　植木機工</t>
  </si>
  <si>
    <t>平成３０年度　柏崎地振動観測業務不要品処分作業</t>
  </si>
  <si>
    <t>平成３０年度　熊本地震震源断層付近の微小地震分布図の作成</t>
  </si>
  <si>
    <t>平成３０年度　試験体の振動計測試験要領に関するレビュー</t>
  </si>
  <si>
    <t>株式会社テラサービス</t>
  </si>
  <si>
    <t>３０原子炉施設の地震時挙動評価手法の高度化の人材派遣２月分＊１９０２２８０４</t>
  </si>
  <si>
    <t>３０原子炉施設の地震時挙動評価手法の高度化の人材派遣１２月分＊１８１２３１０２</t>
  </si>
  <si>
    <t>３０　硬質岩盤地震観測システム撤去作業　ウインチ他設備の点検・動作確認</t>
  </si>
  <si>
    <t>-</t>
    <phoneticPr fontId="5"/>
  </si>
  <si>
    <t>データ解析業務</t>
    <rPh sb="3" eb="5">
      <t>カイセキ</t>
    </rPh>
    <rPh sb="5" eb="7">
      <t>ギョウム</t>
    </rPh>
    <phoneticPr fontId="5"/>
  </si>
  <si>
    <t>-</t>
    <phoneticPr fontId="5"/>
  </si>
  <si>
    <t>国立大学法人
東京大学</t>
    <rPh sb="0" eb="6">
      <t>コクリツダイガクホウジン</t>
    </rPh>
    <rPh sb="7" eb="11">
      <t>トウキョウダイガク</t>
    </rPh>
    <phoneticPr fontId="5"/>
  </si>
  <si>
    <t>原子炉建屋を対象としたフラジリティ評価手法の整備にかかわる調査</t>
    <rPh sb="0" eb="3">
      <t>ゲンシロ</t>
    </rPh>
    <rPh sb="3" eb="5">
      <t>タテヤ</t>
    </rPh>
    <rPh sb="6" eb="8">
      <t>タイショウ</t>
    </rPh>
    <rPh sb="17" eb="19">
      <t>ヒョウカ</t>
    </rPh>
    <rPh sb="19" eb="21">
      <t>シュホウ</t>
    </rPh>
    <rPh sb="22" eb="24">
      <t>セイビ</t>
    </rPh>
    <rPh sb="29" eb="31">
      <t>チョウサ</t>
    </rPh>
    <phoneticPr fontId="5"/>
  </si>
  <si>
    <t>-</t>
    <phoneticPr fontId="5"/>
  </si>
  <si>
    <t>遠心力載荷模型型実験に係わる業務</t>
    <rPh sb="0" eb="2">
      <t>エンシン</t>
    </rPh>
    <rPh sb="2" eb="3">
      <t>リキ</t>
    </rPh>
    <rPh sb="3" eb="5">
      <t>サイカ</t>
    </rPh>
    <rPh sb="5" eb="7">
      <t>モケイ</t>
    </rPh>
    <rPh sb="7" eb="8">
      <t>ガタ</t>
    </rPh>
    <rPh sb="8" eb="10">
      <t>ジッケン</t>
    </rPh>
    <rPh sb="11" eb="12">
      <t>カカ</t>
    </rPh>
    <rPh sb="14" eb="16">
      <t>ギョウム</t>
    </rPh>
    <phoneticPr fontId="5"/>
  </si>
  <si>
    <t>1,693/10</t>
    <phoneticPr fontId="5"/>
  </si>
  <si>
    <t>国土交通省</t>
  </si>
  <si>
    <t>文部科学省</t>
  </si>
  <si>
    <t>地震津波観測</t>
    <phoneticPr fontId="5"/>
  </si>
  <si>
    <t>地震防災研究戦略プロジェクト</t>
    <phoneticPr fontId="5"/>
  </si>
  <si>
    <t>地震調査研究推進本部</t>
    <phoneticPr fontId="5"/>
  </si>
  <si>
    <t>国立研究開発法人防災科学技術研究所運営交付金に必要な経費</t>
    <phoneticPr fontId="5"/>
  </si>
  <si>
    <t>鹿島建設株式会社</t>
    <phoneticPr fontId="5"/>
  </si>
  <si>
    <t>A.鹿島建設株式会社</t>
    <phoneticPr fontId="5"/>
  </si>
  <si>
    <t>人件費</t>
    <rPh sb="0" eb="3">
      <t>ジンケンヒ</t>
    </rPh>
    <phoneticPr fontId="5"/>
  </si>
  <si>
    <t>事業費</t>
    <rPh sb="0" eb="3">
      <t>ジギョウヒ</t>
    </rPh>
    <phoneticPr fontId="5"/>
  </si>
  <si>
    <t>一般管理費</t>
    <rPh sb="0" eb="2">
      <t>イッパン</t>
    </rPh>
    <rPh sb="2" eb="5">
      <t>カンリヒ</t>
    </rPh>
    <phoneticPr fontId="5"/>
  </si>
  <si>
    <t>－</t>
    <phoneticPr fontId="5"/>
  </si>
  <si>
    <t>－</t>
    <phoneticPr fontId="5"/>
  </si>
  <si>
    <t>地質構造評価の検討に係る地球物理学的調査及びボーリング調査</t>
    <phoneticPr fontId="5"/>
  </si>
  <si>
    <t>地球物理学的調査及びボーリング調査</t>
    <phoneticPr fontId="5"/>
  </si>
  <si>
    <t>遠心力載荷模型型実験に係わる業務</t>
    <phoneticPr fontId="5"/>
  </si>
  <si>
    <t>飛翔体衝突に係る解析および実験管理</t>
    <rPh sb="0" eb="2">
      <t>ヒショウ</t>
    </rPh>
    <rPh sb="2" eb="3">
      <t>タイ</t>
    </rPh>
    <rPh sb="3" eb="5">
      <t>ショウトツ</t>
    </rPh>
    <rPh sb="6" eb="7">
      <t>カカ</t>
    </rPh>
    <rPh sb="8" eb="10">
      <t>カイセキ</t>
    </rPh>
    <rPh sb="13" eb="15">
      <t>ジッケン</t>
    </rPh>
    <rPh sb="15" eb="17">
      <t>カンリ</t>
    </rPh>
    <phoneticPr fontId="5"/>
  </si>
  <si>
    <t>飛翔体制作材料費、材料試験及び振動試験等</t>
    <rPh sb="0" eb="2">
      <t>ヒショウ</t>
    </rPh>
    <rPh sb="2" eb="3">
      <t>タイ</t>
    </rPh>
    <rPh sb="3" eb="5">
      <t>セイサク</t>
    </rPh>
    <rPh sb="5" eb="8">
      <t>ザイリョウヒ</t>
    </rPh>
    <rPh sb="9" eb="11">
      <t>ザイリョウ</t>
    </rPh>
    <rPh sb="11" eb="13">
      <t>シケン</t>
    </rPh>
    <rPh sb="13" eb="14">
      <t>オヨ</t>
    </rPh>
    <rPh sb="15" eb="17">
      <t>シンドウ</t>
    </rPh>
    <rPh sb="17" eb="19">
      <t>シケン</t>
    </rPh>
    <rPh sb="19" eb="20">
      <t>ナド</t>
    </rPh>
    <phoneticPr fontId="5"/>
  </si>
  <si>
    <t>－</t>
    <phoneticPr fontId="5"/>
  </si>
  <si>
    <t>第579回原子力発電所の新規制基準適合性に係る審査会合（https://www.nsr.go.jp/data/000232871.pdf）--（大間地質　隆起に関する知見）</t>
    <phoneticPr fontId="5"/>
  </si>
  <si>
    <t>規制に活用する観点から安全研究等を通じて蓄積された技術的知見をNRA技術報告並びに査読のある論文誌及び国際会議のプロシーディングスで公表した件数
【内訳】
①地震ハザード評価の信頼性向上に関する研究：
＜規制庁＞
査読付き論文：1件（平成28年度）、2件（平成29年度）、1件（平成30年度）
査読付きプロシーディングス：0件（平成28年度）、0件（平成29年度）、3件（平成30年度）
②津波ハザード評価の信頼性向上に関する研究：
＜規制庁＞
NRA技術報告：0件（平成28年度）、0件（平成29年度）、1件（平成30年度）
査読付き論文：2件（平成28年度）、1件（平成29年度）、0件（平成30年度）
③地震の活動履歴評価手法に関する研究：
＜規制庁＞
査読付き論文：1件（平成28年度）、2件（平成29年度）、1件（平成30年度）
④地震・津波及びその他の外部事象等に係る施設・設備のフラジリティ評価に関する研究：
＜規制庁＞
NRA技術報告：1件（平成28年度）、0件（平成29年度）、0件（平成30年度）
査読付き論文：0件（平成28年度）、0件（平成29年度）、3件（平成30年度）
査読付きプロシーディングス：1件（平成28年度）、0件（平成29年度）、3件（平成30年度）
＜委託先＞
査読付き論文：6件（平成28年度）、8件（平成29年度）、8件（平成30年度）
査読付きプロシーディングス：4件（平成28年度）、0件（平成29年度）、4件（平成30年度）</t>
    <phoneticPr fontId="5"/>
  </si>
  <si>
    <t>1857/24</t>
    <phoneticPr fontId="5"/>
  </si>
  <si>
    <t>791/8</t>
    <phoneticPr fontId="5"/>
  </si>
  <si>
    <t>59/6</t>
    <phoneticPr fontId="5"/>
  </si>
  <si>
    <t>93/4</t>
    <phoneticPr fontId="5"/>
  </si>
  <si>
    <t>914/13</t>
    <phoneticPr fontId="5"/>
  </si>
  <si>
    <t>-</t>
  </si>
  <si>
    <t>随意契約
（少額）</t>
  </si>
  <si>
    <t>硬質岩盤地震観測システム撤去作業　ウインチ他設備の点検・動作確認</t>
  </si>
  <si>
    <t>応用地質株式会社
エネルギー事業部</t>
  </si>
  <si>
    <t>試験体の振動計測試験要領に関するレビュー</t>
  </si>
  <si>
    <t>東芝エネルギー
システムズ株式会社</t>
  </si>
  <si>
    <t>熊本地震震源断層付近の微小地震分布図の作成</t>
  </si>
  <si>
    <t>株式会社
構造計画研究所</t>
  </si>
  <si>
    <t>-</t>
    <phoneticPr fontId="5"/>
  </si>
  <si>
    <t xml:space="preserve">「地震ハザード評価の信頼性向上に関する研究」については、「内陸地殻内地震による地震動の評価手法の整備に係る研究」において、熊本地震震源域の物理探査業務が終了したため、減額となった。
「地震の活動履歴評価手法に関する研究」については、事業が終了したため、減額となった。
「地震・津波及びその他の外部事象等に係る施設・設備のフラジリティ評価に関する研究」については、新たに「地震に対する経年劣化した構造物・機器等の損傷度合い評価に係る予備調査・研究」を開始するため、増額となった。
</t>
    <rPh sb="83" eb="85">
      <t>ゲンガク</t>
    </rPh>
    <rPh sb="231" eb="233">
      <t>ゾウガク</t>
    </rPh>
    <phoneticPr fontId="5"/>
  </si>
  <si>
    <t>616/6</t>
    <phoneticPr fontId="5"/>
  </si>
  <si>
    <t>111/5</t>
    <phoneticPr fontId="5"/>
  </si>
  <si>
    <t>135/3</t>
    <phoneticPr fontId="5"/>
  </si>
  <si>
    <t>831/12</t>
    <phoneticPr fontId="5"/>
  </si>
  <si>
    <t>安全研究を通じて蓄積した知見を個々の審査等に活用した件数
【本事業の実績】
　　H28年度：2件
　　H29年度：3件
　　H30年度：1件</t>
    <phoneticPr fontId="5"/>
  </si>
  <si>
    <t>平成29年7月5日原子力規制委員会が示した「今後推進すべき安全研究の分野及び実施方針」における平成30年度以降の安全研究の実施方針のうち、「外部事象」に対する安全研究に該当するものであり、優先度は高い。</t>
    <phoneticPr fontId="5"/>
  </si>
  <si>
    <t>安全研究の成果の反映を含めた規制基準等の策定、見直しを図った件数は当初の目標よりも多く、成果実績は成果目標に見合ったものとなっている。</t>
    <rPh sb="5" eb="7">
      <t>セイカ</t>
    </rPh>
    <rPh sb="8" eb="10">
      <t>ハンエイ</t>
    </rPh>
    <rPh sb="11" eb="12">
      <t>フク</t>
    </rPh>
    <rPh sb="14" eb="16">
      <t>キセイ</t>
    </rPh>
    <rPh sb="16" eb="18">
      <t>キジュン</t>
    </rPh>
    <rPh sb="18" eb="19">
      <t>トウ</t>
    </rPh>
    <rPh sb="20" eb="22">
      <t>サクテイ</t>
    </rPh>
    <rPh sb="23" eb="25">
      <t>ミナオ</t>
    </rPh>
    <rPh sb="27" eb="28">
      <t>ハカ</t>
    </rPh>
    <phoneticPr fontId="5"/>
  </si>
  <si>
    <t>規制基準等の策定、見直しを図った件数
【本事業の実績】
　　H28年度：0件
　　H29年度：0件
　　H30年度：7件</t>
    <phoneticPr fontId="5"/>
  </si>
  <si>
    <t>執行額／活動実績（アウトプットの活動実績件数）　　　　　　　　　　　　　</t>
    <phoneticPr fontId="5"/>
  </si>
  <si>
    <t>安全技術管理官（地震・津波担当）　川内　英史</t>
    <phoneticPr fontId="5"/>
  </si>
  <si>
    <t>各契約内容の性格を考慮し、最適な契約手続を採用しており、一般競争入札を導入することが適切なものについては、当該一般競争を導入して支出先を選定することによ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phoneticPr fontId="5"/>
  </si>
  <si>
    <t>外部有識者点検対象外</t>
    <phoneticPr fontId="5"/>
  </si>
  <si>
    <t>執行等改善</t>
  </si>
  <si>
    <t>※　平成29年度より「原子力施設耐震・耐津波安全設計審査規制研究事業」から「原子力施設における外部事象等に係る安全規制研究事業」へ名称を変更
≪平成28年度公開プロセス対象事業≫
平成28年度レビューシート番号：0023、公開プロセスの結果：事業内容の一部改善
外部有識者の所見及び対応状況：
（予算計上について）
・必要な事業や費用の見極めをより厳格に行った上で予算要求を行うべき。
（予算執行について）
・国内にかかわらず、幅広く関連業者の応札参加を積極的に働きかける等の入札方法の改善など、競争性の確保に努めるとともに、随意契約における価格交渉を行ったり、再委託率が高い業者とは国と直接契約するなど、コスト削減や効率化に向けた更なる検証・工夫をすべき。
（事業内容・成果について）
・更なる研究が必要と判断するに至った根拠（研究課題）と、実際に審査や基準に活かすことができた研究課題を明らかにし、成果目標等の設定に活用するべき。 
・安全研究全体における本事業の位置付けを明確にするとともに、他の研究（気象庁や文部科学省など他機関の取組も含む。）との有機的な連携に取り組むべき。
・長年実施してきた確率論的リスク評価研究の目標時期を明確にし、具体的な成果物を早期に提示すべき。
・また、成果が早期に得られるよう更なる予算の投入を検討すべき。 
・本事業により得られた成果については、地元の自治体担当者や住民をはじめ、国民に広くわかりやすく発信していくべき。</t>
    <phoneticPr fontId="5"/>
  </si>
  <si>
    <t>規制に活用する観点から安全研究等を通じて蓄積された技術的知見をNRA技術報告・論文誌等で公表した件数
※規制庁が発表したものに限る
【本事業の実績】
　　H28年度：6件
　　H29年度：5件
　　H30年度：12件</t>
    <rPh sb="52" eb="55">
      <t>キセイチョウ</t>
    </rPh>
    <rPh sb="56" eb="58">
      <t>ハッピョウ</t>
    </rPh>
    <rPh sb="63" eb="64">
      <t>カギ</t>
    </rPh>
    <phoneticPr fontId="5"/>
  </si>
  <si>
    <t>1,572/16</t>
    <phoneticPr fontId="5"/>
  </si>
  <si>
    <t>競争性確保のため、引き続き一般競争入札にあたっては、仕様書の具体化、入札公告期間の十分な確保等に留意する。</t>
    <phoneticPr fontId="5"/>
  </si>
  <si>
    <t>平成30年度安全研究の年次評価結果について
https://www.nsr.go.jp/data/000264390.pdf</t>
    <phoneticPr fontId="5"/>
  </si>
  <si>
    <t>一者応札案件については、幅広く関連業者の応札参加を積極的に働き掛ける等の入札方法の改善を通じ競争性の確保に努めること。</t>
    <phoneticPr fontId="5"/>
  </si>
  <si>
    <t>一者応札案件については、仕様書の具体化、入札公告期間の十分な確保等に留意し、競争性の確保に努める。</t>
    <phoneticPr fontId="5"/>
  </si>
  <si>
    <t>伊藤忠テクノソリューションズ株式会社</t>
  </si>
  <si>
    <t>海底地すべり発生確率の算定と図化</t>
  </si>
  <si>
    <t>ＩＲＳＮ　との人事交流における通訳</t>
  </si>
  <si>
    <t>Ｅｌｓｅｖｉｅｒ　Ｂ．Ｖ．</t>
  </si>
  <si>
    <t>抄録・引用文献データベース「Ｓｃｏｐｕｓ（スコーパス）」の購読</t>
  </si>
  <si>
    <t>阿蘇地域における群発地震の震源分布図作成</t>
  </si>
  <si>
    <t>フランス放射線防護・原子力安全研究所との耐震情報交換会通訳</t>
    <phoneticPr fontId="5"/>
  </si>
  <si>
    <t>日本通運株式会社
航空事業支店</t>
    <rPh sb="4" eb="6">
      <t>カブシキ</t>
    </rPh>
    <rPh sb="6" eb="8">
      <t>カイシャ</t>
    </rPh>
    <phoneticPr fontId="5"/>
  </si>
  <si>
    <t>機器模擬体に係る現地作業</t>
    <phoneticPr fontId="5"/>
  </si>
  <si>
    <t>日本コンベンション
サービス株式会社</t>
    <phoneticPr fontId="5"/>
  </si>
  <si>
    <t>柏崎地振動観測業務不要品処分作業</t>
    <phoneticPr fontId="5"/>
  </si>
  <si>
    <t>柏崎地振動観測業務不要品処分作業</t>
    <phoneticPr fontId="5"/>
  </si>
  <si>
    <t>D.株式会社 大林組</t>
    <phoneticPr fontId="5"/>
  </si>
  <si>
    <t>C.株式会社 植木機工</t>
    <phoneticPr fontId="5"/>
  </si>
  <si>
    <t>B.株式会社 地球科学総合研究所</t>
    <phoneticPr fontId="5"/>
  </si>
  <si>
    <t>株式会社 植木機工</t>
    <phoneticPr fontId="5"/>
  </si>
  <si>
    <t>株式会社 大林組</t>
    <rPh sb="0" eb="2">
      <t>カブシキ</t>
    </rPh>
    <rPh sb="2" eb="4">
      <t>カイシャ</t>
    </rPh>
    <rPh sb="5" eb="8">
      <t>オオバヤシグミ</t>
    </rPh>
    <phoneticPr fontId="5"/>
  </si>
  <si>
    <t>国立研究開発法人
産業技術総合研究所</t>
    <rPh sb="0" eb="2">
      <t>コクリツ</t>
    </rPh>
    <rPh sb="2" eb="4">
      <t>ケンキュウ</t>
    </rPh>
    <rPh sb="4" eb="6">
      <t>カイハツ</t>
    </rPh>
    <rPh sb="6" eb="8">
      <t>ホウジン</t>
    </rPh>
    <rPh sb="9" eb="18">
      <t>サンギョウギジュツソウゴウケンキュウジョ</t>
    </rPh>
    <phoneticPr fontId="5"/>
  </si>
  <si>
    <t>一般財団法人 地域
地盤環境研究所</t>
    <phoneticPr fontId="5"/>
  </si>
  <si>
    <t>国立研究開発法人 
日本原子力研究
開発機構</t>
    <phoneticPr fontId="5"/>
  </si>
  <si>
    <t>株式会社 地球科学
総合研究所</t>
    <phoneticPr fontId="5"/>
  </si>
  <si>
    <t>三菱重工業
株式会社</t>
    <rPh sb="6" eb="8">
      <t>カブシキ</t>
    </rPh>
    <rPh sb="8" eb="10">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</si>
</sst>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41</xdr:col>
      <xdr:colOff>180329</xdr:colOff>
      <xdr:row>745</xdr:row>
      <xdr:rowOff>252085</xdr:rowOff>
    </xdr:from>
    <xdr:to>
      <xdr:col>49</xdr:col>
      <xdr:colOff>399383</xdr:colOff>
      <xdr:row>747</xdr:row>
      <xdr:rowOff>140552</xdr:rowOff>
    </xdr:to>
    <xdr:sp macro="" textlink="">
      <xdr:nvSpPr>
        <xdr:cNvPr id="3" name="大かっこ 2"/>
        <xdr:cNvSpPr/>
      </xdr:nvSpPr>
      <xdr:spPr>
        <a:xfrm>
          <a:off x="8381354" y="68670160"/>
          <a:ext cx="1819254" cy="5933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194636</xdr:colOff>
      <xdr:row>742</xdr:row>
      <xdr:rowOff>0</xdr:rowOff>
    </xdr:from>
    <xdr:to>
      <xdr:col>32</xdr:col>
      <xdr:colOff>48230</xdr:colOff>
      <xdr:row>743</xdr:row>
      <xdr:rowOff>318745</xdr:rowOff>
    </xdr:to>
    <xdr:sp macro="" textlink="">
      <xdr:nvSpPr>
        <xdr:cNvPr id="4" name="正方形/長方形 3"/>
        <xdr:cNvSpPr/>
      </xdr:nvSpPr>
      <xdr:spPr>
        <a:xfrm>
          <a:off x="4795211" y="67360800"/>
          <a:ext cx="1653819" cy="6711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１８５７百万円</a:t>
          </a:r>
        </a:p>
      </xdr:txBody>
    </xdr:sp>
    <xdr:clientData/>
  </xdr:twoCellAnchor>
  <xdr:twoCellAnchor>
    <xdr:from>
      <xdr:col>19</xdr:col>
      <xdr:colOff>156072</xdr:colOff>
      <xdr:row>743</xdr:row>
      <xdr:rowOff>292100</xdr:rowOff>
    </xdr:from>
    <xdr:to>
      <xdr:col>36</xdr:col>
      <xdr:colOff>68596</xdr:colOff>
      <xdr:row>745</xdr:row>
      <xdr:rowOff>149662</xdr:rowOff>
    </xdr:to>
    <xdr:sp macro="" textlink="">
      <xdr:nvSpPr>
        <xdr:cNvPr id="5" name="大かっこ 4"/>
        <xdr:cNvSpPr/>
      </xdr:nvSpPr>
      <xdr:spPr>
        <a:xfrm>
          <a:off x="3956547" y="68005325"/>
          <a:ext cx="3312949" cy="5624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地震・津波等の外部事象による原子力施設への影響の評価に</a:t>
          </a:r>
          <a:r>
            <a:rPr lang="ja-JP" altLang="ja-JP" sz="1100" b="0" i="0" baseline="0">
              <a:solidFill>
                <a:schemeClr val="tx1"/>
              </a:solidFill>
              <a:effectLst/>
              <a:latin typeface="+mn-lt"/>
              <a:ea typeface="+mn-ea"/>
              <a:cs typeface="+mn-cs"/>
            </a:rPr>
            <a:t>関する</a:t>
          </a:r>
          <a:r>
            <a:rPr lang="ja-JP" altLang="en-US" sz="1100" b="0" i="0" baseline="0">
              <a:solidFill>
                <a:schemeClr val="tx1"/>
              </a:solidFill>
              <a:effectLst/>
              <a:latin typeface="+mn-lt"/>
              <a:ea typeface="+mn-ea"/>
              <a:cs typeface="+mn-cs"/>
            </a:rPr>
            <a:t>調査・解析・試験</a:t>
          </a:r>
          <a:endParaRPr lang="ja-JP" altLang="ja-JP">
            <a:effectLst/>
          </a:endParaRPr>
        </a:p>
      </xdr:txBody>
    </xdr:sp>
    <xdr:clientData/>
  </xdr:twoCellAnchor>
  <xdr:twoCellAnchor>
    <xdr:from>
      <xdr:col>10</xdr:col>
      <xdr:colOff>5153</xdr:colOff>
      <xdr:row>751</xdr:row>
      <xdr:rowOff>342581</xdr:rowOff>
    </xdr:from>
    <xdr:to>
      <xdr:col>17</xdr:col>
      <xdr:colOff>83645</xdr:colOff>
      <xdr:row>753</xdr:row>
      <xdr:rowOff>244431</xdr:rowOff>
    </xdr:to>
    <xdr:sp macro="" textlink="">
      <xdr:nvSpPr>
        <xdr:cNvPr id="6" name="Text Box 9"/>
        <xdr:cNvSpPr txBox="1">
          <a:spLocks noChangeArrowheads="1"/>
        </xdr:cNvSpPr>
      </xdr:nvSpPr>
      <xdr:spPr bwMode="auto">
        <a:xfrm>
          <a:off x="2005403" y="70875206"/>
          <a:ext cx="1478667" cy="6067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衝突に伴う構造物の衝撃伝搬に関する基礎的研究　等</a:t>
          </a:r>
          <a:endParaRPr lang="ja-JP" altLang="en-US" sz="1100">
            <a:solidFill>
              <a:sysClr val="windowText" lastClr="000000"/>
            </a:solidFill>
          </a:endParaRPr>
        </a:p>
      </xdr:txBody>
    </xdr:sp>
    <xdr:clientData/>
  </xdr:twoCellAnchor>
  <xdr:twoCellAnchor>
    <xdr:from>
      <xdr:col>24</xdr:col>
      <xdr:colOff>141358</xdr:colOff>
      <xdr:row>751</xdr:row>
      <xdr:rowOff>340417</xdr:rowOff>
    </xdr:from>
    <xdr:to>
      <xdr:col>31</xdr:col>
      <xdr:colOff>145900</xdr:colOff>
      <xdr:row>754</xdr:row>
      <xdr:rowOff>74464</xdr:rowOff>
    </xdr:to>
    <xdr:sp macro="" textlink="">
      <xdr:nvSpPr>
        <xdr:cNvPr id="7" name="Text Box 11"/>
        <xdr:cNvSpPr txBox="1">
          <a:spLocks noChangeArrowheads="1"/>
        </xdr:cNvSpPr>
      </xdr:nvSpPr>
      <xdr:spPr bwMode="auto">
        <a:xfrm>
          <a:off x="5084061" y="68379809"/>
          <a:ext cx="1446163" cy="77664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地質構造評価の検討に係る地球物理学的調査及びボーリング調査　等</a:t>
          </a:r>
        </a:p>
      </xdr:txBody>
    </xdr:sp>
    <xdr:clientData/>
  </xdr:twoCellAnchor>
  <xdr:twoCellAnchor>
    <xdr:from>
      <xdr:col>38</xdr:col>
      <xdr:colOff>184337</xdr:colOff>
      <xdr:row>751</xdr:row>
      <xdr:rowOff>346371</xdr:rowOff>
    </xdr:from>
    <xdr:to>
      <xdr:col>46</xdr:col>
      <xdr:colOff>38946</xdr:colOff>
      <xdr:row>753</xdr:row>
      <xdr:rowOff>181950</xdr:rowOff>
    </xdr:to>
    <xdr:sp macro="" textlink="">
      <xdr:nvSpPr>
        <xdr:cNvPr id="8" name="Text Box 12"/>
        <xdr:cNvSpPr txBox="1">
          <a:spLocks noChangeArrowheads="1"/>
        </xdr:cNvSpPr>
      </xdr:nvSpPr>
      <xdr:spPr bwMode="auto">
        <a:xfrm>
          <a:off x="7785287" y="70878996"/>
          <a:ext cx="1454809" cy="540429"/>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柏崎地振動観測業務不要品処分作業　等</a:t>
          </a:r>
        </a:p>
      </xdr:txBody>
    </xdr:sp>
    <xdr:clientData/>
  </xdr:twoCellAnchor>
  <xdr:twoCellAnchor>
    <xdr:from>
      <xdr:col>24</xdr:col>
      <xdr:colOff>63070</xdr:colOff>
      <xdr:row>749</xdr:row>
      <xdr:rowOff>223104</xdr:rowOff>
    </xdr:from>
    <xdr:to>
      <xdr:col>32</xdr:col>
      <xdr:colOff>12110</xdr:colOff>
      <xdr:row>751</xdr:row>
      <xdr:rowOff>191163</xdr:rowOff>
    </xdr:to>
    <xdr:sp macro="" textlink="">
      <xdr:nvSpPr>
        <xdr:cNvPr id="9" name="Text Box 22"/>
        <xdr:cNvSpPr txBox="1">
          <a:spLocks noChangeArrowheads="1"/>
        </xdr:cNvSpPr>
      </xdr:nvSpPr>
      <xdr:spPr bwMode="auto">
        <a:xfrm>
          <a:off x="4863670" y="7005087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（２５者）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１１４６百万円</a:t>
          </a:r>
        </a:p>
      </xdr:txBody>
    </xdr:sp>
    <xdr:clientData/>
  </xdr:twoCellAnchor>
  <xdr:twoCellAnchor>
    <xdr:from>
      <xdr:col>38</xdr:col>
      <xdr:colOff>114926</xdr:colOff>
      <xdr:row>749</xdr:row>
      <xdr:rowOff>223104</xdr:rowOff>
    </xdr:from>
    <xdr:to>
      <xdr:col>46</xdr:col>
      <xdr:colOff>56700</xdr:colOff>
      <xdr:row>751</xdr:row>
      <xdr:rowOff>191163</xdr:rowOff>
    </xdr:to>
    <xdr:sp macro="" textlink="">
      <xdr:nvSpPr>
        <xdr:cNvPr id="10" name="Text Box 23"/>
        <xdr:cNvSpPr txBox="1">
          <a:spLocks noChangeArrowheads="1"/>
        </xdr:cNvSpPr>
      </xdr:nvSpPr>
      <xdr:spPr bwMode="auto">
        <a:xfrm>
          <a:off x="7715876" y="70050879"/>
          <a:ext cx="1541974"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（２１者）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１１百万円</a:t>
          </a:r>
        </a:p>
      </xdr:txBody>
    </xdr:sp>
    <xdr:clientData/>
  </xdr:twoCellAnchor>
  <xdr:twoCellAnchor>
    <xdr:from>
      <xdr:col>7</xdr:col>
      <xdr:colOff>195218</xdr:colOff>
      <xdr:row>748</xdr:row>
      <xdr:rowOff>341043</xdr:rowOff>
    </xdr:from>
    <xdr:to>
      <xdr:col>19</xdr:col>
      <xdr:colOff>114299</xdr:colOff>
      <xdr:row>749</xdr:row>
      <xdr:rowOff>203200</xdr:rowOff>
    </xdr:to>
    <xdr:sp macro="" textlink="">
      <xdr:nvSpPr>
        <xdr:cNvPr id="11" name="Text Box 32"/>
        <xdr:cNvSpPr txBox="1">
          <a:spLocks noChangeArrowheads="1"/>
        </xdr:cNvSpPr>
      </xdr:nvSpPr>
      <xdr:spPr bwMode="auto">
        <a:xfrm>
          <a:off x="1595393" y="69816393"/>
          <a:ext cx="2319381" cy="21458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ja-JP" sz="1100">
              <a:effectLst/>
              <a:latin typeface="+mn-lt"/>
              <a:ea typeface="+mn-ea"/>
              <a:cs typeface="+mn-cs"/>
            </a:rPr>
            <a:t>一般競争契約（総合評価）</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22</xdr:col>
      <xdr:colOff>132996</xdr:colOff>
      <xdr:row>748</xdr:row>
      <xdr:rowOff>341043</xdr:rowOff>
    </xdr:from>
    <xdr:to>
      <xdr:col>33</xdr:col>
      <xdr:colOff>77226</xdr:colOff>
      <xdr:row>749</xdr:row>
      <xdr:rowOff>180203</xdr:rowOff>
    </xdr:to>
    <xdr:sp macro="" textlink="">
      <xdr:nvSpPr>
        <xdr:cNvPr id="12" name="Text Box 34"/>
        <xdr:cNvSpPr txBox="1">
          <a:spLocks noChangeArrowheads="1"/>
        </xdr:cNvSpPr>
      </xdr:nvSpPr>
      <xdr:spPr bwMode="auto">
        <a:xfrm>
          <a:off x="4663807" y="67028915"/>
          <a:ext cx="2209635" cy="186693"/>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88292</xdr:colOff>
      <xdr:row>748</xdr:row>
      <xdr:rowOff>341043</xdr:rowOff>
    </xdr:from>
    <xdr:to>
      <xdr:col>46</xdr:col>
      <xdr:colOff>81721</xdr:colOff>
      <xdr:row>749</xdr:row>
      <xdr:rowOff>187776</xdr:rowOff>
    </xdr:to>
    <xdr:sp macro="" textlink="">
      <xdr:nvSpPr>
        <xdr:cNvPr id="13" name="Text Box 35"/>
        <xdr:cNvSpPr txBox="1">
          <a:spLocks noChangeArrowheads="1"/>
        </xdr:cNvSpPr>
      </xdr:nvSpPr>
      <xdr:spPr bwMode="auto">
        <a:xfrm>
          <a:off x="7689242" y="69816393"/>
          <a:ext cx="1593629" cy="1991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80775</xdr:colOff>
      <xdr:row>746</xdr:row>
      <xdr:rowOff>36332</xdr:rowOff>
    </xdr:from>
    <xdr:to>
      <xdr:col>49</xdr:col>
      <xdr:colOff>336176</xdr:colOff>
      <xdr:row>747</xdr:row>
      <xdr:rowOff>78443</xdr:rowOff>
    </xdr:to>
    <xdr:sp macro="" textlink="">
      <xdr:nvSpPr>
        <xdr:cNvPr id="14" name="Text Box 12"/>
        <xdr:cNvSpPr txBox="1">
          <a:spLocks noChangeArrowheads="1"/>
        </xdr:cNvSpPr>
      </xdr:nvSpPr>
      <xdr:spPr bwMode="auto">
        <a:xfrm>
          <a:off x="8552422" y="68044832"/>
          <a:ext cx="1667342" cy="389493"/>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旅費</a:t>
          </a:r>
          <a:r>
            <a:rPr lang="ja-JP" altLang="en-US" sz="1100" b="0" i="0" u="none" strike="noStrike" baseline="0">
              <a:solidFill>
                <a:srgbClr val="000000"/>
              </a:solidFill>
              <a:latin typeface="ＭＳ Ｐゴシック"/>
              <a:ea typeface="+mn-ea"/>
              <a:cs typeface="+mn-cs"/>
            </a:rPr>
            <a:t>（２１百万円）、</a:t>
          </a:r>
          <a:endParaRPr lang="en-US" altLang="ja-JP" sz="1100" b="0" i="0" u="none" strike="noStrike" baseline="0">
            <a:solidFill>
              <a:srgbClr val="000000"/>
            </a:solidFill>
            <a:latin typeface="ＭＳ Ｐゴシック"/>
            <a:ea typeface="+mn-ea"/>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mn-ea"/>
              <a:cs typeface="+mn-cs"/>
            </a:rPr>
            <a:t>消耗品費等（２４百万円）</a:t>
          </a:r>
        </a:p>
      </xdr:txBody>
    </xdr:sp>
    <xdr:clientData/>
  </xdr:twoCellAnchor>
  <xdr:twoCellAnchor>
    <xdr:from>
      <xdr:col>33</xdr:col>
      <xdr:colOff>49369</xdr:colOff>
      <xdr:row>745</xdr:row>
      <xdr:rowOff>318034</xdr:rowOff>
    </xdr:from>
    <xdr:to>
      <xdr:col>40</xdr:col>
      <xdr:colOff>194344</xdr:colOff>
      <xdr:row>747</xdr:row>
      <xdr:rowOff>117171</xdr:rowOff>
    </xdr:to>
    <xdr:sp macro="" textlink="">
      <xdr:nvSpPr>
        <xdr:cNvPr id="15" name="Text Box 23"/>
        <xdr:cNvSpPr txBox="1">
          <a:spLocks noChangeArrowheads="1"/>
        </xdr:cNvSpPr>
      </xdr:nvSpPr>
      <xdr:spPr bwMode="auto">
        <a:xfrm>
          <a:off x="6650194" y="68736109"/>
          <a:ext cx="1545150" cy="5039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４５百万円</a:t>
          </a:r>
        </a:p>
      </xdr:txBody>
    </xdr:sp>
    <xdr:clientData/>
  </xdr:twoCellAnchor>
  <xdr:twoCellAnchor>
    <xdr:from>
      <xdr:col>9</xdr:col>
      <xdr:colOff>111234</xdr:colOff>
      <xdr:row>757</xdr:row>
      <xdr:rowOff>33796</xdr:rowOff>
    </xdr:from>
    <xdr:to>
      <xdr:col>17</xdr:col>
      <xdr:colOff>132219</xdr:colOff>
      <xdr:row>757</xdr:row>
      <xdr:rowOff>511044</xdr:rowOff>
    </xdr:to>
    <xdr:sp macro="" textlink="">
      <xdr:nvSpPr>
        <xdr:cNvPr id="16" name="Text Box 11"/>
        <xdr:cNvSpPr txBox="1">
          <a:spLocks noChangeArrowheads="1"/>
        </xdr:cNvSpPr>
      </xdr:nvSpPr>
      <xdr:spPr bwMode="auto">
        <a:xfrm>
          <a:off x="1911459" y="72995296"/>
          <a:ext cx="1621185" cy="47724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遠心力載荷模型型実験に係わる業務　等</a:t>
          </a:r>
        </a:p>
      </xdr:txBody>
    </xdr:sp>
    <xdr:clientData/>
  </xdr:twoCellAnchor>
  <xdr:twoCellAnchor>
    <xdr:from>
      <xdr:col>9</xdr:col>
      <xdr:colOff>177211</xdr:colOff>
      <xdr:row>755</xdr:row>
      <xdr:rowOff>171271</xdr:rowOff>
    </xdr:from>
    <xdr:to>
      <xdr:col>17</xdr:col>
      <xdr:colOff>150990</xdr:colOff>
      <xdr:row>756</xdr:row>
      <xdr:rowOff>494930</xdr:rowOff>
    </xdr:to>
    <xdr:sp macro="" textlink="">
      <xdr:nvSpPr>
        <xdr:cNvPr id="17" name="Text Box 22"/>
        <xdr:cNvSpPr txBox="1">
          <a:spLocks noChangeArrowheads="1"/>
        </xdr:cNvSpPr>
      </xdr:nvSpPr>
      <xdr:spPr bwMode="auto">
        <a:xfrm>
          <a:off x="1977436" y="72113596"/>
          <a:ext cx="1573979" cy="67608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（３者）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５百万円</a:t>
          </a:r>
        </a:p>
      </xdr:txBody>
    </xdr:sp>
    <xdr:clientData/>
  </xdr:twoCellAnchor>
  <xdr:twoCellAnchor>
    <xdr:from>
      <xdr:col>9</xdr:col>
      <xdr:colOff>153485</xdr:colOff>
      <xdr:row>754</xdr:row>
      <xdr:rowOff>294028</xdr:rowOff>
    </xdr:from>
    <xdr:to>
      <xdr:col>17</xdr:col>
      <xdr:colOff>146914</xdr:colOff>
      <xdr:row>755</xdr:row>
      <xdr:rowOff>135944</xdr:rowOff>
    </xdr:to>
    <xdr:sp macro="" textlink="">
      <xdr:nvSpPr>
        <xdr:cNvPr id="18" name="Text Box 34"/>
        <xdr:cNvSpPr txBox="1">
          <a:spLocks noChangeArrowheads="1"/>
        </xdr:cNvSpPr>
      </xdr:nvSpPr>
      <xdr:spPr bwMode="auto">
        <a:xfrm>
          <a:off x="1953710" y="71883928"/>
          <a:ext cx="1593629" cy="19434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145999</xdr:colOff>
      <xdr:row>753</xdr:row>
      <xdr:rowOff>244431</xdr:rowOff>
    </xdr:from>
    <xdr:to>
      <xdr:col>13</xdr:col>
      <xdr:colOff>150199</xdr:colOff>
      <xdr:row>754</xdr:row>
      <xdr:rowOff>294027</xdr:rowOff>
    </xdr:to>
    <xdr:cxnSp macro="">
      <xdr:nvCxnSpPr>
        <xdr:cNvPr id="19" name="直線コネクタ 18"/>
        <xdr:cNvCxnSpPr>
          <a:stCxn id="6" idx="2"/>
          <a:endCxn id="18" idx="0"/>
        </xdr:cNvCxnSpPr>
      </xdr:nvCxnSpPr>
      <xdr:spPr bwMode="auto">
        <a:xfrm>
          <a:off x="2746324" y="71481906"/>
          <a:ext cx="4200" cy="402021"/>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9</xdr:col>
      <xdr:colOff>36006</xdr:colOff>
      <xdr:row>751</xdr:row>
      <xdr:rowOff>323430</xdr:rowOff>
    </xdr:from>
    <xdr:to>
      <xdr:col>18</xdr:col>
      <xdr:colOff>51860</xdr:colOff>
      <xdr:row>753</xdr:row>
      <xdr:rowOff>211896</xdr:rowOff>
    </xdr:to>
    <xdr:sp macro="" textlink="">
      <xdr:nvSpPr>
        <xdr:cNvPr id="20" name="大かっこ 19"/>
        <xdr:cNvSpPr/>
      </xdr:nvSpPr>
      <xdr:spPr>
        <a:xfrm>
          <a:off x="1836231" y="70856055"/>
          <a:ext cx="1816079"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113778</xdr:colOff>
      <xdr:row>751</xdr:row>
      <xdr:rowOff>319055</xdr:rowOff>
    </xdr:from>
    <xdr:to>
      <xdr:col>32</xdr:col>
      <xdr:colOff>141445</xdr:colOff>
      <xdr:row>753</xdr:row>
      <xdr:rowOff>207521</xdr:rowOff>
    </xdr:to>
    <xdr:sp macro="" textlink="">
      <xdr:nvSpPr>
        <xdr:cNvPr id="21" name="大かっこ 20"/>
        <xdr:cNvSpPr/>
      </xdr:nvSpPr>
      <xdr:spPr>
        <a:xfrm>
          <a:off x="4714353" y="70851680"/>
          <a:ext cx="1827892"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199025</xdr:colOff>
      <xdr:row>751</xdr:row>
      <xdr:rowOff>303747</xdr:rowOff>
    </xdr:from>
    <xdr:to>
      <xdr:col>47</xdr:col>
      <xdr:colOff>11680</xdr:colOff>
      <xdr:row>753</xdr:row>
      <xdr:rowOff>192213</xdr:rowOff>
    </xdr:to>
    <xdr:sp macro="" textlink="">
      <xdr:nvSpPr>
        <xdr:cNvPr id="22" name="大かっこ 21"/>
        <xdr:cNvSpPr/>
      </xdr:nvSpPr>
      <xdr:spPr>
        <a:xfrm>
          <a:off x="7599950" y="70836372"/>
          <a:ext cx="1812905"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25400</xdr:colOff>
      <xdr:row>756</xdr:row>
      <xdr:rowOff>617289</xdr:rowOff>
    </xdr:from>
    <xdr:to>
      <xdr:col>18</xdr:col>
      <xdr:colOff>53067</xdr:colOff>
      <xdr:row>757</xdr:row>
      <xdr:rowOff>543855</xdr:rowOff>
    </xdr:to>
    <xdr:sp macro="" textlink="">
      <xdr:nvSpPr>
        <xdr:cNvPr id="23" name="大かっこ 22"/>
        <xdr:cNvSpPr/>
      </xdr:nvSpPr>
      <xdr:spPr>
        <a:xfrm>
          <a:off x="1825625" y="72912039"/>
          <a:ext cx="1827892"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180119</xdr:colOff>
      <xdr:row>749</xdr:row>
      <xdr:rowOff>223104</xdr:rowOff>
    </xdr:from>
    <xdr:to>
      <xdr:col>17</xdr:col>
      <xdr:colOff>129159</xdr:colOff>
      <xdr:row>751</xdr:row>
      <xdr:rowOff>191163</xdr:rowOff>
    </xdr:to>
    <xdr:sp macro="" textlink="">
      <xdr:nvSpPr>
        <xdr:cNvPr id="24" name="Text Box 22"/>
        <xdr:cNvSpPr txBox="1">
          <a:spLocks noChangeArrowheads="1"/>
        </xdr:cNvSpPr>
      </xdr:nvSpPr>
      <xdr:spPr bwMode="auto">
        <a:xfrm>
          <a:off x="1980344" y="7005087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（１３者）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６５５百万円</a:t>
          </a:r>
        </a:p>
      </xdr:txBody>
    </xdr:sp>
    <xdr:clientData/>
  </xdr:twoCellAnchor>
  <xdr:twoCellAnchor>
    <xdr:from>
      <xdr:col>28</xdr:col>
      <xdr:colOff>10734</xdr:colOff>
      <xdr:row>745</xdr:row>
      <xdr:rowOff>149661</xdr:rowOff>
    </xdr:from>
    <xdr:to>
      <xdr:col>33</xdr:col>
      <xdr:colOff>49369</xdr:colOff>
      <xdr:row>746</xdr:row>
      <xdr:rowOff>217602</xdr:rowOff>
    </xdr:to>
    <xdr:cxnSp macro="">
      <xdr:nvCxnSpPr>
        <xdr:cNvPr id="25" name="カギ線コネクタ 24"/>
        <xdr:cNvCxnSpPr>
          <a:stCxn id="5" idx="2"/>
          <a:endCxn id="15" idx="1"/>
        </xdr:cNvCxnSpPr>
      </xdr:nvCxnSpPr>
      <xdr:spPr>
        <a:xfrm rot="16200000" flipH="1">
          <a:off x="5920631" y="68258539"/>
          <a:ext cx="420366" cy="103876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10734</xdr:colOff>
      <xdr:row>745</xdr:row>
      <xdr:rowOff>149661</xdr:rowOff>
    </xdr:from>
    <xdr:to>
      <xdr:col>42</xdr:col>
      <xdr:colOff>85007</xdr:colOff>
      <xdr:row>748</xdr:row>
      <xdr:rowOff>341042</xdr:rowOff>
    </xdr:to>
    <xdr:cxnSp macro="">
      <xdr:nvCxnSpPr>
        <xdr:cNvPr id="26" name="カギ線コネクタ 25"/>
        <xdr:cNvCxnSpPr>
          <a:stCxn id="5" idx="2"/>
          <a:endCxn id="13" idx="0"/>
        </xdr:cNvCxnSpPr>
      </xdr:nvCxnSpPr>
      <xdr:spPr>
        <a:xfrm rot="16200000" flipH="1">
          <a:off x="6424418" y="67754752"/>
          <a:ext cx="1248656" cy="2874623"/>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2140</xdr:colOff>
      <xdr:row>745</xdr:row>
      <xdr:rowOff>149662</xdr:rowOff>
    </xdr:from>
    <xdr:to>
      <xdr:col>28</xdr:col>
      <xdr:colOff>9363</xdr:colOff>
      <xdr:row>748</xdr:row>
      <xdr:rowOff>341043</xdr:rowOff>
    </xdr:to>
    <xdr:cxnSp macro="">
      <xdr:nvCxnSpPr>
        <xdr:cNvPr id="27" name="カギ線コネクタ 26"/>
        <xdr:cNvCxnSpPr>
          <a:stCxn id="5" idx="2"/>
          <a:endCxn id="12" idx="0"/>
        </xdr:cNvCxnSpPr>
      </xdr:nvCxnSpPr>
      <xdr:spPr>
        <a:xfrm rot="5400000">
          <a:off x="5155246" y="66408312"/>
          <a:ext cx="1233983" cy="7223"/>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154760</xdr:colOff>
      <xdr:row>745</xdr:row>
      <xdr:rowOff>149662</xdr:rowOff>
    </xdr:from>
    <xdr:to>
      <xdr:col>28</xdr:col>
      <xdr:colOff>10735</xdr:colOff>
      <xdr:row>748</xdr:row>
      <xdr:rowOff>341043</xdr:rowOff>
    </xdr:to>
    <xdr:cxnSp macro="">
      <xdr:nvCxnSpPr>
        <xdr:cNvPr id="28" name="カギ線コネクタ 27"/>
        <xdr:cNvCxnSpPr>
          <a:stCxn id="5" idx="2"/>
          <a:endCxn id="11" idx="0"/>
        </xdr:cNvCxnSpPr>
      </xdr:nvCxnSpPr>
      <xdr:spPr>
        <a:xfrm rot="5400000">
          <a:off x="3558932" y="67763890"/>
          <a:ext cx="1248656" cy="2856350"/>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X1135" sqref="X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26</v>
      </c>
      <c r="AT2" s="962"/>
      <c r="AU2" s="962"/>
      <c r="AV2" s="52" t="str">
        <f>IF(AW2="", "", "-")</f>
        <v/>
      </c>
      <c r="AW2" s="933"/>
      <c r="AX2" s="933"/>
    </row>
    <row r="3" spans="1:50" ht="21" customHeight="1" thickBot="1" x14ac:dyDescent="0.2">
      <c r="A3" s="886" t="s">
        <v>537</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563</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186</v>
      </c>
      <c r="H5" s="859"/>
      <c r="I5" s="859"/>
      <c r="J5" s="859"/>
      <c r="K5" s="859"/>
      <c r="L5" s="859"/>
      <c r="M5" s="860" t="s">
        <v>66</v>
      </c>
      <c r="N5" s="861"/>
      <c r="O5" s="861"/>
      <c r="P5" s="861"/>
      <c r="Q5" s="861"/>
      <c r="R5" s="862"/>
      <c r="S5" s="863" t="s">
        <v>85</v>
      </c>
      <c r="T5" s="859"/>
      <c r="U5" s="859"/>
      <c r="V5" s="859"/>
      <c r="W5" s="859"/>
      <c r="X5" s="864"/>
      <c r="Y5" s="717" t="s">
        <v>3</v>
      </c>
      <c r="Z5" s="565"/>
      <c r="AA5" s="565"/>
      <c r="AB5" s="565"/>
      <c r="AC5" s="565"/>
      <c r="AD5" s="566"/>
      <c r="AE5" s="718" t="s">
        <v>566</v>
      </c>
      <c r="AF5" s="718"/>
      <c r="AG5" s="718"/>
      <c r="AH5" s="718"/>
      <c r="AI5" s="718"/>
      <c r="AJ5" s="718"/>
      <c r="AK5" s="718"/>
      <c r="AL5" s="718"/>
      <c r="AM5" s="718"/>
      <c r="AN5" s="718"/>
      <c r="AO5" s="718"/>
      <c r="AP5" s="719"/>
      <c r="AQ5" s="720" t="s">
        <v>774</v>
      </c>
      <c r="AR5" s="721"/>
      <c r="AS5" s="721"/>
      <c r="AT5" s="721"/>
      <c r="AU5" s="721"/>
      <c r="AV5" s="721"/>
      <c r="AW5" s="721"/>
      <c r="AX5" s="722"/>
    </row>
    <row r="6" spans="1:50" ht="39" customHeight="1" x14ac:dyDescent="0.15">
      <c r="A6" s="725" t="s">
        <v>4</v>
      </c>
      <c r="B6" s="726"/>
      <c r="C6" s="726"/>
      <c r="D6" s="726"/>
      <c r="E6" s="726"/>
      <c r="F6" s="726"/>
      <c r="G6" s="417" t="str">
        <f>入力規則等!F39</f>
        <v>エネルギー対策特別会計電源開発促進勘定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568</v>
      </c>
      <c r="H7" s="521"/>
      <c r="I7" s="521"/>
      <c r="J7" s="521"/>
      <c r="K7" s="521"/>
      <c r="L7" s="521"/>
      <c r="M7" s="521"/>
      <c r="N7" s="521"/>
      <c r="O7" s="521"/>
      <c r="P7" s="521"/>
      <c r="Q7" s="521"/>
      <c r="R7" s="521"/>
      <c r="S7" s="521"/>
      <c r="T7" s="521"/>
      <c r="U7" s="521"/>
      <c r="V7" s="521"/>
      <c r="W7" s="521"/>
      <c r="X7" s="522"/>
      <c r="Y7" s="944" t="s">
        <v>509</v>
      </c>
      <c r="Z7" s="465"/>
      <c r="AA7" s="465"/>
      <c r="AB7" s="465"/>
      <c r="AC7" s="465"/>
      <c r="AD7" s="945"/>
      <c r="AE7" s="934" t="s">
        <v>569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7" t="s">
        <v>378</v>
      </c>
      <c r="B8" s="518"/>
      <c r="C8" s="518"/>
      <c r="D8" s="518"/>
      <c r="E8" s="518"/>
      <c r="F8" s="519"/>
      <c r="G8" s="963" t="str">
        <f>入力規則等!A28</f>
        <v>科学技術・イノベーション</v>
      </c>
      <c r="H8" s="739"/>
      <c r="I8" s="739"/>
      <c r="J8" s="739"/>
      <c r="K8" s="739"/>
      <c r="L8" s="739"/>
      <c r="M8" s="739"/>
      <c r="N8" s="739"/>
      <c r="O8" s="739"/>
      <c r="P8" s="739"/>
      <c r="Q8" s="739"/>
      <c r="R8" s="739"/>
      <c r="S8" s="739"/>
      <c r="T8" s="739"/>
      <c r="U8" s="739"/>
      <c r="V8" s="739"/>
      <c r="W8" s="739"/>
      <c r="X8" s="964"/>
      <c r="Y8" s="865" t="s">
        <v>379</v>
      </c>
      <c r="Z8" s="866"/>
      <c r="AA8" s="866"/>
      <c r="AB8" s="866"/>
      <c r="AC8" s="866"/>
      <c r="AD8" s="867"/>
      <c r="AE8" s="738" t="str">
        <f>入力規則等!K13</f>
        <v>エネルギー対策</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570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9" t="s">
        <v>30</v>
      </c>
      <c r="B10" s="680"/>
      <c r="C10" s="680"/>
      <c r="D10" s="680"/>
      <c r="E10" s="680"/>
      <c r="F10" s="680"/>
      <c r="G10" s="773" t="s">
        <v>571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5" t="s">
        <v>24</v>
      </c>
      <c r="B12" s="966"/>
      <c r="C12" s="966"/>
      <c r="D12" s="966"/>
      <c r="E12" s="966"/>
      <c r="F12" s="967"/>
      <c r="G12" s="779"/>
      <c r="H12" s="780"/>
      <c r="I12" s="780"/>
      <c r="J12" s="780"/>
      <c r="K12" s="780"/>
      <c r="L12" s="780"/>
      <c r="M12" s="780"/>
      <c r="N12" s="780"/>
      <c r="O12" s="780"/>
      <c r="P12" s="437" t="s">
        <v>528</v>
      </c>
      <c r="Q12" s="438"/>
      <c r="R12" s="438"/>
      <c r="S12" s="438"/>
      <c r="T12" s="438"/>
      <c r="U12" s="438"/>
      <c r="V12" s="439"/>
      <c r="W12" s="437" t="s">
        <v>525</v>
      </c>
      <c r="X12" s="438"/>
      <c r="Y12" s="438"/>
      <c r="Z12" s="438"/>
      <c r="AA12" s="438"/>
      <c r="AB12" s="438"/>
      <c r="AC12" s="439"/>
      <c r="AD12" s="437" t="s">
        <v>520</v>
      </c>
      <c r="AE12" s="438"/>
      <c r="AF12" s="438"/>
      <c r="AG12" s="438"/>
      <c r="AH12" s="438"/>
      <c r="AI12" s="438"/>
      <c r="AJ12" s="439"/>
      <c r="AK12" s="437" t="s">
        <v>513</v>
      </c>
      <c r="AL12" s="438"/>
      <c r="AM12" s="438"/>
      <c r="AN12" s="438"/>
      <c r="AO12" s="438"/>
      <c r="AP12" s="438"/>
      <c r="AQ12" s="439"/>
      <c r="AR12" s="437" t="s">
        <v>511</v>
      </c>
      <c r="AS12" s="438"/>
      <c r="AT12" s="438"/>
      <c r="AU12" s="438"/>
      <c r="AV12" s="438"/>
      <c r="AW12" s="438"/>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1905</v>
      </c>
      <c r="Q13" s="677"/>
      <c r="R13" s="677"/>
      <c r="S13" s="677"/>
      <c r="T13" s="677"/>
      <c r="U13" s="677"/>
      <c r="V13" s="678"/>
      <c r="W13" s="676">
        <v>1931</v>
      </c>
      <c r="X13" s="677"/>
      <c r="Y13" s="677"/>
      <c r="Z13" s="677"/>
      <c r="AA13" s="677"/>
      <c r="AB13" s="677"/>
      <c r="AC13" s="678"/>
      <c r="AD13" s="676">
        <v>1784</v>
      </c>
      <c r="AE13" s="677"/>
      <c r="AF13" s="677"/>
      <c r="AG13" s="677"/>
      <c r="AH13" s="677"/>
      <c r="AI13" s="677"/>
      <c r="AJ13" s="678"/>
      <c r="AK13" s="676">
        <v>1693</v>
      </c>
      <c r="AL13" s="677"/>
      <c r="AM13" s="677"/>
      <c r="AN13" s="677"/>
      <c r="AO13" s="677"/>
      <c r="AP13" s="677"/>
      <c r="AQ13" s="678"/>
      <c r="AR13" s="941">
        <v>1489</v>
      </c>
      <c r="AS13" s="942"/>
      <c r="AT13" s="942"/>
      <c r="AU13" s="942"/>
      <c r="AV13" s="942"/>
      <c r="AW13" s="942"/>
      <c r="AX13" s="943"/>
    </row>
    <row r="14" spans="1:50" ht="21" customHeight="1" x14ac:dyDescent="0.15">
      <c r="A14" s="633"/>
      <c r="B14" s="634"/>
      <c r="C14" s="634"/>
      <c r="D14" s="634"/>
      <c r="E14" s="634"/>
      <c r="F14" s="635"/>
      <c r="G14" s="744"/>
      <c r="H14" s="745"/>
      <c r="I14" s="730" t="s">
        <v>8</v>
      </c>
      <c r="J14" s="781"/>
      <c r="K14" s="781"/>
      <c r="L14" s="781"/>
      <c r="M14" s="781"/>
      <c r="N14" s="781"/>
      <c r="O14" s="782"/>
      <c r="P14" s="676" t="s">
        <v>572</v>
      </c>
      <c r="Q14" s="677"/>
      <c r="R14" s="677"/>
      <c r="S14" s="677"/>
      <c r="T14" s="677"/>
      <c r="U14" s="677"/>
      <c r="V14" s="678"/>
      <c r="W14" s="676" t="s">
        <v>574</v>
      </c>
      <c r="X14" s="677"/>
      <c r="Y14" s="677"/>
      <c r="Z14" s="677"/>
      <c r="AA14" s="677"/>
      <c r="AB14" s="677"/>
      <c r="AC14" s="678"/>
      <c r="AD14" s="676" t="s">
        <v>579</v>
      </c>
      <c r="AE14" s="677"/>
      <c r="AF14" s="677"/>
      <c r="AG14" s="677"/>
      <c r="AH14" s="677"/>
      <c r="AI14" s="677"/>
      <c r="AJ14" s="678"/>
      <c r="AK14" s="676" t="s">
        <v>635</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572</v>
      </c>
      <c r="Q15" s="677"/>
      <c r="R15" s="677"/>
      <c r="S15" s="677"/>
      <c r="T15" s="677"/>
      <c r="U15" s="677"/>
      <c r="V15" s="678"/>
      <c r="W15" s="676" t="s">
        <v>572</v>
      </c>
      <c r="X15" s="677"/>
      <c r="Y15" s="677"/>
      <c r="Z15" s="677"/>
      <c r="AA15" s="677"/>
      <c r="AB15" s="677"/>
      <c r="AC15" s="678"/>
      <c r="AD15" s="676">
        <v>176</v>
      </c>
      <c r="AE15" s="677"/>
      <c r="AF15" s="677"/>
      <c r="AG15" s="677"/>
      <c r="AH15" s="677"/>
      <c r="AI15" s="677"/>
      <c r="AJ15" s="678"/>
      <c r="AK15" s="676" t="s">
        <v>635</v>
      </c>
      <c r="AL15" s="677"/>
      <c r="AM15" s="677"/>
      <c r="AN15" s="677"/>
      <c r="AO15" s="677"/>
      <c r="AP15" s="677"/>
      <c r="AQ15" s="678"/>
      <c r="AR15" s="676" t="s">
        <v>763</v>
      </c>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573</v>
      </c>
      <c r="Q16" s="677"/>
      <c r="R16" s="677"/>
      <c r="S16" s="677"/>
      <c r="T16" s="677"/>
      <c r="U16" s="677"/>
      <c r="V16" s="678"/>
      <c r="W16" s="676">
        <v>-176</v>
      </c>
      <c r="X16" s="677"/>
      <c r="Y16" s="677"/>
      <c r="Z16" s="677"/>
      <c r="AA16" s="677"/>
      <c r="AB16" s="677"/>
      <c r="AC16" s="678"/>
      <c r="AD16" s="676" t="s">
        <v>569</v>
      </c>
      <c r="AE16" s="677"/>
      <c r="AF16" s="677"/>
      <c r="AG16" s="677"/>
      <c r="AH16" s="677"/>
      <c r="AI16" s="677"/>
      <c r="AJ16" s="678"/>
      <c r="AK16" s="676" t="s">
        <v>636</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572</v>
      </c>
      <c r="Q17" s="677"/>
      <c r="R17" s="677"/>
      <c r="S17" s="677"/>
      <c r="T17" s="677"/>
      <c r="U17" s="677"/>
      <c r="V17" s="678"/>
      <c r="W17" s="676" t="s">
        <v>572</v>
      </c>
      <c r="X17" s="677"/>
      <c r="Y17" s="677"/>
      <c r="Z17" s="677"/>
      <c r="AA17" s="677"/>
      <c r="AB17" s="677"/>
      <c r="AC17" s="678"/>
      <c r="AD17" s="676" t="s">
        <v>573</v>
      </c>
      <c r="AE17" s="677"/>
      <c r="AF17" s="677"/>
      <c r="AG17" s="677"/>
      <c r="AH17" s="677"/>
      <c r="AI17" s="677"/>
      <c r="AJ17" s="678"/>
      <c r="AK17" s="676" t="s">
        <v>636</v>
      </c>
      <c r="AL17" s="677"/>
      <c r="AM17" s="677"/>
      <c r="AN17" s="677"/>
      <c r="AO17" s="677"/>
      <c r="AP17" s="677"/>
      <c r="AQ17" s="678"/>
      <c r="AR17" s="939"/>
      <c r="AS17" s="939"/>
      <c r="AT17" s="939"/>
      <c r="AU17" s="939"/>
      <c r="AV17" s="939"/>
      <c r="AW17" s="939"/>
      <c r="AX17" s="940"/>
    </row>
    <row r="18" spans="1:50" ht="24.75" customHeight="1" x14ac:dyDescent="0.15">
      <c r="A18" s="633"/>
      <c r="B18" s="634"/>
      <c r="C18" s="634"/>
      <c r="D18" s="634"/>
      <c r="E18" s="634"/>
      <c r="F18" s="635"/>
      <c r="G18" s="746"/>
      <c r="H18" s="747"/>
      <c r="I18" s="735" t="s">
        <v>20</v>
      </c>
      <c r="J18" s="736"/>
      <c r="K18" s="736"/>
      <c r="L18" s="736"/>
      <c r="M18" s="736"/>
      <c r="N18" s="736"/>
      <c r="O18" s="737"/>
      <c r="P18" s="897">
        <f>SUM(P13:V17)</f>
        <v>1905</v>
      </c>
      <c r="Q18" s="898"/>
      <c r="R18" s="898"/>
      <c r="S18" s="898"/>
      <c r="T18" s="898"/>
      <c r="U18" s="898"/>
      <c r="V18" s="899"/>
      <c r="W18" s="897">
        <f>SUM(W13:AC17)</f>
        <v>1755</v>
      </c>
      <c r="X18" s="898"/>
      <c r="Y18" s="898"/>
      <c r="Z18" s="898"/>
      <c r="AA18" s="898"/>
      <c r="AB18" s="898"/>
      <c r="AC18" s="899"/>
      <c r="AD18" s="897">
        <f>SUM(AD13:AJ17)</f>
        <v>1960</v>
      </c>
      <c r="AE18" s="898"/>
      <c r="AF18" s="898"/>
      <c r="AG18" s="898"/>
      <c r="AH18" s="898"/>
      <c r="AI18" s="898"/>
      <c r="AJ18" s="899"/>
      <c r="AK18" s="897">
        <f>SUM(AK13:AQ17)</f>
        <v>1693</v>
      </c>
      <c r="AL18" s="898"/>
      <c r="AM18" s="898"/>
      <c r="AN18" s="898"/>
      <c r="AO18" s="898"/>
      <c r="AP18" s="898"/>
      <c r="AQ18" s="899"/>
      <c r="AR18" s="897">
        <f>SUM(AR13:AX17)</f>
        <v>1489</v>
      </c>
      <c r="AS18" s="898"/>
      <c r="AT18" s="898"/>
      <c r="AU18" s="898"/>
      <c r="AV18" s="898"/>
      <c r="AW18" s="898"/>
      <c r="AX18" s="900"/>
    </row>
    <row r="19" spans="1:50" ht="24.75" customHeight="1" x14ac:dyDescent="0.15">
      <c r="A19" s="633"/>
      <c r="B19" s="634"/>
      <c r="C19" s="634"/>
      <c r="D19" s="634"/>
      <c r="E19" s="634"/>
      <c r="F19" s="635"/>
      <c r="G19" s="895" t="s">
        <v>9</v>
      </c>
      <c r="H19" s="896"/>
      <c r="I19" s="896"/>
      <c r="J19" s="896"/>
      <c r="K19" s="896"/>
      <c r="L19" s="896"/>
      <c r="M19" s="896"/>
      <c r="N19" s="896"/>
      <c r="O19" s="896"/>
      <c r="P19" s="676">
        <v>1572</v>
      </c>
      <c r="Q19" s="677"/>
      <c r="R19" s="677"/>
      <c r="S19" s="677"/>
      <c r="T19" s="677"/>
      <c r="U19" s="677"/>
      <c r="V19" s="678"/>
      <c r="W19" s="676">
        <v>1603</v>
      </c>
      <c r="X19" s="677"/>
      <c r="Y19" s="677"/>
      <c r="Z19" s="677"/>
      <c r="AA19" s="677"/>
      <c r="AB19" s="677"/>
      <c r="AC19" s="678"/>
      <c r="AD19" s="676">
        <v>1857</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3"/>
      <c r="B20" s="634"/>
      <c r="C20" s="634"/>
      <c r="D20" s="634"/>
      <c r="E20" s="634"/>
      <c r="F20" s="635"/>
      <c r="G20" s="895" t="s">
        <v>10</v>
      </c>
      <c r="H20" s="896"/>
      <c r="I20" s="896"/>
      <c r="J20" s="896"/>
      <c r="K20" s="896"/>
      <c r="L20" s="896"/>
      <c r="M20" s="896"/>
      <c r="N20" s="896"/>
      <c r="O20" s="896"/>
      <c r="P20" s="318">
        <f>IF(P18=0, "-", SUM(P19)/P18)</f>
        <v>0.82519685039370083</v>
      </c>
      <c r="Q20" s="318"/>
      <c r="R20" s="318"/>
      <c r="S20" s="318"/>
      <c r="T20" s="318"/>
      <c r="U20" s="318"/>
      <c r="V20" s="318"/>
      <c r="W20" s="318">
        <f t="shared" ref="W20" si="0">IF(W18=0, "-", SUM(W19)/W18)</f>
        <v>0.9133903133903134</v>
      </c>
      <c r="X20" s="318"/>
      <c r="Y20" s="318"/>
      <c r="Z20" s="318"/>
      <c r="AA20" s="318"/>
      <c r="AB20" s="318"/>
      <c r="AC20" s="318"/>
      <c r="AD20" s="318">
        <f t="shared" ref="AD20" si="1">IF(AD18=0, "-", SUM(AD19)/AD18)</f>
        <v>0.94744897959183672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8"/>
      <c r="B21" s="869"/>
      <c r="C21" s="869"/>
      <c r="D21" s="869"/>
      <c r="E21" s="869"/>
      <c r="F21" s="968"/>
      <c r="G21" s="316" t="s">
        <v>476</v>
      </c>
      <c r="H21" s="317"/>
      <c r="I21" s="317"/>
      <c r="J21" s="317"/>
      <c r="K21" s="317"/>
      <c r="L21" s="317"/>
      <c r="M21" s="317"/>
      <c r="N21" s="317"/>
      <c r="O21" s="317"/>
      <c r="P21" s="318">
        <f>IF(P19=0, "-", SUM(P19)/SUM(P13,P14))</f>
        <v>0.82519685039370083</v>
      </c>
      <c r="Q21" s="318"/>
      <c r="R21" s="318"/>
      <c r="S21" s="318"/>
      <c r="T21" s="318"/>
      <c r="U21" s="318"/>
      <c r="V21" s="318"/>
      <c r="W21" s="318">
        <f t="shared" ref="W21" si="2">IF(W19=0, "-", SUM(W19)/SUM(W13,W14))</f>
        <v>0.83013982392542729</v>
      </c>
      <c r="X21" s="318"/>
      <c r="Y21" s="318"/>
      <c r="Z21" s="318"/>
      <c r="AA21" s="318"/>
      <c r="AB21" s="318"/>
      <c r="AC21" s="318"/>
      <c r="AD21" s="318">
        <f t="shared" ref="AD21" si="3">IF(AD19=0, "-", SUM(AD19)/SUM(AD13,AD14))</f>
        <v>1.0409192825112108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553</v>
      </c>
      <c r="B22" s="987"/>
      <c r="C22" s="987"/>
      <c r="D22" s="987"/>
      <c r="E22" s="987"/>
      <c r="F22" s="988"/>
      <c r="G22" s="973" t="s">
        <v>455</v>
      </c>
      <c r="H22" s="222"/>
      <c r="I22" s="222"/>
      <c r="J22" s="222"/>
      <c r="K22" s="222"/>
      <c r="L22" s="222"/>
      <c r="M22" s="222"/>
      <c r="N22" s="222"/>
      <c r="O22" s="223"/>
      <c r="P22" s="958" t="s">
        <v>514</v>
      </c>
      <c r="Q22" s="222"/>
      <c r="R22" s="222"/>
      <c r="S22" s="222"/>
      <c r="T22" s="222"/>
      <c r="U22" s="222"/>
      <c r="V22" s="223"/>
      <c r="W22" s="958" t="s">
        <v>510</v>
      </c>
      <c r="X22" s="222"/>
      <c r="Y22" s="222"/>
      <c r="Z22" s="222"/>
      <c r="AA22" s="222"/>
      <c r="AB22" s="222"/>
      <c r="AC22" s="223"/>
      <c r="AD22" s="958"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0" customHeight="1" x14ac:dyDescent="0.15">
      <c r="A23" s="989"/>
      <c r="B23" s="990"/>
      <c r="C23" s="990"/>
      <c r="D23" s="990"/>
      <c r="E23" s="990"/>
      <c r="F23" s="991"/>
      <c r="G23" s="974" t="s">
        <v>575</v>
      </c>
      <c r="H23" s="975"/>
      <c r="I23" s="975"/>
      <c r="J23" s="975"/>
      <c r="K23" s="975"/>
      <c r="L23" s="975"/>
      <c r="M23" s="975"/>
      <c r="N23" s="975"/>
      <c r="O23" s="976"/>
      <c r="P23" s="941">
        <v>616</v>
      </c>
      <c r="Q23" s="942"/>
      <c r="R23" s="942"/>
      <c r="S23" s="942"/>
      <c r="T23" s="942"/>
      <c r="U23" s="942"/>
      <c r="V23" s="959"/>
      <c r="W23" s="941">
        <v>477</v>
      </c>
      <c r="X23" s="942"/>
      <c r="Y23" s="942"/>
      <c r="Z23" s="942"/>
      <c r="AA23" s="942"/>
      <c r="AB23" s="942"/>
      <c r="AC23" s="959"/>
      <c r="AD23" s="996" t="s">
        <v>764</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30" customHeight="1" x14ac:dyDescent="0.15">
      <c r="A24" s="989"/>
      <c r="B24" s="990"/>
      <c r="C24" s="990"/>
      <c r="D24" s="990"/>
      <c r="E24" s="990"/>
      <c r="F24" s="991"/>
      <c r="G24" s="977" t="s">
        <v>576</v>
      </c>
      <c r="H24" s="978"/>
      <c r="I24" s="978"/>
      <c r="J24" s="978"/>
      <c r="K24" s="978"/>
      <c r="L24" s="978"/>
      <c r="M24" s="978"/>
      <c r="N24" s="978"/>
      <c r="O24" s="979"/>
      <c r="P24" s="676">
        <v>111</v>
      </c>
      <c r="Q24" s="677"/>
      <c r="R24" s="677"/>
      <c r="S24" s="677"/>
      <c r="T24" s="677"/>
      <c r="U24" s="677"/>
      <c r="V24" s="678"/>
      <c r="W24" s="676">
        <v>110</v>
      </c>
      <c r="X24" s="677"/>
      <c r="Y24" s="677"/>
      <c r="Z24" s="677"/>
      <c r="AA24" s="677"/>
      <c r="AB24" s="677"/>
      <c r="AC24" s="67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30" customHeight="1" x14ac:dyDescent="0.15">
      <c r="A25" s="989"/>
      <c r="B25" s="990"/>
      <c r="C25" s="990"/>
      <c r="D25" s="990"/>
      <c r="E25" s="990"/>
      <c r="F25" s="991"/>
      <c r="G25" s="977" t="s">
        <v>577</v>
      </c>
      <c r="H25" s="978"/>
      <c r="I25" s="978"/>
      <c r="J25" s="978"/>
      <c r="K25" s="978"/>
      <c r="L25" s="978"/>
      <c r="M25" s="978"/>
      <c r="N25" s="978"/>
      <c r="O25" s="979"/>
      <c r="P25" s="676">
        <v>135</v>
      </c>
      <c r="Q25" s="677"/>
      <c r="R25" s="677"/>
      <c r="S25" s="677"/>
      <c r="T25" s="677"/>
      <c r="U25" s="677"/>
      <c r="V25" s="678"/>
      <c r="W25" s="676">
        <v>0</v>
      </c>
      <c r="X25" s="677"/>
      <c r="Y25" s="677"/>
      <c r="Z25" s="677"/>
      <c r="AA25" s="677"/>
      <c r="AB25" s="677"/>
      <c r="AC25" s="67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54.95" customHeight="1" x14ac:dyDescent="0.15">
      <c r="A26" s="989"/>
      <c r="B26" s="990"/>
      <c r="C26" s="990"/>
      <c r="D26" s="990"/>
      <c r="E26" s="990"/>
      <c r="F26" s="991"/>
      <c r="G26" s="977" t="s">
        <v>578</v>
      </c>
      <c r="H26" s="978"/>
      <c r="I26" s="978"/>
      <c r="J26" s="978"/>
      <c r="K26" s="978"/>
      <c r="L26" s="978"/>
      <c r="M26" s="978"/>
      <c r="N26" s="978"/>
      <c r="O26" s="979"/>
      <c r="P26" s="676">
        <v>831</v>
      </c>
      <c r="Q26" s="677"/>
      <c r="R26" s="677"/>
      <c r="S26" s="677"/>
      <c r="T26" s="677"/>
      <c r="U26" s="677"/>
      <c r="V26" s="678"/>
      <c r="W26" s="676">
        <v>902</v>
      </c>
      <c r="X26" s="677"/>
      <c r="Y26" s="677"/>
      <c r="Z26" s="677"/>
      <c r="AA26" s="677"/>
      <c r="AB26" s="677"/>
      <c r="AC26" s="67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76"/>
      <c r="Q27" s="677"/>
      <c r="R27" s="677"/>
      <c r="S27" s="677"/>
      <c r="T27" s="677"/>
      <c r="U27" s="677"/>
      <c r="V27" s="678"/>
      <c r="W27" s="676"/>
      <c r="X27" s="677"/>
      <c r="Y27" s="677"/>
      <c r="Z27" s="677"/>
      <c r="AA27" s="677"/>
      <c r="AB27" s="677"/>
      <c r="AC27" s="67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459</v>
      </c>
      <c r="H28" s="981"/>
      <c r="I28" s="981"/>
      <c r="J28" s="981"/>
      <c r="K28" s="981"/>
      <c r="L28" s="981"/>
      <c r="M28" s="981"/>
      <c r="N28" s="981"/>
      <c r="O28" s="982"/>
      <c r="P28" s="897">
        <f>P29-SUM(P23:P27)</f>
        <v>0</v>
      </c>
      <c r="Q28" s="898"/>
      <c r="R28" s="898"/>
      <c r="S28" s="898"/>
      <c r="T28" s="898"/>
      <c r="U28" s="898"/>
      <c r="V28" s="899"/>
      <c r="W28" s="897">
        <f>W29-SUM(W23:W27)</f>
        <v>0</v>
      </c>
      <c r="X28" s="898"/>
      <c r="Y28" s="898"/>
      <c r="Z28" s="898"/>
      <c r="AA28" s="898"/>
      <c r="AB28" s="898"/>
      <c r="AC28" s="89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676">
        <f>AK13</f>
        <v>1693</v>
      </c>
      <c r="Q29" s="677"/>
      <c r="R29" s="677"/>
      <c r="S29" s="677"/>
      <c r="T29" s="677"/>
      <c r="U29" s="677"/>
      <c r="V29" s="678"/>
      <c r="W29" s="955">
        <v>1489</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0" t="s">
        <v>471</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529</v>
      </c>
      <c r="AF30" s="878"/>
      <c r="AG30" s="878"/>
      <c r="AH30" s="879"/>
      <c r="AI30" s="877" t="s">
        <v>526</v>
      </c>
      <c r="AJ30" s="878"/>
      <c r="AK30" s="878"/>
      <c r="AL30" s="879"/>
      <c r="AM30" s="937" t="s">
        <v>521</v>
      </c>
      <c r="AN30" s="937"/>
      <c r="AO30" s="937"/>
      <c r="AP30" s="877"/>
      <c r="AQ30" s="786" t="s">
        <v>354</v>
      </c>
      <c r="AR30" s="787"/>
      <c r="AS30" s="787"/>
      <c r="AT30" s="788"/>
      <c r="AU30" s="793" t="s">
        <v>253</v>
      </c>
      <c r="AV30" s="793"/>
      <c r="AW30" s="793"/>
      <c r="AX30" s="938"/>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47"/>
      <c r="AC31" s="248"/>
      <c r="AD31" s="249"/>
      <c r="AE31" s="247"/>
      <c r="AF31" s="248"/>
      <c r="AG31" s="248"/>
      <c r="AH31" s="249"/>
      <c r="AI31" s="247"/>
      <c r="AJ31" s="248"/>
      <c r="AK31" s="248"/>
      <c r="AL31" s="249"/>
      <c r="AM31" s="251"/>
      <c r="AN31" s="251"/>
      <c r="AO31" s="251"/>
      <c r="AP31" s="247"/>
      <c r="AQ31" s="609"/>
      <c r="AR31" s="200"/>
      <c r="AS31" s="133" t="s">
        <v>355</v>
      </c>
      <c r="AT31" s="134"/>
      <c r="AU31" s="199">
        <v>33</v>
      </c>
      <c r="AV31" s="199"/>
      <c r="AW31" s="420" t="s">
        <v>300</v>
      </c>
      <c r="AX31" s="421"/>
    </row>
    <row r="32" spans="1:50" ht="23.25" customHeight="1" x14ac:dyDescent="0.15">
      <c r="A32" s="425"/>
      <c r="B32" s="423"/>
      <c r="C32" s="423"/>
      <c r="D32" s="423"/>
      <c r="E32" s="423"/>
      <c r="F32" s="424"/>
      <c r="G32" s="586" t="s">
        <v>580</v>
      </c>
      <c r="H32" s="587"/>
      <c r="I32" s="587"/>
      <c r="J32" s="587"/>
      <c r="K32" s="587"/>
      <c r="L32" s="587"/>
      <c r="M32" s="587"/>
      <c r="N32" s="587"/>
      <c r="O32" s="588"/>
      <c r="P32" s="105" t="s">
        <v>581</v>
      </c>
      <c r="Q32" s="105"/>
      <c r="R32" s="105"/>
      <c r="S32" s="105"/>
      <c r="T32" s="105"/>
      <c r="U32" s="105"/>
      <c r="V32" s="105"/>
      <c r="W32" s="105"/>
      <c r="X32" s="106"/>
      <c r="Y32" s="493" t="s">
        <v>12</v>
      </c>
      <c r="Z32" s="553"/>
      <c r="AA32" s="554"/>
      <c r="AB32" s="483" t="s">
        <v>585</v>
      </c>
      <c r="AC32" s="483"/>
      <c r="AD32" s="483"/>
      <c r="AE32" s="218" t="s">
        <v>572</v>
      </c>
      <c r="AF32" s="219"/>
      <c r="AG32" s="219"/>
      <c r="AH32" s="219"/>
      <c r="AI32" s="218" t="s">
        <v>572</v>
      </c>
      <c r="AJ32" s="219"/>
      <c r="AK32" s="219"/>
      <c r="AL32" s="219"/>
      <c r="AM32" s="218">
        <v>2</v>
      </c>
      <c r="AN32" s="219"/>
      <c r="AO32" s="219"/>
      <c r="AP32" s="219"/>
      <c r="AQ32" s="340" t="s">
        <v>572</v>
      </c>
      <c r="AR32" s="207"/>
      <c r="AS32" s="207"/>
      <c r="AT32" s="341"/>
      <c r="AU32" s="219"/>
      <c r="AV32" s="219"/>
      <c r="AW32" s="219"/>
      <c r="AX32" s="221"/>
    </row>
    <row r="33" spans="1:50" ht="23.25" customHeight="1" x14ac:dyDescent="0.15">
      <c r="A33" s="426"/>
      <c r="B33" s="427"/>
      <c r="C33" s="427"/>
      <c r="D33" s="427"/>
      <c r="E33" s="427"/>
      <c r="F33" s="428"/>
      <c r="G33" s="589"/>
      <c r="H33" s="590"/>
      <c r="I33" s="590"/>
      <c r="J33" s="590"/>
      <c r="K33" s="590"/>
      <c r="L33" s="590"/>
      <c r="M33" s="590"/>
      <c r="N33" s="590"/>
      <c r="O33" s="591"/>
      <c r="P33" s="108"/>
      <c r="Q33" s="108"/>
      <c r="R33" s="108"/>
      <c r="S33" s="108"/>
      <c r="T33" s="108"/>
      <c r="U33" s="108"/>
      <c r="V33" s="108"/>
      <c r="W33" s="108"/>
      <c r="X33" s="109"/>
      <c r="Y33" s="437" t="s">
        <v>54</v>
      </c>
      <c r="Z33" s="438"/>
      <c r="AA33" s="439"/>
      <c r="AB33" s="545" t="s">
        <v>582</v>
      </c>
      <c r="AC33" s="545"/>
      <c r="AD33" s="545"/>
      <c r="AE33" s="218" t="s">
        <v>572</v>
      </c>
      <c r="AF33" s="219"/>
      <c r="AG33" s="219"/>
      <c r="AH33" s="219"/>
      <c r="AI33" s="218" t="s">
        <v>569</v>
      </c>
      <c r="AJ33" s="219"/>
      <c r="AK33" s="219"/>
      <c r="AL33" s="219"/>
      <c r="AM33" s="218">
        <v>1</v>
      </c>
      <c r="AN33" s="219"/>
      <c r="AO33" s="219"/>
      <c r="AP33" s="219"/>
      <c r="AQ33" s="340" t="s">
        <v>572</v>
      </c>
      <c r="AR33" s="207"/>
      <c r="AS33" s="207"/>
      <c r="AT33" s="341"/>
      <c r="AU33" s="219">
        <v>3</v>
      </c>
      <c r="AV33" s="219"/>
      <c r="AW33" s="219"/>
      <c r="AX33" s="221"/>
    </row>
    <row r="34" spans="1:50" ht="23.25" customHeight="1" x14ac:dyDescent="0.15">
      <c r="A34" s="425"/>
      <c r="B34" s="423"/>
      <c r="C34" s="423"/>
      <c r="D34" s="423"/>
      <c r="E34" s="423"/>
      <c r="F34" s="424"/>
      <c r="G34" s="592"/>
      <c r="H34" s="593"/>
      <c r="I34" s="593"/>
      <c r="J34" s="593"/>
      <c r="K34" s="593"/>
      <c r="L34" s="593"/>
      <c r="M34" s="593"/>
      <c r="N34" s="593"/>
      <c r="O34" s="594"/>
      <c r="P34" s="111"/>
      <c r="Q34" s="111"/>
      <c r="R34" s="111"/>
      <c r="S34" s="111"/>
      <c r="T34" s="111"/>
      <c r="U34" s="111"/>
      <c r="V34" s="111"/>
      <c r="W34" s="111"/>
      <c r="X34" s="112"/>
      <c r="Y34" s="437" t="s">
        <v>13</v>
      </c>
      <c r="Z34" s="438"/>
      <c r="AA34" s="439"/>
      <c r="AB34" s="578" t="s">
        <v>301</v>
      </c>
      <c r="AC34" s="578"/>
      <c r="AD34" s="578"/>
      <c r="AE34" s="218" t="s">
        <v>572</v>
      </c>
      <c r="AF34" s="219"/>
      <c r="AG34" s="219"/>
      <c r="AH34" s="219"/>
      <c r="AI34" s="218" t="s">
        <v>572</v>
      </c>
      <c r="AJ34" s="219"/>
      <c r="AK34" s="219"/>
      <c r="AL34" s="219"/>
      <c r="AM34" s="218">
        <f>AM32/AM33*100</f>
        <v>200</v>
      </c>
      <c r="AN34" s="219"/>
      <c r="AO34" s="219"/>
      <c r="AP34" s="219"/>
      <c r="AQ34" s="340" t="s">
        <v>573</v>
      </c>
      <c r="AR34" s="207"/>
      <c r="AS34" s="207"/>
      <c r="AT34" s="341"/>
      <c r="AU34" s="219"/>
      <c r="AV34" s="219"/>
      <c r="AW34" s="219"/>
      <c r="AX34" s="221"/>
    </row>
    <row r="35" spans="1:50" ht="23.25" customHeight="1" x14ac:dyDescent="0.15">
      <c r="A35" s="226" t="s">
        <v>499</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9" t="s">
        <v>471</v>
      </c>
      <c r="B37" s="790"/>
      <c r="C37" s="790"/>
      <c r="D37" s="790"/>
      <c r="E37" s="790"/>
      <c r="F37" s="791"/>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33" t="s">
        <v>253</v>
      </c>
      <c r="AV37" s="433"/>
      <c r="AW37" s="433"/>
      <c r="AX37" s="932"/>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47"/>
      <c r="AC38" s="248"/>
      <c r="AD38" s="249"/>
      <c r="AE38" s="247"/>
      <c r="AF38" s="248"/>
      <c r="AG38" s="248"/>
      <c r="AH38" s="249"/>
      <c r="AI38" s="247"/>
      <c r="AJ38" s="248"/>
      <c r="AK38" s="248"/>
      <c r="AL38" s="249"/>
      <c r="AM38" s="251"/>
      <c r="AN38" s="251"/>
      <c r="AO38" s="251"/>
      <c r="AP38" s="247"/>
      <c r="AQ38" s="609"/>
      <c r="AR38" s="200"/>
      <c r="AS38" s="133" t="s">
        <v>355</v>
      </c>
      <c r="AT38" s="134"/>
      <c r="AU38" s="199">
        <v>33</v>
      </c>
      <c r="AV38" s="199"/>
      <c r="AW38" s="420" t="s">
        <v>300</v>
      </c>
      <c r="AX38" s="421"/>
    </row>
    <row r="39" spans="1:50" ht="23.25" customHeight="1" x14ac:dyDescent="0.15">
      <c r="A39" s="425"/>
      <c r="B39" s="423"/>
      <c r="C39" s="423"/>
      <c r="D39" s="423"/>
      <c r="E39" s="423"/>
      <c r="F39" s="424"/>
      <c r="G39" s="586" t="s">
        <v>583</v>
      </c>
      <c r="H39" s="587"/>
      <c r="I39" s="587"/>
      <c r="J39" s="587"/>
      <c r="K39" s="587"/>
      <c r="L39" s="587"/>
      <c r="M39" s="587"/>
      <c r="N39" s="587"/>
      <c r="O39" s="588"/>
      <c r="P39" s="105" t="s">
        <v>584</v>
      </c>
      <c r="Q39" s="105"/>
      <c r="R39" s="105"/>
      <c r="S39" s="105"/>
      <c r="T39" s="105"/>
      <c r="U39" s="105"/>
      <c r="V39" s="105"/>
      <c r="W39" s="105"/>
      <c r="X39" s="106"/>
      <c r="Y39" s="493" t="s">
        <v>12</v>
      </c>
      <c r="Z39" s="553"/>
      <c r="AA39" s="554"/>
      <c r="AB39" s="483" t="s">
        <v>589</v>
      </c>
      <c r="AC39" s="483"/>
      <c r="AD39" s="483"/>
      <c r="AE39" s="218">
        <v>2</v>
      </c>
      <c r="AF39" s="219"/>
      <c r="AG39" s="219"/>
      <c r="AH39" s="219"/>
      <c r="AI39" s="218">
        <v>3</v>
      </c>
      <c r="AJ39" s="219"/>
      <c r="AK39" s="219"/>
      <c r="AL39" s="219"/>
      <c r="AM39" s="218">
        <v>1</v>
      </c>
      <c r="AN39" s="219"/>
      <c r="AO39" s="219"/>
      <c r="AP39" s="219"/>
      <c r="AQ39" s="340" t="s">
        <v>574</v>
      </c>
      <c r="AR39" s="207"/>
      <c r="AS39" s="207"/>
      <c r="AT39" s="341"/>
      <c r="AU39" s="219"/>
      <c r="AV39" s="219"/>
      <c r="AW39" s="219"/>
      <c r="AX39" s="221"/>
    </row>
    <row r="40" spans="1:50" ht="23.25" customHeight="1" x14ac:dyDescent="0.15">
      <c r="A40" s="426"/>
      <c r="B40" s="427"/>
      <c r="C40" s="427"/>
      <c r="D40" s="427"/>
      <c r="E40" s="427"/>
      <c r="F40" s="428"/>
      <c r="G40" s="589"/>
      <c r="H40" s="590"/>
      <c r="I40" s="590"/>
      <c r="J40" s="590"/>
      <c r="K40" s="590"/>
      <c r="L40" s="590"/>
      <c r="M40" s="590"/>
      <c r="N40" s="590"/>
      <c r="O40" s="591"/>
      <c r="P40" s="108"/>
      <c r="Q40" s="108"/>
      <c r="R40" s="108"/>
      <c r="S40" s="108"/>
      <c r="T40" s="108"/>
      <c r="U40" s="108"/>
      <c r="V40" s="108"/>
      <c r="W40" s="108"/>
      <c r="X40" s="109"/>
      <c r="Y40" s="437" t="s">
        <v>54</v>
      </c>
      <c r="Z40" s="438"/>
      <c r="AA40" s="439"/>
      <c r="AB40" s="545" t="s">
        <v>586</v>
      </c>
      <c r="AC40" s="545"/>
      <c r="AD40" s="545"/>
      <c r="AE40" s="218">
        <v>2</v>
      </c>
      <c r="AF40" s="219"/>
      <c r="AG40" s="219"/>
      <c r="AH40" s="219"/>
      <c r="AI40" s="218">
        <v>2</v>
      </c>
      <c r="AJ40" s="219"/>
      <c r="AK40" s="219"/>
      <c r="AL40" s="219"/>
      <c r="AM40" s="218">
        <v>2</v>
      </c>
      <c r="AN40" s="219"/>
      <c r="AO40" s="219"/>
      <c r="AP40" s="219"/>
      <c r="AQ40" s="340" t="s">
        <v>572</v>
      </c>
      <c r="AR40" s="207"/>
      <c r="AS40" s="207"/>
      <c r="AT40" s="341"/>
      <c r="AU40" s="219">
        <v>1</v>
      </c>
      <c r="AV40" s="219"/>
      <c r="AW40" s="219"/>
      <c r="AX40" s="221"/>
    </row>
    <row r="41" spans="1:50" ht="23.25" customHeight="1" x14ac:dyDescent="0.15">
      <c r="A41" s="429"/>
      <c r="B41" s="430"/>
      <c r="C41" s="430"/>
      <c r="D41" s="430"/>
      <c r="E41" s="430"/>
      <c r="F41" s="431"/>
      <c r="G41" s="592"/>
      <c r="H41" s="593"/>
      <c r="I41" s="593"/>
      <c r="J41" s="593"/>
      <c r="K41" s="593"/>
      <c r="L41" s="593"/>
      <c r="M41" s="593"/>
      <c r="N41" s="593"/>
      <c r="O41" s="594"/>
      <c r="P41" s="111"/>
      <c r="Q41" s="111"/>
      <c r="R41" s="111"/>
      <c r="S41" s="111"/>
      <c r="T41" s="111"/>
      <c r="U41" s="111"/>
      <c r="V41" s="111"/>
      <c r="W41" s="111"/>
      <c r="X41" s="112"/>
      <c r="Y41" s="437" t="s">
        <v>13</v>
      </c>
      <c r="Z41" s="438"/>
      <c r="AA41" s="439"/>
      <c r="AB41" s="578" t="s">
        <v>301</v>
      </c>
      <c r="AC41" s="578"/>
      <c r="AD41" s="578"/>
      <c r="AE41" s="218">
        <f>AE39/AE40*100</f>
        <v>100</v>
      </c>
      <c r="AF41" s="219"/>
      <c r="AG41" s="219"/>
      <c r="AH41" s="219"/>
      <c r="AI41" s="218">
        <f>AI39/AI40*100</f>
        <v>150</v>
      </c>
      <c r="AJ41" s="219"/>
      <c r="AK41" s="219"/>
      <c r="AL41" s="220"/>
      <c r="AM41" s="218">
        <f>AM39/AM40*100</f>
        <v>50</v>
      </c>
      <c r="AN41" s="219"/>
      <c r="AO41" s="219"/>
      <c r="AP41" s="219"/>
      <c r="AQ41" s="340" t="s">
        <v>572</v>
      </c>
      <c r="AR41" s="207"/>
      <c r="AS41" s="207"/>
      <c r="AT41" s="341"/>
      <c r="AU41" s="219"/>
      <c r="AV41" s="219"/>
      <c r="AW41" s="219"/>
      <c r="AX41" s="221"/>
    </row>
    <row r="42" spans="1:50" ht="23.25" customHeight="1" x14ac:dyDescent="0.15">
      <c r="A42" s="226" t="s">
        <v>499</v>
      </c>
      <c r="B42" s="227"/>
      <c r="C42" s="227"/>
      <c r="D42" s="227"/>
      <c r="E42" s="227"/>
      <c r="F42" s="228"/>
      <c r="G42" s="232" t="s">
        <v>748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9" t="s">
        <v>471</v>
      </c>
      <c r="B44" s="790"/>
      <c r="C44" s="790"/>
      <c r="D44" s="790"/>
      <c r="E44" s="790"/>
      <c r="F44" s="791"/>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33" t="s">
        <v>253</v>
      </c>
      <c r="AV44" s="433"/>
      <c r="AW44" s="433"/>
      <c r="AX44" s="932"/>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47"/>
      <c r="AC45" s="248"/>
      <c r="AD45" s="249"/>
      <c r="AE45" s="247"/>
      <c r="AF45" s="248"/>
      <c r="AG45" s="248"/>
      <c r="AH45" s="249"/>
      <c r="AI45" s="247"/>
      <c r="AJ45" s="248"/>
      <c r="AK45" s="248"/>
      <c r="AL45" s="249"/>
      <c r="AM45" s="251"/>
      <c r="AN45" s="251"/>
      <c r="AO45" s="251"/>
      <c r="AP45" s="247"/>
      <c r="AQ45" s="609"/>
      <c r="AR45" s="200"/>
      <c r="AS45" s="133" t="s">
        <v>355</v>
      </c>
      <c r="AT45" s="134"/>
      <c r="AU45" s="199">
        <v>33</v>
      </c>
      <c r="AV45" s="199"/>
      <c r="AW45" s="420" t="s">
        <v>300</v>
      </c>
      <c r="AX45" s="421"/>
    </row>
    <row r="46" spans="1:50" ht="23.25" customHeight="1" x14ac:dyDescent="0.15">
      <c r="A46" s="425"/>
      <c r="B46" s="423"/>
      <c r="C46" s="423"/>
      <c r="D46" s="423"/>
      <c r="E46" s="423"/>
      <c r="F46" s="424"/>
      <c r="G46" s="586" t="s">
        <v>587</v>
      </c>
      <c r="H46" s="587"/>
      <c r="I46" s="587"/>
      <c r="J46" s="587"/>
      <c r="K46" s="587"/>
      <c r="L46" s="587"/>
      <c r="M46" s="587"/>
      <c r="N46" s="587"/>
      <c r="O46" s="588"/>
      <c r="P46" s="105" t="s">
        <v>588</v>
      </c>
      <c r="Q46" s="105"/>
      <c r="R46" s="105"/>
      <c r="S46" s="105"/>
      <c r="T46" s="105"/>
      <c r="U46" s="105"/>
      <c r="V46" s="105"/>
      <c r="W46" s="105"/>
      <c r="X46" s="106"/>
      <c r="Y46" s="493" t="s">
        <v>12</v>
      </c>
      <c r="Z46" s="553"/>
      <c r="AA46" s="554"/>
      <c r="AB46" s="483" t="s">
        <v>590</v>
      </c>
      <c r="AC46" s="483"/>
      <c r="AD46" s="483"/>
      <c r="AE46" s="218">
        <v>16</v>
      </c>
      <c r="AF46" s="219"/>
      <c r="AG46" s="219"/>
      <c r="AH46" s="219"/>
      <c r="AI46" s="218">
        <v>13</v>
      </c>
      <c r="AJ46" s="219"/>
      <c r="AK46" s="219"/>
      <c r="AL46" s="219"/>
      <c r="AM46" s="218">
        <v>24</v>
      </c>
      <c r="AN46" s="219"/>
      <c r="AO46" s="219"/>
      <c r="AP46" s="219"/>
      <c r="AQ46" s="340" t="s">
        <v>572</v>
      </c>
      <c r="AR46" s="207"/>
      <c r="AS46" s="207"/>
      <c r="AT46" s="341"/>
      <c r="AU46" s="219"/>
      <c r="AV46" s="219"/>
      <c r="AW46" s="219"/>
      <c r="AX46" s="221"/>
    </row>
    <row r="47" spans="1:50" ht="23.25" customHeight="1" x14ac:dyDescent="0.15">
      <c r="A47" s="426"/>
      <c r="B47" s="427"/>
      <c r="C47" s="427"/>
      <c r="D47" s="427"/>
      <c r="E47" s="427"/>
      <c r="F47" s="428"/>
      <c r="G47" s="589"/>
      <c r="H47" s="590"/>
      <c r="I47" s="590"/>
      <c r="J47" s="590"/>
      <c r="K47" s="590"/>
      <c r="L47" s="590"/>
      <c r="M47" s="590"/>
      <c r="N47" s="590"/>
      <c r="O47" s="591"/>
      <c r="P47" s="108"/>
      <c r="Q47" s="108"/>
      <c r="R47" s="108"/>
      <c r="S47" s="108"/>
      <c r="T47" s="108"/>
      <c r="U47" s="108"/>
      <c r="V47" s="108"/>
      <c r="W47" s="108"/>
      <c r="X47" s="109"/>
      <c r="Y47" s="437" t="s">
        <v>54</v>
      </c>
      <c r="Z47" s="438"/>
      <c r="AA47" s="439"/>
      <c r="AB47" s="545" t="s">
        <v>586</v>
      </c>
      <c r="AC47" s="545"/>
      <c r="AD47" s="545"/>
      <c r="AE47" s="218">
        <v>11</v>
      </c>
      <c r="AF47" s="219"/>
      <c r="AG47" s="219"/>
      <c r="AH47" s="219"/>
      <c r="AI47" s="218">
        <v>9</v>
      </c>
      <c r="AJ47" s="219"/>
      <c r="AK47" s="219"/>
      <c r="AL47" s="219"/>
      <c r="AM47" s="218">
        <v>10</v>
      </c>
      <c r="AN47" s="219"/>
      <c r="AO47" s="219"/>
      <c r="AP47" s="219"/>
      <c r="AQ47" s="340" t="s">
        <v>591</v>
      </c>
      <c r="AR47" s="207"/>
      <c r="AS47" s="207"/>
      <c r="AT47" s="341"/>
      <c r="AU47" s="219">
        <v>10</v>
      </c>
      <c r="AV47" s="219"/>
      <c r="AW47" s="219"/>
      <c r="AX47" s="221"/>
    </row>
    <row r="48" spans="1:50" ht="23.25" customHeight="1" x14ac:dyDescent="0.15">
      <c r="A48" s="429"/>
      <c r="B48" s="430"/>
      <c r="C48" s="430"/>
      <c r="D48" s="430"/>
      <c r="E48" s="430"/>
      <c r="F48" s="431"/>
      <c r="G48" s="592"/>
      <c r="H48" s="593"/>
      <c r="I48" s="593"/>
      <c r="J48" s="593"/>
      <c r="K48" s="593"/>
      <c r="L48" s="593"/>
      <c r="M48" s="593"/>
      <c r="N48" s="593"/>
      <c r="O48" s="594"/>
      <c r="P48" s="111"/>
      <c r="Q48" s="111"/>
      <c r="R48" s="111"/>
      <c r="S48" s="111"/>
      <c r="T48" s="111"/>
      <c r="U48" s="111"/>
      <c r="V48" s="111"/>
      <c r="W48" s="111"/>
      <c r="X48" s="112"/>
      <c r="Y48" s="437" t="s">
        <v>13</v>
      </c>
      <c r="Z48" s="438"/>
      <c r="AA48" s="439"/>
      <c r="AB48" s="578" t="s">
        <v>301</v>
      </c>
      <c r="AC48" s="578"/>
      <c r="AD48" s="578"/>
      <c r="AE48" s="218">
        <f>ROUND(AE46/AE47*100,0)</f>
        <v>145</v>
      </c>
      <c r="AF48" s="219"/>
      <c r="AG48" s="219"/>
      <c r="AH48" s="219"/>
      <c r="AI48" s="218">
        <f>ROUND(AI46/AI47*100,0)</f>
        <v>144</v>
      </c>
      <c r="AJ48" s="219"/>
      <c r="AK48" s="219"/>
      <c r="AL48" s="219"/>
      <c r="AM48" s="218">
        <f>AM46/AM47*100</f>
        <v>240</v>
      </c>
      <c r="AN48" s="219"/>
      <c r="AO48" s="219"/>
      <c r="AP48" s="219"/>
      <c r="AQ48" s="340" t="s">
        <v>572</v>
      </c>
      <c r="AR48" s="207"/>
      <c r="AS48" s="207"/>
      <c r="AT48" s="341"/>
      <c r="AU48" s="219"/>
      <c r="AV48" s="219"/>
      <c r="AW48" s="219"/>
      <c r="AX48" s="221"/>
    </row>
    <row r="49" spans="1:50" ht="23.25" customHeight="1" x14ac:dyDescent="0.15">
      <c r="A49" s="226" t="s">
        <v>499</v>
      </c>
      <c r="B49" s="227"/>
      <c r="C49" s="227"/>
      <c r="D49" s="227"/>
      <c r="E49" s="227"/>
      <c r="F49" s="228"/>
      <c r="G49" s="232" t="s">
        <v>782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2" t="s">
        <v>471</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46" t="s">
        <v>253</v>
      </c>
      <c r="AV51" s="946"/>
      <c r="AW51" s="946"/>
      <c r="AX51" s="947"/>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47"/>
      <c r="AC52" s="248"/>
      <c r="AD52" s="249"/>
      <c r="AE52" s="247"/>
      <c r="AF52" s="248"/>
      <c r="AG52" s="248"/>
      <c r="AH52" s="249"/>
      <c r="AI52" s="247"/>
      <c r="AJ52" s="248"/>
      <c r="AK52" s="248"/>
      <c r="AL52" s="249"/>
      <c r="AM52" s="251"/>
      <c r="AN52" s="251"/>
      <c r="AO52" s="251"/>
      <c r="AP52" s="247"/>
      <c r="AQ52" s="609"/>
      <c r="AR52" s="200"/>
      <c r="AS52" s="133" t="s">
        <v>355</v>
      </c>
      <c r="AT52" s="134"/>
      <c r="AU52" s="199"/>
      <c r="AV52" s="199"/>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05"/>
      <c r="Q53" s="105"/>
      <c r="R53" s="105"/>
      <c r="S53" s="105"/>
      <c r="T53" s="105"/>
      <c r="U53" s="105"/>
      <c r="V53" s="105"/>
      <c r="W53" s="105"/>
      <c r="X53" s="106"/>
      <c r="Y53" s="493" t="s">
        <v>12</v>
      </c>
      <c r="Z53" s="553"/>
      <c r="AA53" s="554"/>
      <c r="AB53" s="483"/>
      <c r="AC53" s="483"/>
      <c r="AD53" s="48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6"/>
      <c r="B54" s="427"/>
      <c r="C54" s="427"/>
      <c r="D54" s="427"/>
      <c r="E54" s="427"/>
      <c r="F54" s="428"/>
      <c r="G54" s="589"/>
      <c r="H54" s="590"/>
      <c r="I54" s="590"/>
      <c r="J54" s="590"/>
      <c r="K54" s="590"/>
      <c r="L54" s="590"/>
      <c r="M54" s="590"/>
      <c r="N54" s="590"/>
      <c r="O54" s="591"/>
      <c r="P54" s="108"/>
      <c r="Q54" s="108"/>
      <c r="R54" s="108"/>
      <c r="S54" s="108"/>
      <c r="T54" s="108"/>
      <c r="U54" s="108"/>
      <c r="V54" s="108"/>
      <c r="W54" s="108"/>
      <c r="X54" s="109"/>
      <c r="Y54" s="437" t="s">
        <v>54</v>
      </c>
      <c r="Z54" s="438"/>
      <c r="AA54" s="439"/>
      <c r="AB54" s="545"/>
      <c r="AC54" s="545"/>
      <c r="AD54" s="54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9"/>
      <c r="B55" s="430"/>
      <c r="C55" s="430"/>
      <c r="D55" s="430"/>
      <c r="E55" s="430"/>
      <c r="F55" s="431"/>
      <c r="G55" s="592"/>
      <c r="H55" s="593"/>
      <c r="I55" s="593"/>
      <c r="J55" s="593"/>
      <c r="K55" s="593"/>
      <c r="L55" s="593"/>
      <c r="M55" s="593"/>
      <c r="N55" s="593"/>
      <c r="O55" s="594"/>
      <c r="P55" s="111"/>
      <c r="Q55" s="111"/>
      <c r="R55" s="111"/>
      <c r="S55" s="111"/>
      <c r="T55" s="111"/>
      <c r="U55" s="111"/>
      <c r="V55" s="111"/>
      <c r="W55" s="111"/>
      <c r="X55" s="112"/>
      <c r="Y55" s="437" t="s">
        <v>13</v>
      </c>
      <c r="Z55" s="438"/>
      <c r="AA55" s="439"/>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2" t="s">
        <v>471</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46" t="s">
        <v>253</v>
      </c>
      <c r="AV58" s="946"/>
      <c r="AW58" s="946"/>
      <c r="AX58" s="947"/>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47"/>
      <c r="AC59" s="248"/>
      <c r="AD59" s="249"/>
      <c r="AE59" s="247"/>
      <c r="AF59" s="248"/>
      <c r="AG59" s="248"/>
      <c r="AH59" s="249"/>
      <c r="AI59" s="247"/>
      <c r="AJ59" s="248"/>
      <c r="AK59" s="248"/>
      <c r="AL59" s="249"/>
      <c r="AM59" s="251"/>
      <c r="AN59" s="251"/>
      <c r="AO59" s="251"/>
      <c r="AP59" s="247"/>
      <c r="AQ59" s="609"/>
      <c r="AR59" s="200"/>
      <c r="AS59" s="133" t="s">
        <v>355</v>
      </c>
      <c r="AT59" s="134"/>
      <c r="AU59" s="199"/>
      <c r="AV59" s="199"/>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05"/>
      <c r="Q60" s="105"/>
      <c r="R60" s="105"/>
      <c r="S60" s="105"/>
      <c r="T60" s="105"/>
      <c r="U60" s="105"/>
      <c r="V60" s="105"/>
      <c r="W60" s="105"/>
      <c r="X60" s="106"/>
      <c r="Y60" s="493" t="s">
        <v>12</v>
      </c>
      <c r="Z60" s="553"/>
      <c r="AA60" s="554"/>
      <c r="AB60" s="483"/>
      <c r="AC60" s="483"/>
      <c r="AD60" s="48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6"/>
      <c r="B61" s="427"/>
      <c r="C61" s="427"/>
      <c r="D61" s="427"/>
      <c r="E61" s="427"/>
      <c r="F61" s="428"/>
      <c r="G61" s="589"/>
      <c r="H61" s="590"/>
      <c r="I61" s="590"/>
      <c r="J61" s="590"/>
      <c r="K61" s="590"/>
      <c r="L61" s="590"/>
      <c r="M61" s="590"/>
      <c r="N61" s="590"/>
      <c r="O61" s="591"/>
      <c r="P61" s="108"/>
      <c r="Q61" s="108"/>
      <c r="R61" s="108"/>
      <c r="S61" s="108"/>
      <c r="T61" s="108"/>
      <c r="U61" s="108"/>
      <c r="V61" s="108"/>
      <c r="W61" s="108"/>
      <c r="X61" s="109"/>
      <c r="Y61" s="437" t="s">
        <v>54</v>
      </c>
      <c r="Z61" s="438"/>
      <c r="AA61" s="439"/>
      <c r="AB61" s="545"/>
      <c r="AC61" s="545"/>
      <c r="AD61" s="54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6"/>
      <c r="B62" s="427"/>
      <c r="C62" s="427"/>
      <c r="D62" s="427"/>
      <c r="E62" s="427"/>
      <c r="F62" s="428"/>
      <c r="G62" s="592"/>
      <c r="H62" s="593"/>
      <c r="I62" s="593"/>
      <c r="J62" s="593"/>
      <c r="K62" s="593"/>
      <c r="L62" s="593"/>
      <c r="M62" s="593"/>
      <c r="N62" s="593"/>
      <c r="O62" s="594"/>
      <c r="P62" s="111"/>
      <c r="Q62" s="111"/>
      <c r="R62" s="111"/>
      <c r="S62" s="111"/>
      <c r="T62" s="111"/>
      <c r="U62" s="111"/>
      <c r="V62" s="111"/>
      <c r="W62" s="111"/>
      <c r="X62" s="112"/>
      <c r="Y62" s="437" t="s">
        <v>13</v>
      </c>
      <c r="Z62" s="438"/>
      <c r="AA62" s="439"/>
      <c r="AB62" s="578" t="s">
        <v>14</v>
      </c>
      <c r="AC62" s="578"/>
      <c r="AD62" s="57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4" t="s">
        <v>472</v>
      </c>
      <c r="B65" s="505"/>
      <c r="C65" s="505"/>
      <c r="D65" s="505"/>
      <c r="E65" s="505"/>
      <c r="F65" s="506"/>
      <c r="G65" s="507"/>
      <c r="H65" s="239" t="s">
        <v>265</v>
      </c>
      <c r="I65" s="239"/>
      <c r="J65" s="239"/>
      <c r="K65" s="239"/>
      <c r="L65" s="239"/>
      <c r="M65" s="239"/>
      <c r="N65" s="239"/>
      <c r="O65" s="240"/>
      <c r="P65" s="238" t="s">
        <v>59</v>
      </c>
      <c r="Q65" s="239"/>
      <c r="R65" s="239"/>
      <c r="S65" s="239"/>
      <c r="T65" s="239"/>
      <c r="U65" s="239"/>
      <c r="V65" s="240"/>
      <c r="W65" s="509" t="s">
        <v>467</v>
      </c>
      <c r="X65" s="510"/>
      <c r="Y65" s="513"/>
      <c r="Z65" s="513"/>
      <c r="AA65" s="514"/>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97"/>
      <c r="B66" s="498"/>
      <c r="C66" s="498"/>
      <c r="D66" s="498"/>
      <c r="E66" s="498"/>
      <c r="F66" s="499"/>
      <c r="G66" s="508"/>
      <c r="H66" s="242"/>
      <c r="I66" s="242"/>
      <c r="J66" s="242"/>
      <c r="K66" s="242"/>
      <c r="L66" s="242"/>
      <c r="M66" s="242"/>
      <c r="N66" s="242"/>
      <c r="O66" s="243"/>
      <c r="P66" s="241"/>
      <c r="Q66" s="242"/>
      <c r="R66" s="242"/>
      <c r="S66" s="242"/>
      <c r="T66" s="242"/>
      <c r="U66" s="242"/>
      <c r="V66" s="243"/>
      <c r="W66" s="511"/>
      <c r="X66" s="512"/>
      <c r="Y66" s="515"/>
      <c r="Z66" s="515"/>
      <c r="AA66" s="51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97"/>
      <c r="B67" s="498"/>
      <c r="C67" s="498"/>
      <c r="D67" s="498"/>
      <c r="E67" s="498"/>
      <c r="F67" s="49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7"/>
      <c r="B68" s="498"/>
      <c r="C68" s="498"/>
      <c r="D68" s="498"/>
      <c r="E68" s="498"/>
      <c r="F68" s="49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7"/>
      <c r="B69" s="498"/>
      <c r="C69" s="498"/>
      <c r="D69" s="498"/>
      <c r="E69" s="498"/>
      <c r="F69" s="49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7" t="s">
        <v>477</v>
      </c>
      <c r="B70" s="498"/>
      <c r="C70" s="498"/>
      <c r="D70" s="498"/>
      <c r="E70" s="498"/>
      <c r="F70" s="499"/>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7"/>
      <c r="B71" s="498"/>
      <c r="C71" s="498"/>
      <c r="D71" s="498"/>
      <c r="E71" s="498"/>
      <c r="F71" s="49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0"/>
      <c r="B72" s="501"/>
      <c r="C72" s="501"/>
      <c r="D72" s="501"/>
      <c r="E72" s="501"/>
      <c r="F72" s="50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8" t="s">
        <v>472</v>
      </c>
      <c r="B73" s="529"/>
      <c r="C73" s="529"/>
      <c r="D73" s="529"/>
      <c r="E73" s="529"/>
      <c r="F73" s="530"/>
      <c r="G73" s="604"/>
      <c r="H73" s="130" t="s">
        <v>265</v>
      </c>
      <c r="I73" s="130"/>
      <c r="J73" s="130"/>
      <c r="K73" s="130"/>
      <c r="L73" s="130"/>
      <c r="M73" s="130"/>
      <c r="N73" s="130"/>
      <c r="O73" s="131"/>
      <c r="P73" s="159" t="s">
        <v>59</v>
      </c>
      <c r="Q73" s="130"/>
      <c r="R73" s="130"/>
      <c r="S73" s="130"/>
      <c r="T73" s="130"/>
      <c r="U73" s="130"/>
      <c r="V73" s="130"/>
      <c r="W73" s="130"/>
      <c r="X73" s="131"/>
      <c r="Y73" s="606"/>
      <c r="Z73" s="607"/>
      <c r="AA73" s="608"/>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31"/>
      <c r="B74" s="532"/>
      <c r="C74" s="532"/>
      <c r="D74" s="532"/>
      <c r="E74" s="532"/>
      <c r="F74" s="533"/>
      <c r="G74" s="60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9"/>
      <c r="AR74" s="200"/>
      <c r="AS74" s="133" t="s">
        <v>355</v>
      </c>
      <c r="AT74" s="134"/>
      <c r="AU74" s="609"/>
      <c r="AV74" s="200"/>
      <c r="AW74" s="133" t="s">
        <v>300</v>
      </c>
      <c r="AX74" s="195"/>
    </row>
    <row r="75" spans="1:50" ht="23.25" hidden="1" customHeight="1" x14ac:dyDescent="0.15">
      <c r="A75" s="531"/>
      <c r="B75" s="532"/>
      <c r="C75" s="532"/>
      <c r="D75" s="532"/>
      <c r="E75" s="532"/>
      <c r="F75" s="533"/>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1"/>
      <c r="B76" s="532"/>
      <c r="C76" s="532"/>
      <c r="D76" s="532"/>
      <c r="E76" s="532"/>
      <c r="F76" s="533"/>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1"/>
      <c r="B77" s="532"/>
      <c r="C77" s="532"/>
      <c r="D77" s="532"/>
      <c r="E77" s="532"/>
      <c r="F77" s="533"/>
      <c r="G77" s="630"/>
      <c r="H77" s="111"/>
      <c r="I77" s="111"/>
      <c r="J77" s="111"/>
      <c r="K77" s="111"/>
      <c r="L77" s="111"/>
      <c r="M77" s="111"/>
      <c r="N77" s="111"/>
      <c r="O77" s="112"/>
      <c r="P77" s="108"/>
      <c r="Q77" s="108"/>
      <c r="R77" s="108"/>
      <c r="S77" s="108"/>
      <c r="T77" s="108"/>
      <c r="U77" s="108"/>
      <c r="V77" s="108"/>
      <c r="W77" s="108"/>
      <c r="X77" s="109"/>
      <c r="Y77" s="159" t="s">
        <v>13</v>
      </c>
      <c r="Z77" s="130"/>
      <c r="AA77" s="131"/>
      <c r="AB77" s="601" t="s">
        <v>14</v>
      </c>
      <c r="AC77" s="601"/>
      <c r="AD77" s="601"/>
      <c r="AE77" s="909"/>
      <c r="AF77" s="910"/>
      <c r="AG77" s="910"/>
      <c r="AH77" s="910"/>
      <c r="AI77" s="909"/>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386"/>
      <c r="I78" s="387"/>
      <c r="J78" s="387"/>
      <c r="K78" s="387"/>
      <c r="L78" s="387"/>
      <c r="M78" s="387"/>
      <c r="N78" s="387"/>
      <c r="O78" s="388"/>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8" t="s">
        <v>466</v>
      </c>
      <c r="AP79" s="279"/>
      <c r="AQ79" s="279"/>
      <c r="AR79" s="81" t="s">
        <v>464</v>
      </c>
      <c r="AS79" s="278"/>
      <c r="AT79" s="279"/>
      <c r="AU79" s="279"/>
      <c r="AV79" s="279"/>
      <c r="AW79" s="279"/>
      <c r="AX79" s="969"/>
    </row>
    <row r="80" spans="1:50" ht="18.75" hidden="1" customHeight="1" x14ac:dyDescent="0.15">
      <c r="A80" s="883" t="s">
        <v>266</v>
      </c>
      <c r="B80" s="546" t="s">
        <v>463</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554</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84"/>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4"/>
      <c r="B82" s="549"/>
      <c r="C82" s="450"/>
      <c r="D82" s="450"/>
      <c r="E82" s="450"/>
      <c r="F82" s="451"/>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x14ac:dyDescent="0.15">
      <c r="A83" s="884"/>
      <c r="B83" s="549"/>
      <c r="C83" s="450"/>
      <c r="D83" s="450"/>
      <c r="E83" s="450"/>
      <c r="F83" s="451"/>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x14ac:dyDescent="0.15">
      <c r="A84" s="884"/>
      <c r="B84" s="550"/>
      <c r="C84" s="551"/>
      <c r="D84" s="551"/>
      <c r="E84" s="551"/>
      <c r="F84" s="552"/>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hidden="1" customHeight="1" x14ac:dyDescent="0.15">
      <c r="A85" s="884"/>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64"/>
      <c r="Z85" s="165"/>
      <c r="AA85" s="166"/>
      <c r="AB85" s="579" t="s">
        <v>11</v>
      </c>
      <c r="AC85" s="580"/>
      <c r="AD85" s="581"/>
      <c r="AE85" s="244" t="s">
        <v>529</v>
      </c>
      <c r="AF85" s="245"/>
      <c r="AG85" s="245"/>
      <c r="AH85" s="246"/>
      <c r="AI85" s="244" t="s">
        <v>526</v>
      </c>
      <c r="AJ85" s="245"/>
      <c r="AK85" s="245"/>
      <c r="AL85" s="246"/>
      <c r="AM85" s="250" t="s">
        <v>521</v>
      </c>
      <c r="AN85" s="250"/>
      <c r="AO85" s="250"/>
      <c r="AP85" s="244"/>
      <c r="AQ85" s="159" t="s">
        <v>354</v>
      </c>
      <c r="AR85" s="130"/>
      <c r="AS85" s="130"/>
      <c r="AT85" s="131"/>
      <c r="AU85" s="555" t="s">
        <v>253</v>
      </c>
      <c r="AV85" s="555"/>
      <c r="AW85" s="555"/>
      <c r="AX85" s="556"/>
      <c r="AY85" s="10"/>
      <c r="AZ85" s="10"/>
      <c r="BA85" s="10"/>
      <c r="BB85" s="10"/>
      <c r="BC85" s="10"/>
    </row>
    <row r="86" spans="1:60" ht="18.75" hidden="1" customHeight="1" x14ac:dyDescent="0.15">
      <c r="A86" s="884"/>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0" t="s">
        <v>300</v>
      </c>
      <c r="AX86" s="421"/>
      <c r="AY86" s="10"/>
      <c r="AZ86" s="10"/>
      <c r="BA86" s="10"/>
      <c r="BB86" s="10"/>
      <c r="BC86" s="10"/>
      <c r="BD86" s="10"/>
      <c r="BE86" s="10"/>
      <c r="BF86" s="10"/>
      <c r="BG86" s="10"/>
      <c r="BH86" s="10"/>
    </row>
    <row r="87" spans="1:60" ht="23.25" hidden="1" customHeight="1" x14ac:dyDescent="0.15">
      <c r="A87" s="884"/>
      <c r="B87" s="450"/>
      <c r="C87" s="450"/>
      <c r="D87" s="450"/>
      <c r="E87" s="450"/>
      <c r="F87" s="451"/>
      <c r="G87" s="104"/>
      <c r="H87" s="105"/>
      <c r="I87" s="105"/>
      <c r="J87" s="105"/>
      <c r="K87" s="105"/>
      <c r="L87" s="105"/>
      <c r="M87" s="105"/>
      <c r="N87" s="105"/>
      <c r="O87" s="106"/>
      <c r="P87" s="105"/>
      <c r="Q87" s="536"/>
      <c r="R87" s="536"/>
      <c r="S87" s="536"/>
      <c r="T87" s="536"/>
      <c r="U87" s="536"/>
      <c r="V87" s="536"/>
      <c r="W87" s="536"/>
      <c r="X87" s="537"/>
      <c r="Y87" s="583" t="s">
        <v>62</v>
      </c>
      <c r="Z87" s="584"/>
      <c r="AA87" s="585"/>
      <c r="AB87" s="483"/>
      <c r="AC87" s="483"/>
      <c r="AD87" s="48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4"/>
      <c r="B88" s="450"/>
      <c r="C88" s="450"/>
      <c r="D88" s="450"/>
      <c r="E88" s="450"/>
      <c r="F88" s="451"/>
      <c r="G88" s="107"/>
      <c r="H88" s="108"/>
      <c r="I88" s="108"/>
      <c r="J88" s="108"/>
      <c r="K88" s="108"/>
      <c r="L88" s="108"/>
      <c r="M88" s="108"/>
      <c r="N88" s="108"/>
      <c r="O88" s="109"/>
      <c r="P88" s="538"/>
      <c r="Q88" s="538"/>
      <c r="R88" s="538"/>
      <c r="S88" s="538"/>
      <c r="T88" s="538"/>
      <c r="U88" s="538"/>
      <c r="V88" s="538"/>
      <c r="W88" s="538"/>
      <c r="X88" s="539"/>
      <c r="Y88" s="480" t="s">
        <v>54</v>
      </c>
      <c r="Z88" s="481"/>
      <c r="AA88" s="482"/>
      <c r="AB88" s="545"/>
      <c r="AC88" s="545"/>
      <c r="AD88" s="54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4"/>
      <c r="B89" s="551"/>
      <c r="C89" s="551"/>
      <c r="D89" s="551"/>
      <c r="E89" s="551"/>
      <c r="F89" s="552"/>
      <c r="G89" s="110"/>
      <c r="H89" s="111"/>
      <c r="I89" s="111"/>
      <c r="J89" s="111"/>
      <c r="K89" s="111"/>
      <c r="L89" s="111"/>
      <c r="M89" s="111"/>
      <c r="N89" s="111"/>
      <c r="O89" s="112"/>
      <c r="P89" s="176"/>
      <c r="Q89" s="176"/>
      <c r="R89" s="176"/>
      <c r="S89" s="176"/>
      <c r="T89" s="176"/>
      <c r="U89" s="176"/>
      <c r="V89" s="176"/>
      <c r="W89" s="176"/>
      <c r="X89" s="582"/>
      <c r="Y89" s="480" t="s">
        <v>13</v>
      </c>
      <c r="Z89" s="481"/>
      <c r="AA89" s="482"/>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64"/>
      <c r="Z90" s="165"/>
      <c r="AA90" s="166"/>
      <c r="AB90" s="579" t="s">
        <v>11</v>
      </c>
      <c r="AC90" s="580"/>
      <c r="AD90" s="581"/>
      <c r="AE90" s="244" t="s">
        <v>529</v>
      </c>
      <c r="AF90" s="245"/>
      <c r="AG90" s="245"/>
      <c r="AH90" s="246"/>
      <c r="AI90" s="244" t="s">
        <v>526</v>
      </c>
      <c r="AJ90" s="245"/>
      <c r="AK90" s="245"/>
      <c r="AL90" s="246"/>
      <c r="AM90" s="250" t="s">
        <v>521</v>
      </c>
      <c r="AN90" s="250"/>
      <c r="AO90" s="250"/>
      <c r="AP90" s="244"/>
      <c r="AQ90" s="159" t="s">
        <v>354</v>
      </c>
      <c r="AR90" s="130"/>
      <c r="AS90" s="130"/>
      <c r="AT90" s="131"/>
      <c r="AU90" s="555" t="s">
        <v>253</v>
      </c>
      <c r="AV90" s="555"/>
      <c r="AW90" s="555"/>
      <c r="AX90" s="556"/>
    </row>
    <row r="91" spans="1:60" ht="18.75" hidden="1" customHeight="1" x14ac:dyDescent="0.15">
      <c r="A91" s="884"/>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0" t="s">
        <v>300</v>
      </c>
      <c r="AX91" s="421"/>
      <c r="AY91" s="10"/>
      <c r="AZ91" s="10"/>
      <c r="BA91" s="10"/>
      <c r="BB91" s="10"/>
      <c r="BC91" s="10"/>
    </row>
    <row r="92" spans="1:60" ht="23.25" hidden="1" customHeight="1" x14ac:dyDescent="0.15">
      <c r="A92" s="884"/>
      <c r="B92" s="450"/>
      <c r="C92" s="450"/>
      <c r="D92" s="450"/>
      <c r="E92" s="450"/>
      <c r="F92" s="451"/>
      <c r="G92" s="104"/>
      <c r="H92" s="105"/>
      <c r="I92" s="105"/>
      <c r="J92" s="105"/>
      <c r="K92" s="105"/>
      <c r="L92" s="105"/>
      <c r="M92" s="105"/>
      <c r="N92" s="105"/>
      <c r="O92" s="106"/>
      <c r="P92" s="105"/>
      <c r="Q92" s="536"/>
      <c r="R92" s="536"/>
      <c r="S92" s="536"/>
      <c r="T92" s="536"/>
      <c r="U92" s="536"/>
      <c r="V92" s="536"/>
      <c r="W92" s="536"/>
      <c r="X92" s="537"/>
      <c r="Y92" s="583" t="s">
        <v>62</v>
      </c>
      <c r="Z92" s="584"/>
      <c r="AA92" s="585"/>
      <c r="AB92" s="483"/>
      <c r="AC92" s="483"/>
      <c r="AD92" s="48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50"/>
      <c r="C93" s="450"/>
      <c r="D93" s="450"/>
      <c r="E93" s="450"/>
      <c r="F93" s="451"/>
      <c r="G93" s="107"/>
      <c r="H93" s="108"/>
      <c r="I93" s="108"/>
      <c r="J93" s="108"/>
      <c r="K93" s="108"/>
      <c r="L93" s="108"/>
      <c r="M93" s="108"/>
      <c r="N93" s="108"/>
      <c r="O93" s="109"/>
      <c r="P93" s="538"/>
      <c r="Q93" s="538"/>
      <c r="R93" s="538"/>
      <c r="S93" s="538"/>
      <c r="T93" s="538"/>
      <c r="U93" s="538"/>
      <c r="V93" s="538"/>
      <c r="W93" s="538"/>
      <c r="X93" s="539"/>
      <c r="Y93" s="480" t="s">
        <v>54</v>
      </c>
      <c r="Z93" s="481"/>
      <c r="AA93" s="482"/>
      <c r="AB93" s="545"/>
      <c r="AC93" s="545"/>
      <c r="AD93" s="54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51"/>
      <c r="C94" s="551"/>
      <c r="D94" s="551"/>
      <c r="E94" s="551"/>
      <c r="F94" s="552"/>
      <c r="G94" s="110"/>
      <c r="H94" s="111"/>
      <c r="I94" s="111"/>
      <c r="J94" s="111"/>
      <c r="K94" s="111"/>
      <c r="L94" s="111"/>
      <c r="M94" s="111"/>
      <c r="N94" s="111"/>
      <c r="O94" s="112"/>
      <c r="P94" s="176"/>
      <c r="Q94" s="176"/>
      <c r="R94" s="176"/>
      <c r="S94" s="176"/>
      <c r="T94" s="176"/>
      <c r="U94" s="176"/>
      <c r="V94" s="176"/>
      <c r="W94" s="176"/>
      <c r="X94" s="582"/>
      <c r="Y94" s="480" t="s">
        <v>13</v>
      </c>
      <c r="Z94" s="481"/>
      <c r="AA94" s="482"/>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64"/>
      <c r="Z95" s="165"/>
      <c r="AA95" s="166"/>
      <c r="AB95" s="579" t="s">
        <v>11</v>
      </c>
      <c r="AC95" s="580"/>
      <c r="AD95" s="581"/>
      <c r="AE95" s="244" t="s">
        <v>529</v>
      </c>
      <c r="AF95" s="245"/>
      <c r="AG95" s="245"/>
      <c r="AH95" s="246"/>
      <c r="AI95" s="244" t="s">
        <v>526</v>
      </c>
      <c r="AJ95" s="245"/>
      <c r="AK95" s="245"/>
      <c r="AL95" s="246"/>
      <c r="AM95" s="250" t="s">
        <v>521</v>
      </c>
      <c r="AN95" s="250"/>
      <c r="AO95" s="250"/>
      <c r="AP95" s="244"/>
      <c r="AQ95" s="159" t="s">
        <v>354</v>
      </c>
      <c r="AR95" s="130"/>
      <c r="AS95" s="130"/>
      <c r="AT95" s="131"/>
      <c r="AU95" s="555" t="s">
        <v>253</v>
      </c>
      <c r="AV95" s="555"/>
      <c r="AW95" s="555"/>
      <c r="AX95" s="556"/>
      <c r="AY95" s="10"/>
      <c r="AZ95" s="10"/>
      <c r="BA95" s="10"/>
      <c r="BB95" s="10"/>
      <c r="BC95" s="10"/>
      <c r="BD95" s="10"/>
      <c r="BE95" s="10"/>
      <c r="BF95" s="10"/>
      <c r="BG95" s="10"/>
      <c r="BH95" s="10"/>
    </row>
    <row r="96" spans="1:60" ht="18.75" hidden="1" customHeight="1" x14ac:dyDescent="0.15">
      <c r="A96" s="884"/>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0" t="s">
        <v>300</v>
      </c>
      <c r="AX96" s="421"/>
    </row>
    <row r="97" spans="1:60" ht="23.25" hidden="1" customHeight="1" x14ac:dyDescent="0.15">
      <c r="A97" s="884"/>
      <c r="B97" s="450"/>
      <c r="C97" s="450"/>
      <c r="D97" s="450"/>
      <c r="E97" s="450"/>
      <c r="F97" s="451"/>
      <c r="G97" s="104"/>
      <c r="H97" s="105"/>
      <c r="I97" s="105"/>
      <c r="J97" s="105"/>
      <c r="K97" s="105"/>
      <c r="L97" s="105"/>
      <c r="M97" s="105"/>
      <c r="N97" s="105"/>
      <c r="O97" s="106"/>
      <c r="P97" s="105"/>
      <c r="Q97" s="536"/>
      <c r="R97" s="536"/>
      <c r="S97" s="536"/>
      <c r="T97" s="536"/>
      <c r="U97" s="536"/>
      <c r="V97" s="536"/>
      <c r="W97" s="536"/>
      <c r="X97" s="537"/>
      <c r="Y97" s="583" t="s">
        <v>62</v>
      </c>
      <c r="Z97" s="584"/>
      <c r="AA97" s="585"/>
      <c r="AB97" s="490"/>
      <c r="AC97" s="491"/>
      <c r="AD97" s="49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50"/>
      <c r="C98" s="450"/>
      <c r="D98" s="450"/>
      <c r="E98" s="450"/>
      <c r="F98" s="451"/>
      <c r="G98" s="107"/>
      <c r="H98" s="108"/>
      <c r="I98" s="108"/>
      <c r="J98" s="108"/>
      <c r="K98" s="108"/>
      <c r="L98" s="108"/>
      <c r="M98" s="108"/>
      <c r="N98" s="108"/>
      <c r="O98" s="109"/>
      <c r="P98" s="538"/>
      <c r="Q98" s="538"/>
      <c r="R98" s="538"/>
      <c r="S98" s="538"/>
      <c r="T98" s="538"/>
      <c r="U98" s="538"/>
      <c r="V98" s="538"/>
      <c r="W98" s="538"/>
      <c r="X98" s="539"/>
      <c r="Y98" s="480" t="s">
        <v>54</v>
      </c>
      <c r="Z98" s="481"/>
      <c r="AA98" s="482"/>
      <c r="AB98" s="484"/>
      <c r="AC98" s="485"/>
      <c r="AD98" s="48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52"/>
      <c r="C99" s="452"/>
      <c r="D99" s="452"/>
      <c r="E99" s="452"/>
      <c r="F99" s="453"/>
      <c r="G99" s="602"/>
      <c r="H99" s="215"/>
      <c r="I99" s="215"/>
      <c r="J99" s="215"/>
      <c r="K99" s="215"/>
      <c r="L99" s="215"/>
      <c r="M99" s="215"/>
      <c r="N99" s="215"/>
      <c r="O99" s="603"/>
      <c r="P99" s="540"/>
      <c r="Q99" s="540"/>
      <c r="R99" s="540"/>
      <c r="S99" s="540"/>
      <c r="T99" s="540"/>
      <c r="U99" s="540"/>
      <c r="V99" s="540"/>
      <c r="W99" s="540"/>
      <c r="X99" s="541"/>
      <c r="Y99" s="914" t="s">
        <v>13</v>
      </c>
      <c r="Z99" s="915"/>
      <c r="AA99" s="916"/>
      <c r="AB99" s="911" t="s">
        <v>14</v>
      </c>
      <c r="AC99" s="912"/>
      <c r="AD99" s="913"/>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473</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3"/>
      <c r="Z100" s="874"/>
      <c r="AA100" s="875"/>
      <c r="AB100" s="503" t="s">
        <v>11</v>
      </c>
      <c r="AC100" s="503"/>
      <c r="AD100" s="503"/>
      <c r="AE100" s="561" t="s">
        <v>529</v>
      </c>
      <c r="AF100" s="562"/>
      <c r="AG100" s="562"/>
      <c r="AH100" s="563"/>
      <c r="AI100" s="561" t="s">
        <v>526</v>
      </c>
      <c r="AJ100" s="562"/>
      <c r="AK100" s="562"/>
      <c r="AL100" s="563"/>
      <c r="AM100" s="561" t="s">
        <v>522</v>
      </c>
      <c r="AN100" s="562"/>
      <c r="AO100" s="562"/>
      <c r="AP100" s="563"/>
      <c r="AQ100" s="320" t="s">
        <v>515</v>
      </c>
      <c r="AR100" s="321"/>
      <c r="AS100" s="321"/>
      <c r="AT100" s="322"/>
      <c r="AU100" s="320" t="s">
        <v>512</v>
      </c>
      <c r="AV100" s="321"/>
      <c r="AW100" s="321"/>
      <c r="AX100" s="323"/>
    </row>
    <row r="101" spans="1:60" ht="260.10000000000002" customHeight="1" x14ac:dyDescent="0.15">
      <c r="A101" s="444"/>
      <c r="B101" s="445"/>
      <c r="C101" s="445"/>
      <c r="D101" s="445"/>
      <c r="E101" s="445"/>
      <c r="F101" s="446"/>
      <c r="G101" s="105" t="s">
        <v>749</v>
      </c>
      <c r="H101" s="105"/>
      <c r="I101" s="105"/>
      <c r="J101" s="105"/>
      <c r="K101" s="105"/>
      <c r="L101" s="105"/>
      <c r="M101" s="105"/>
      <c r="N101" s="105"/>
      <c r="O101" s="105"/>
      <c r="P101" s="105"/>
      <c r="Q101" s="105"/>
      <c r="R101" s="105"/>
      <c r="S101" s="105"/>
      <c r="T101" s="105"/>
      <c r="U101" s="105"/>
      <c r="V101" s="105"/>
      <c r="W101" s="105"/>
      <c r="X101" s="106"/>
      <c r="Y101" s="564" t="s">
        <v>55</v>
      </c>
      <c r="Z101" s="565"/>
      <c r="AA101" s="566"/>
      <c r="AB101" s="483" t="s">
        <v>582</v>
      </c>
      <c r="AC101" s="483"/>
      <c r="AD101" s="483"/>
      <c r="AE101" s="218">
        <v>16</v>
      </c>
      <c r="AF101" s="219"/>
      <c r="AG101" s="219"/>
      <c r="AH101" s="220"/>
      <c r="AI101" s="218">
        <v>13</v>
      </c>
      <c r="AJ101" s="219"/>
      <c r="AK101" s="219"/>
      <c r="AL101" s="220"/>
      <c r="AM101" s="218">
        <v>24</v>
      </c>
      <c r="AN101" s="219"/>
      <c r="AO101" s="219"/>
      <c r="AP101" s="220"/>
      <c r="AQ101" s="218"/>
      <c r="AR101" s="219"/>
      <c r="AS101" s="219"/>
      <c r="AT101" s="220"/>
      <c r="AU101" s="218"/>
      <c r="AV101" s="219"/>
      <c r="AW101" s="219"/>
      <c r="AX101" s="220"/>
    </row>
    <row r="102" spans="1:60" ht="260.10000000000002" customHeight="1" x14ac:dyDescent="0.15">
      <c r="A102" s="447"/>
      <c r="B102" s="448"/>
      <c r="C102" s="448"/>
      <c r="D102" s="448"/>
      <c r="E102" s="448"/>
      <c r="F102" s="449"/>
      <c r="G102" s="111"/>
      <c r="H102" s="111"/>
      <c r="I102" s="111"/>
      <c r="J102" s="111"/>
      <c r="K102" s="111"/>
      <c r="L102" s="111"/>
      <c r="M102" s="111"/>
      <c r="N102" s="111"/>
      <c r="O102" s="111"/>
      <c r="P102" s="111"/>
      <c r="Q102" s="111"/>
      <c r="R102" s="111"/>
      <c r="S102" s="111"/>
      <c r="T102" s="111"/>
      <c r="U102" s="111"/>
      <c r="V102" s="111"/>
      <c r="W102" s="111"/>
      <c r="X102" s="112"/>
      <c r="Y102" s="467" t="s">
        <v>56</v>
      </c>
      <c r="Z102" s="468"/>
      <c r="AA102" s="469"/>
      <c r="AB102" s="483" t="s">
        <v>592</v>
      </c>
      <c r="AC102" s="483"/>
      <c r="AD102" s="483"/>
      <c r="AE102" s="440">
        <v>11</v>
      </c>
      <c r="AF102" s="440"/>
      <c r="AG102" s="440"/>
      <c r="AH102" s="440"/>
      <c r="AI102" s="440">
        <v>9</v>
      </c>
      <c r="AJ102" s="440"/>
      <c r="AK102" s="440"/>
      <c r="AL102" s="440"/>
      <c r="AM102" s="440">
        <v>10</v>
      </c>
      <c r="AN102" s="440"/>
      <c r="AO102" s="440"/>
      <c r="AP102" s="440"/>
      <c r="AQ102" s="273">
        <v>10</v>
      </c>
      <c r="AR102" s="274"/>
      <c r="AS102" s="274"/>
      <c r="AT102" s="319"/>
      <c r="AU102" s="273">
        <v>10</v>
      </c>
      <c r="AV102" s="274"/>
      <c r="AW102" s="274"/>
      <c r="AX102" s="319"/>
    </row>
    <row r="103" spans="1:60" ht="31.5" customHeight="1" x14ac:dyDescent="0.15">
      <c r="A103" s="441" t="s">
        <v>473</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529</v>
      </c>
      <c r="AF103" s="438"/>
      <c r="AG103" s="438"/>
      <c r="AH103" s="439"/>
      <c r="AI103" s="437" t="s">
        <v>526</v>
      </c>
      <c r="AJ103" s="438"/>
      <c r="AK103" s="438"/>
      <c r="AL103" s="439"/>
      <c r="AM103" s="437" t="s">
        <v>522</v>
      </c>
      <c r="AN103" s="438"/>
      <c r="AO103" s="438"/>
      <c r="AP103" s="439"/>
      <c r="AQ103" s="284" t="s">
        <v>515</v>
      </c>
      <c r="AR103" s="285"/>
      <c r="AS103" s="285"/>
      <c r="AT103" s="324"/>
      <c r="AU103" s="284" t="s">
        <v>512</v>
      </c>
      <c r="AV103" s="285"/>
      <c r="AW103" s="285"/>
      <c r="AX103" s="286"/>
    </row>
    <row r="104" spans="1:60" ht="23.25" customHeight="1" x14ac:dyDescent="0.15">
      <c r="A104" s="444"/>
      <c r="B104" s="445"/>
      <c r="C104" s="445"/>
      <c r="D104" s="445"/>
      <c r="E104" s="445"/>
      <c r="F104" s="446"/>
      <c r="G104" s="105" t="s">
        <v>638</v>
      </c>
      <c r="H104" s="105"/>
      <c r="I104" s="105"/>
      <c r="J104" s="105"/>
      <c r="K104" s="105"/>
      <c r="L104" s="105"/>
      <c r="M104" s="105"/>
      <c r="N104" s="105"/>
      <c r="O104" s="105"/>
      <c r="P104" s="105"/>
      <c r="Q104" s="105"/>
      <c r="R104" s="105"/>
      <c r="S104" s="105"/>
      <c r="T104" s="105"/>
      <c r="U104" s="105"/>
      <c r="V104" s="105"/>
      <c r="W104" s="105"/>
      <c r="X104" s="106"/>
      <c r="Y104" s="487" t="s">
        <v>55</v>
      </c>
      <c r="Z104" s="488"/>
      <c r="AA104" s="489"/>
      <c r="AB104" s="567" t="s">
        <v>582</v>
      </c>
      <c r="AC104" s="568"/>
      <c r="AD104" s="569"/>
      <c r="AE104" s="218" t="s">
        <v>572</v>
      </c>
      <c r="AF104" s="219"/>
      <c r="AG104" s="219"/>
      <c r="AH104" s="220"/>
      <c r="AI104" s="218">
        <v>9</v>
      </c>
      <c r="AJ104" s="219"/>
      <c r="AK104" s="219"/>
      <c r="AL104" s="220"/>
      <c r="AM104" s="218">
        <v>8</v>
      </c>
      <c r="AN104" s="219"/>
      <c r="AO104" s="219"/>
      <c r="AP104" s="220"/>
      <c r="AQ104" s="218"/>
      <c r="AR104" s="219"/>
      <c r="AS104" s="219"/>
      <c r="AT104" s="220"/>
      <c r="AU104" s="218"/>
      <c r="AV104" s="219"/>
      <c r="AW104" s="219"/>
      <c r="AX104" s="220"/>
    </row>
    <row r="105" spans="1:60" ht="50.1" customHeight="1" x14ac:dyDescent="0.15">
      <c r="A105" s="447"/>
      <c r="B105" s="448"/>
      <c r="C105" s="448"/>
      <c r="D105" s="448"/>
      <c r="E105" s="448"/>
      <c r="F105" s="449"/>
      <c r="G105" s="111"/>
      <c r="H105" s="111"/>
      <c r="I105" s="111"/>
      <c r="J105" s="111"/>
      <c r="K105" s="111"/>
      <c r="L105" s="111"/>
      <c r="M105" s="111"/>
      <c r="N105" s="111"/>
      <c r="O105" s="111"/>
      <c r="P105" s="111"/>
      <c r="Q105" s="111"/>
      <c r="R105" s="111"/>
      <c r="S105" s="111"/>
      <c r="T105" s="111"/>
      <c r="U105" s="111"/>
      <c r="V105" s="111"/>
      <c r="W105" s="111"/>
      <c r="X105" s="112"/>
      <c r="Y105" s="467" t="s">
        <v>56</v>
      </c>
      <c r="Z105" s="570"/>
      <c r="AA105" s="571"/>
      <c r="AB105" s="490" t="s">
        <v>590</v>
      </c>
      <c r="AC105" s="491"/>
      <c r="AD105" s="492"/>
      <c r="AE105" s="440" t="s">
        <v>572</v>
      </c>
      <c r="AF105" s="440"/>
      <c r="AG105" s="440"/>
      <c r="AH105" s="440"/>
      <c r="AI105" s="440">
        <v>9</v>
      </c>
      <c r="AJ105" s="440"/>
      <c r="AK105" s="440"/>
      <c r="AL105" s="440"/>
      <c r="AM105" s="440">
        <v>8</v>
      </c>
      <c r="AN105" s="440"/>
      <c r="AO105" s="440"/>
      <c r="AP105" s="440"/>
      <c r="AQ105" s="218">
        <v>6</v>
      </c>
      <c r="AR105" s="219"/>
      <c r="AS105" s="219"/>
      <c r="AT105" s="220"/>
      <c r="AU105" s="273">
        <v>5</v>
      </c>
      <c r="AV105" s="274"/>
      <c r="AW105" s="274"/>
      <c r="AX105" s="319"/>
    </row>
    <row r="106" spans="1:60" ht="31.5" customHeight="1" x14ac:dyDescent="0.15">
      <c r="A106" s="441" t="s">
        <v>473</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529</v>
      </c>
      <c r="AF106" s="438"/>
      <c r="AG106" s="438"/>
      <c r="AH106" s="439"/>
      <c r="AI106" s="437" t="s">
        <v>526</v>
      </c>
      <c r="AJ106" s="438"/>
      <c r="AK106" s="438"/>
      <c r="AL106" s="439"/>
      <c r="AM106" s="437" t="s">
        <v>521</v>
      </c>
      <c r="AN106" s="438"/>
      <c r="AO106" s="438"/>
      <c r="AP106" s="439"/>
      <c r="AQ106" s="284" t="s">
        <v>515</v>
      </c>
      <c r="AR106" s="285"/>
      <c r="AS106" s="285"/>
      <c r="AT106" s="324"/>
      <c r="AU106" s="284" t="s">
        <v>512</v>
      </c>
      <c r="AV106" s="285"/>
      <c r="AW106" s="285"/>
      <c r="AX106" s="286"/>
    </row>
    <row r="107" spans="1:60" ht="23.25" customHeight="1" x14ac:dyDescent="0.15">
      <c r="A107" s="444"/>
      <c r="B107" s="445"/>
      <c r="C107" s="445"/>
      <c r="D107" s="445"/>
      <c r="E107" s="445"/>
      <c r="F107" s="446"/>
      <c r="G107" s="105" t="s">
        <v>639</v>
      </c>
      <c r="H107" s="105"/>
      <c r="I107" s="105"/>
      <c r="J107" s="105"/>
      <c r="K107" s="105"/>
      <c r="L107" s="105"/>
      <c r="M107" s="105"/>
      <c r="N107" s="105"/>
      <c r="O107" s="105"/>
      <c r="P107" s="105"/>
      <c r="Q107" s="105"/>
      <c r="R107" s="105"/>
      <c r="S107" s="105"/>
      <c r="T107" s="105"/>
      <c r="U107" s="105"/>
      <c r="V107" s="105"/>
      <c r="W107" s="105"/>
      <c r="X107" s="106"/>
      <c r="Y107" s="487" t="s">
        <v>55</v>
      </c>
      <c r="Z107" s="488"/>
      <c r="AA107" s="489"/>
      <c r="AB107" s="567" t="s">
        <v>586</v>
      </c>
      <c r="AC107" s="568"/>
      <c r="AD107" s="569"/>
      <c r="AE107" s="440" t="s">
        <v>572</v>
      </c>
      <c r="AF107" s="440"/>
      <c r="AG107" s="440"/>
      <c r="AH107" s="440"/>
      <c r="AI107" s="440">
        <v>5</v>
      </c>
      <c r="AJ107" s="440"/>
      <c r="AK107" s="440"/>
      <c r="AL107" s="440"/>
      <c r="AM107" s="440">
        <v>6</v>
      </c>
      <c r="AN107" s="440"/>
      <c r="AO107" s="440"/>
      <c r="AP107" s="440"/>
      <c r="AQ107" s="218"/>
      <c r="AR107" s="219"/>
      <c r="AS107" s="219"/>
      <c r="AT107" s="220"/>
      <c r="AU107" s="218"/>
      <c r="AV107" s="219"/>
      <c r="AW107" s="219"/>
      <c r="AX107" s="220"/>
    </row>
    <row r="108" spans="1:60" ht="50.1" customHeight="1" x14ac:dyDescent="0.15">
      <c r="A108" s="447"/>
      <c r="B108" s="448"/>
      <c r="C108" s="448"/>
      <c r="D108" s="448"/>
      <c r="E108" s="448"/>
      <c r="F108" s="449"/>
      <c r="G108" s="111"/>
      <c r="H108" s="111"/>
      <c r="I108" s="111"/>
      <c r="J108" s="111"/>
      <c r="K108" s="111"/>
      <c r="L108" s="111"/>
      <c r="M108" s="111"/>
      <c r="N108" s="111"/>
      <c r="O108" s="111"/>
      <c r="P108" s="111"/>
      <c r="Q108" s="111"/>
      <c r="R108" s="111"/>
      <c r="S108" s="111"/>
      <c r="T108" s="111"/>
      <c r="U108" s="111"/>
      <c r="V108" s="111"/>
      <c r="W108" s="111"/>
      <c r="X108" s="112"/>
      <c r="Y108" s="467" t="s">
        <v>56</v>
      </c>
      <c r="Z108" s="570"/>
      <c r="AA108" s="571"/>
      <c r="AB108" s="490" t="s">
        <v>582</v>
      </c>
      <c r="AC108" s="491"/>
      <c r="AD108" s="492"/>
      <c r="AE108" s="440" t="s">
        <v>572</v>
      </c>
      <c r="AF108" s="440"/>
      <c r="AG108" s="440"/>
      <c r="AH108" s="440"/>
      <c r="AI108" s="440">
        <v>5</v>
      </c>
      <c r="AJ108" s="440"/>
      <c r="AK108" s="440"/>
      <c r="AL108" s="440"/>
      <c r="AM108" s="440">
        <v>6</v>
      </c>
      <c r="AN108" s="440"/>
      <c r="AO108" s="440"/>
      <c r="AP108" s="440"/>
      <c r="AQ108" s="218">
        <v>5</v>
      </c>
      <c r="AR108" s="219"/>
      <c r="AS108" s="219"/>
      <c r="AT108" s="220"/>
      <c r="AU108" s="273">
        <v>3</v>
      </c>
      <c r="AV108" s="274"/>
      <c r="AW108" s="274"/>
      <c r="AX108" s="319"/>
    </row>
    <row r="109" spans="1:60" ht="31.5" customHeight="1" x14ac:dyDescent="0.15">
      <c r="A109" s="441" t="s">
        <v>473</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529</v>
      </c>
      <c r="AF109" s="438"/>
      <c r="AG109" s="438"/>
      <c r="AH109" s="439"/>
      <c r="AI109" s="437" t="s">
        <v>526</v>
      </c>
      <c r="AJ109" s="438"/>
      <c r="AK109" s="438"/>
      <c r="AL109" s="439"/>
      <c r="AM109" s="437" t="s">
        <v>522</v>
      </c>
      <c r="AN109" s="438"/>
      <c r="AO109" s="438"/>
      <c r="AP109" s="439"/>
      <c r="AQ109" s="284" t="s">
        <v>515</v>
      </c>
      <c r="AR109" s="285"/>
      <c r="AS109" s="285"/>
      <c r="AT109" s="324"/>
      <c r="AU109" s="284" t="s">
        <v>512</v>
      </c>
      <c r="AV109" s="285"/>
      <c r="AW109" s="285"/>
      <c r="AX109" s="286"/>
    </row>
    <row r="110" spans="1:60" ht="23.25" customHeight="1" x14ac:dyDescent="0.15">
      <c r="A110" s="444"/>
      <c r="B110" s="445"/>
      <c r="C110" s="445"/>
      <c r="D110" s="445"/>
      <c r="E110" s="445"/>
      <c r="F110" s="446"/>
      <c r="G110" s="105" t="s">
        <v>640</v>
      </c>
      <c r="H110" s="105"/>
      <c r="I110" s="105"/>
      <c r="J110" s="105"/>
      <c r="K110" s="105"/>
      <c r="L110" s="105"/>
      <c r="M110" s="105"/>
      <c r="N110" s="105"/>
      <c r="O110" s="105"/>
      <c r="P110" s="105"/>
      <c r="Q110" s="105"/>
      <c r="R110" s="105"/>
      <c r="S110" s="105"/>
      <c r="T110" s="105"/>
      <c r="U110" s="105"/>
      <c r="V110" s="105"/>
      <c r="W110" s="105"/>
      <c r="X110" s="106"/>
      <c r="Y110" s="487" t="s">
        <v>55</v>
      </c>
      <c r="Z110" s="488"/>
      <c r="AA110" s="489"/>
      <c r="AB110" s="567" t="s">
        <v>582</v>
      </c>
      <c r="AC110" s="568"/>
      <c r="AD110" s="569"/>
      <c r="AE110" s="440" t="s">
        <v>594</v>
      </c>
      <c r="AF110" s="440"/>
      <c r="AG110" s="440"/>
      <c r="AH110" s="440"/>
      <c r="AI110" s="440">
        <v>4</v>
      </c>
      <c r="AJ110" s="440"/>
      <c r="AK110" s="440"/>
      <c r="AL110" s="440"/>
      <c r="AM110" s="440">
        <v>4</v>
      </c>
      <c r="AN110" s="440"/>
      <c r="AO110" s="440"/>
      <c r="AP110" s="440"/>
      <c r="AQ110" s="218"/>
      <c r="AR110" s="219"/>
      <c r="AS110" s="219"/>
      <c r="AT110" s="220"/>
      <c r="AU110" s="218"/>
      <c r="AV110" s="219"/>
      <c r="AW110" s="219"/>
      <c r="AX110" s="220"/>
    </row>
    <row r="111" spans="1:60" ht="50.1" customHeight="1" x14ac:dyDescent="0.15">
      <c r="A111" s="447"/>
      <c r="B111" s="448"/>
      <c r="C111" s="448"/>
      <c r="D111" s="448"/>
      <c r="E111" s="448"/>
      <c r="F111" s="449"/>
      <c r="G111" s="111"/>
      <c r="H111" s="111"/>
      <c r="I111" s="111"/>
      <c r="J111" s="111"/>
      <c r="K111" s="111"/>
      <c r="L111" s="111"/>
      <c r="M111" s="111"/>
      <c r="N111" s="111"/>
      <c r="O111" s="111"/>
      <c r="P111" s="111"/>
      <c r="Q111" s="111"/>
      <c r="R111" s="111"/>
      <c r="S111" s="111"/>
      <c r="T111" s="111"/>
      <c r="U111" s="111"/>
      <c r="V111" s="111"/>
      <c r="W111" s="111"/>
      <c r="X111" s="112"/>
      <c r="Y111" s="467" t="s">
        <v>56</v>
      </c>
      <c r="Z111" s="570"/>
      <c r="AA111" s="571"/>
      <c r="AB111" s="490" t="s">
        <v>582</v>
      </c>
      <c r="AC111" s="491"/>
      <c r="AD111" s="492"/>
      <c r="AE111" s="440" t="s">
        <v>594</v>
      </c>
      <c r="AF111" s="440"/>
      <c r="AG111" s="440"/>
      <c r="AH111" s="440"/>
      <c r="AI111" s="440">
        <v>4</v>
      </c>
      <c r="AJ111" s="440"/>
      <c r="AK111" s="440"/>
      <c r="AL111" s="440"/>
      <c r="AM111" s="440">
        <v>3</v>
      </c>
      <c r="AN111" s="440"/>
      <c r="AO111" s="440"/>
      <c r="AP111" s="440"/>
      <c r="AQ111" s="218">
        <v>3</v>
      </c>
      <c r="AR111" s="219"/>
      <c r="AS111" s="219"/>
      <c r="AT111" s="220"/>
      <c r="AU111" s="273" t="s">
        <v>572</v>
      </c>
      <c r="AV111" s="274"/>
      <c r="AW111" s="274"/>
      <c r="AX111" s="319"/>
    </row>
    <row r="112" spans="1:60" ht="31.5" customHeight="1" x14ac:dyDescent="0.15">
      <c r="A112" s="441" t="s">
        <v>473</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529</v>
      </c>
      <c r="AF112" s="438"/>
      <c r="AG112" s="438"/>
      <c r="AH112" s="439"/>
      <c r="AI112" s="437" t="s">
        <v>526</v>
      </c>
      <c r="AJ112" s="438"/>
      <c r="AK112" s="438"/>
      <c r="AL112" s="439"/>
      <c r="AM112" s="437" t="s">
        <v>521</v>
      </c>
      <c r="AN112" s="438"/>
      <c r="AO112" s="438"/>
      <c r="AP112" s="439"/>
      <c r="AQ112" s="284" t="s">
        <v>515</v>
      </c>
      <c r="AR112" s="285"/>
      <c r="AS112" s="285"/>
      <c r="AT112" s="324"/>
      <c r="AU112" s="284" t="s">
        <v>512</v>
      </c>
      <c r="AV112" s="285"/>
      <c r="AW112" s="285"/>
      <c r="AX112" s="286"/>
    </row>
    <row r="113" spans="1:50" ht="23.25" customHeight="1" x14ac:dyDescent="0.15">
      <c r="A113" s="444"/>
      <c r="B113" s="445"/>
      <c r="C113" s="445"/>
      <c r="D113" s="445"/>
      <c r="E113" s="445"/>
      <c r="F113" s="446"/>
      <c r="G113" s="105" t="s">
        <v>641</v>
      </c>
      <c r="H113" s="105"/>
      <c r="I113" s="105"/>
      <c r="J113" s="105"/>
      <c r="K113" s="105"/>
      <c r="L113" s="105"/>
      <c r="M113" s="105"/>
      <c r="N113" s="105"/>
      <c r="O113" s="105"/>
      <c r="P113" s="105"/>
      <c r="Q113" s="105"/>
      <c r="R113" s="105"/>
      <c r="S113" s="105"/>
      <c r="T113" s="105"/>
      <c r="U113" s="105"/>
      <c r="V113" s="105"/>
      <c r="W113" s="105"/>
      <c r="X113" s="106"/>
      <c r="Y113" s="487" t="s">
        <v>55</v>
      </c>
      <c r="Z113" s="488"/>
      <c r="AA113" s="489"/>
      <c r="AB113" s="567" t="s">
        <v>593</v>
      </c>
      <c r="AC113" s="568"/>
      <c r="AD113" s="569"/>
      <c r="AE113" s="440" t="s">
        <v>572</v>
      </c>
      <c r="AF113" s="440"/>
      <c r="AG113" s="440"/>
      <c r="AH113" s="440"/>
      <c r="AI113" s="440">
        <v>19</v>
      </c>
      <c r="AJ113" s="440"/>
      <c r="AK113" s="440"/>
      <c r="AL113" s="440"/>
      <c r="AM113" s="440">
        <v>13</v>
      </c>
      <c r="AN113" s="440"/>
      <c r="AO113" s="440"/>
      <c r="AP113" s="440"/>
      <c r="AQ113" s="218"/>
      <c r="AR113" s="219"/>
      <c r="AS113" s="219"/>
      <c r="AT113" s="220"/>
      <c r="AU113" s="218"/>
      <c r="AV113" s="219"/>
      <c r="AW113" s="219"/>
      <c r="AX113" s="220"/>
    </row>
    <row r="114" spans="1:50" ht="50.1" customHeight="1" x14ac:dyDescent="0.15">
      <c r="A114" s="447"/>
      <c r="B114" s="448"/>
      <c r="C114" s="448"/>
      <c r="D114" s="448"/>
      <c r="E114" s="448"/>
      <c r="F114" s="449"/>
      <c r="G114" s="111"/>
      <c r="H114" s="111"/>
      <c r="I114" s="111"/>
      <c r="J114" s="111"/>
      <c r="K114" s="111"/>
      <c r="L114" s="111"/>
      <c r="M114" s="111"/>
      <c r="N114" s="111"/>
      <c r="O114" s="111"/>
      <c r="P114" s="111"/>
      <c r="Q114" s="111"/>
      <c r="R114" s="111"/>
      <c r="S114" s="111"/>
      <c r="T114" s="111"/>
      <c r="U114" s="111"/>
      <c r="V114" s="111"/>
      <c r="W114" s="111"/>
      <c r="X114" s="112"/>
      <c r="Y114" s="467" t="s">
        <v>56</v>
      </c>
      <c r="Z114" s="570"/>
      <c r="AA114" s="571"/>
      <c r="AB114" s="490" t="s">
        <v>582</v>
      </c>
      <c r="AC114" s="491"/>
      <c r="AD114" s="492"/>
      <c r="AE114" s="440" t="s">
        <v>572</v>
      </c>
      <c r="AF114" s="440"/>
      <c r="AG114" s="440"/>
      <c r="AH114" s="440"/>
      <c r="AI114" s="440">
        <v>19</v>
      </c>
      <c r="AJ114" s="440"/>
      <c r="AK114" s="440"/>
      <c r="AL114" s="440"/>
      <c r="AM114" s="440">
        <v>13</v>
      </c>
      <c r="AN114" s="440"/>
      <c r="AO114" s="440"/>
      <c r="AP114" s="440"/>
      <c r="AQ114" s="218">
        <v>12</v>
      </c>
      <c r="AR114" s="219"/>
      <c r="AS114" s="219"/>
      <c r="AT114" s="220"/>
      <c r="AU114" s="218">
        <v>12</v>
      </c>
      <c r="AV114" s="219"/>
      <c r="AW114" s="219"/>
      <c r="AX114" s="220"/>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529</v>
      </c>
      <c r="AF115" s="438"/>
      <c r="AG115" s="438"/>
      <c r="AH115" s="439"/>
      <c r="AI115" s="437" t="s">
        <v>526</v>
      </c>
      <c r="AJ115" s="438"/>
      <c r="AK115" s="438"/>
      <c r="AL115" s="439"/>
      <c r="AM115" s="437" t="s">
        <v>521</v>
      </c>
      <c r="AN115" s="438"/>
      <c r="AO115" s="438"/>
      <c r="AP115" s="439"/>
      <c r="AQ115" s="610" t="s">
        <v>516</v>
      </c>
      <c r="AR115" s="611"/>
      <c r="AS115" s="611"/>
      <c r="AT115" s="611"/>
      <c r="AU115" s="611"/>
      <c r="AV115" s="611"/>
      <c r="AW115" s="611"/>
      <c r="AX115" s="612"/>
    </row>
    <row r="116" spans="1:50" ht="23.25" customHeight="1" x14ac:dyDescent="0.15">
      <c r="A116" s="461"/>
      <c r="B116" s="462"/>
      <c r="C116" s="462"/>
      <c r="D116" s="462"/>
      <c r="E116" s="462"/>
      <c r="F116" s="463"/>
      <c r="G116" s="415" t="s">
        <v>595</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599</v>
      </c>
      <c r="AC116" s="485"/>
      <c r="AD116" s="486"/>
      <c r="AE116" s="440">
        <v>98</v>
      </c>
      <c r="AF116" s="440"/>
      <c r="AG116" s="440"/>
      <c r="AH116" s="440"/>
      <c r="AI116" s="440">
        <v>123</v>
      </c>
      <c r="AJ116" s="440"/>
      <c r="AK116" s="440"/>
      <c r="AL116" s="440"/>
      <c r="AM116" s="440">
        <v>77</v>
      </c>
      <c r="AN116" s="440"/>
      <c r="AO116" s="440"/>
      <c r="AP116" s="440"/>
      <c r="AQ116" s="218">
        <f>ROUND(1693/10,0)</f>
        <v>169</v>
      </c>
      <c r="AR116" s="219"/>
      <c r="AS116" s="219"/>
      <c r="AT116" s="219"/>
      <c r="AU116" s="219"/>
      <c r="AV116" s="219"/>
      <c r="AW116" s="219"/>
      <c r="AX116" s="221"/>
    </row>
    <row r="117" spans="1:50" ht="46.5" customHeight="1" x14ac:dyDescent="0.15">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602</v>
      </c>
      <c r="AC117" s="495"/>
      <c r="AD117" s="496"/>
      <c r="AE117" s="573" t="s">
        <v>780</v>
      </c>
      <c r="AF117" s="573"/>
      <c r="AG117" s="573"/>
      <c r="AH117" s="573"/>
      <c r="AI117" s="573" t="s">
        <v>642</v>
      </c>
      <c r="AJ117" s="573"/>
      <c r="AK117" s="573"/>
      <c r="AL117" s="573"/>
      <c r="AM117" s="573" t="s">
        <v>750</v>
      </c>
      <c r="AN117" s="573"/>
      <c r="AO117" s="573"/>
      <c r="AP117" s="573"/>
      <c r="AQ117" s="573" t="s">
        <v>728</v>
      </c>
      <c r="AR117" s="573"/>
      <c r="AS117" s="573"/>
      <c r="AT117" s="573"/>
      <c r="AU117" s="573"/>
      <c r="AV117" s="573"/>
      <c r="AW117" s="573"/>
      <c r="AX117" s="574"/>
    </row>
    <row r="118" spans="1:50" ht="23.25"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529</v>
      </c>
      <c r="AF118" s="438"/>
      <c r="AG118" s="438"/>
      <c r="AH118" s="439"/>
      <c r="AI118" s="437" t="s">
        <v>526</v>
      </c>
      <c r="AJ118" s="438"/>
      <c r="AK118" s="438"/>
      <c r="AL118" s="439"/>
      <c r="AM118" s="437" t="s">
        <v>521</v>
      </c>
      <c r="AN118" s="438"/>
      <c r="AO118" s="438"/>
      <c r="AP118" s="439"/>
      <c r="AQ118" s="610" t="s">
        <v>516</v>
      </c>
      <c r="AR118" s="611"/>
      <c r="AS118" s="611"/>
      <c r="AT118" s="611"/>
      <c r="AU118" s="611"/>
      <c r="AV118" s="611"/>
      <c r="AW118" s="611"/>
      <c r="AX118" s="612"/>
    </row>
    <row r="119" spans="1:50" ht="23.25" customHeight="1" x14ac:dyDescent="0.15">
      <c r="A119" s="461"/>
      <c r="B119" s="462"/>
      <c r="C119" s="462"/>
      <c r="D119" s="462"/>
      <c r="E119" s="462"/>
      <c r="F119" s="463"/>
      <c r="G119" s="415" t="s">
        <v>596</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t="s">
        <v>600</v>
      </c>
      <c r="AC119" s="485"/>
      <c r="AD119" s="486"/>
      <c r="AE119" s="440" t="s">
        <v>572</v>
      </c>
      <c r="AF119" s="440"/>
      <c r="AG119" s="440"/>
      <c r="AH119" s="440"/>
      <c r="AI119" s="440">
        <v>51</v>
      </c>
      <c r="AJ119" s="440"/>
      <c r="AK119" s="440"/>
      <c r="AL119" s="440"/>
      <c r="AM119" s="440">
        <v>99</v>
      </c>
      <c r="AN119" s="440"/>
      <c r="AO119" s="440"/>
      <c r="AP119" s="440"/>
      <c r="AQ119" s="440">
        <f>ROUND(616/6,0)</f>
        <v>103</v>
      </c>
      <c r="AR119" s="440"/>
      <c r="AS119" s="440"/>
      <c r="AT119" s="440"/>
      <c r="AU119" s="440"/>
      <c r="AV119" s="440"/>
      <c r="AW119" s="440"/>
      <c r="AX119" s="572"/>
    </row>
    <row r="120" spans="1:50" ht="46.5"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604</v>
      </c>
      <c r="AC120" s="495"/>
      <c r="AD120" s="496"/>
      <c r="AE120" s="573" t="s">
        <v>572</v>
      </c>
      <c r="AF120" s="573"/>
      <c r="AG120" s="573"/>
      <c r="AH120" s="573"/>
      <c r="AI120" s="573" t="s">
        <v>606</v>
      </c>
      <c r="AJ120" s="573"/>
      <c r="AK120" s="573"/>
      <c r="AL120" s="573"/>
      <c r="AM120" s="573" t="s">
        <v>751</v>
      </c>
      <c r="AN120" s="573"/>
      <c r="AO120" s="573"/>
      <c r="AP120" s="573"/>
      <c r="AQ120" s="573" t="s">
        <v>765</v>
      </c>
      <c r="AR120" s="573"/>
      <c r="AS120" s="573"/>
      <c r="AT120" s="573"/>
      <c r="AU120" s="573"/>
      <c r="AV120" s="573"/>
      <c r="AW120" s="573"/>
      <c r="AX120" s="574"/>
    </row>
    <row r="121" spans="1:50" ht="23.25"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529</v>
      </c>
      <c r="AF121" s="438"/>
      <c r="AG121" s="438"/>
      <c r="AH121" s="439"/>
      <c r="AI121" s="437" t="s">
        <v>526</v>
      </c>
      <c r="AJ121" s="438"/>
      <c r="AK121" s="438"/>
      <c r="AL121" s="439"/>
      <c r="AM121" s="437" t="s">
        <v>521</v>
      </c>
      <c r="AN121" s="438"/>
      <c r="AO121" s="438"/>
      <c r="AP121" s="439"/>
      <c r="AQ121" s="610" t="s">
        <v>516</v>
      </c>
      <c r="AR121" s="611"/>
      <c r="AS121" s="611"/>
      <c r="AT121" s="611"/>
      <c r="AU121" s="611"/>
      <c r="AV121" s="611"/>
      <c r="AW121" s="611"/>
      <c r="AX121" s="612"/>
    </row>
    <row r="122" spans="1:50" ht="23.25" customHeight="1" x14ac:dyDescent="0.15">
      <c r="A122" s="461"/>
      <c r="B122" s="462"/>
      <c r="C122" s="462"/>
      <c r="D122" s="462"/>
      <c r="E122" s="462"/>
      <c r="F122" s="463"/>
      <c r="G122" s="415" t="s">
        <v>773</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t="s">
        <v>600</v>
      </c>
      <c r="AC122" s="485"/>
      <c r="AD122" s="486"/>
      <c r="AE122" s="440" t="s">
        <v>572</v>
      </c>
      <c r="AF122" s="440"/>
      <c r="AG122" s="440"/>
      <c r="AH122" s="440"/>
      <c r="AI122" s="440">
        <v>14</v>
      </c>
      <c r="AJ122" s="440"/>
      <c r="AK122" s="440"/>
      <c r="AL122" s="440"/>
      <c r="AM122" s="440">
        <v>10</v>
      </c>
      <c r="AN122" s="440"/>
      <c r="AO122" s="440"/>
      <c r="AP122" s="440"/>
      <c r="AQ122" s="440">
        <f>ROUND(111/5,0)</f>
        <v>22</v>
      </c>
      <c r="AR122" s="440"/>
      <c r="AS122" s="440"/>
      <c r="AT122" s="440"/>
      <c r="AU122" s="440"/>
      <c r="AV122" s="440"/>
      <c r="AW122" s="440"/>
      <c r="AX122" s="572"/>
    </row>
    <row r="123" spans="1:50" ht="46.5"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603</v>
      </c>
      <c r="AC123" s="495"/>
      <c r="AD123" s="496"/>
      <c r="AE123" s="573" t="s">
        <v>605</v>
      </c>
      <c r="AF123" s="573"/>
      <c r="AG123" s="573"/>
      <c r="AH123" s="573"/>
      <c r="AI123" s="573" t="s">
        <v>607</v>
      </c>
      <c r="AJ123" s="573"/>
      <c r="AK123" s="573"/>
      <c r="AL123" s="573"/>
      <c r="AM123" s="573" t="s">
        <v>752</v>
      </c>
      <c r="AN123" s="573"/>
      <c r="AO123" s="573"/>
      <c r="AP123" s="573"/>
      <c r="AQ123" s="573" t="s">
        <v>766</v>
      </c>
      <c r="AR123" s="573"/>
      <c r="AS123" s="573"/>
      <c r="AT123" s="573"/>
      <c r="AU123" s="573"/>
      <c r="AV123" s="573"/>
      <c r="AW123" s="573"/>
      <c r="AX123" s="574"/>
    </row>
    <row r="124" spans="1:50" ht="23.25"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530</v>
      </c>
      <c r="AF124" s="438"/>
      <c r="AG124" s="438"/>
      <c r="AH124" s="439"/>
      <c r="AI124" s="437" t="s">
        <v>526</v>
      </c>
      <c r="AJ124" s="438"/>
      <c r="AK124" s="438"/>
      <c r="AL124" s="439"/>
      <c r="AM124" s="437" t="s">
        <v>521</v>
      </c>
      <c r="AN124" s="438"/>
      <c r="AO124" s="438"/>
      <c r="AP124" s="439"/>
      <c r="AQ124" s="610" t="s">
        <v>516</v>
      </c>
      <c r="AR124" s="611"/>
      <c r="AS124" s="611"/>
      <c r="AT124" s="611"/>
      <c r="AU124" s="611"/>
      <c r="AV124" s="611"/>
      <c r="AW124" s="611"/>
      <c r="AX124" s="612"/>
    </row>
    <row r="125" spans="1:50" ht="23.25" customHeight="1" x14ac:dyDescent="0.15">
      <c r="A125" s="461"/>
      <c r="B125" s="462"/>
      <c r="C125" s="462"/>
      <c r="D125" s="462"/>
      <c r="E125" s="462"/>
      <c r="F125" s="463"/>
      <c r="G125" s="415" t="s">
        <v>597</v>
      </c>
      <c r="H125" s="415"/>
      <c r="I125" s="415"/>
      <c r="J125" s="415"/>
      <c r="K125" s="415"/>
      <c r="L125" s="415"/>
      <c r="M125" s="415"/>
      <c r="N125" s="415"/>
      <c r="O125" s="415"/>
      <c r="P125" s="415"/>
      <c r="Q125" s="415"/>
      <c r="R125" s="415"/>
      <c r="S125" s="415"/>
      <c r="T125" s="415"/>
      <c r="U125" s="415"/>
      <c r="V125" s="415"/>
      <c r="W125" s="415"/>
      <c r="X125" s="951"/>
      <c r="Y125" s="477" t="s">
        <v>15</v>
      </c>
      <c r="Z125" s="478"/>
      <c r="AA125" s="479"/>
      <c r="AB125" s="484" t="s">
        <v>601</v>
      </c>
      <c r="AC125" s="485"/>
      <c r="AD125" s="486"/>
      <c r="AE125" s="440" t="s">
        <v>572</v>
      </c>
      <c r="AF125" s="440"/>
      <c r="AG125" s="440"/>
      <c r="AH125" s="440"/>
      <c r="AI125" s="440">
        <v>28</v>
      </c>
      <c r="AJ125" s="440"/>
      <c r="AK125" s="440"/>
      <c r="AL125" s="440"/>
      <c r="AM125" s="440">
        <v>23</v>
      </c>
      <c r="AN125" s="440"/>
      <c r="AO125" s="440"/>
      <c r="AP125" s="440"/>
      <c r="AQ125" s="440">
        <f>ROUND(135/3,0)</f>
        <v>45</v>
      </c>
      <c r="AR125" s="440"/>
      <c r="AS125" s="440"/>
      <c r="AT125" s="440"/>
      <c r="AU125" s="440"/>
      <c r="AV125" s="440"/>
      <c r="AW125" s="440"/>
      <c r="AX125" s="572"/>
    </row>
    <row r="126" spans="1:50" ht="46.5"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2"/>
      <c r="Y126" s="493" t="s">
        <v>49</v>
      </c>
      <c r="Z126" s="468"/>
      <c r="AA126" s="469"/>
      <c r="AB126" s="494" t="s">
        <v>603</v>
      </c>
      <c r="AC126" s="495"/>
      <c r="AD126" s="496"/>
      <c r="AE126" s="573" t="s">
        <v>572</v>
      </c>
      <c r="AF126" s="573"/>
      <c r="AG126" s="573"/>
      <c r="AH126" s="573"/>
      <c r="AI126" s="573" t="s">
        <v>608</v>
      </c>
      <c r="AJ126" s="573"/>
      <c r="AK126" s="573"/>
      <c r="AL126" s="573"/>
      <c r="AM126" s="573" t="s">
        <v>753</v>
      </c>
      <c r="AN126" s="573"/>
      <c r="AO126" s="573"/>
      <c r="AP126" s="573"/>
      <c r="AQ126" s="573" t="s">
        <v>767</v>
      </c>
      <c r="AR126" s="573"/>
      <c r="AS126" s="573"/>
      <c r="AT126" s="573"/>
      <c r="AU126" s="573"/>
      <c r="AV126" s="573"/>
      <c r="AW126" s="573"/>
      <c r="AX126" s="574"/>
    </row>
    <row r="127" spans="1:50" ht="23.25" customHeight="1" x14ac:dyDescent="0.15">
      <c r="A127" s="650" t="s">
        <v>15</v>
      </c>
      <c r="B127" s="462"/>
      <c r="C127" s="462"/>
      <c r="D127" s="462"/>
      <c r="E127" s="462"/>
      <c r="F127" s="463"/>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37" t="s">
        <v>529</v>
      </c>
      <c r="AF127" s="438"/>
      <c r="AG127" s="438"/>
      <c r="AH127" s="439"/>
      <c r="AI127" s="437" t="s">
        <v>526</v>
      </c>
      <c r="AJ127" s="438"/>
      <c r="AK127" s="438"/>
      <c r="AL127" s="439"/>
      <c r="AM127" s="437" t="s">
        <v>521</v>
      </c>
      <c r="AN127" s="438"/>
      <c r="AO127" s="438"/>
      <c r="AP127" s="439"/>
      <c r="AQ127" s="610" t="s">
        <v>516</v>
      </c>
      <c r="AR127" s="611"/>
      <c r="AS127" s="611"/>
      <c r="AT127" s="611"/>
      <c r="AU127" s="611"/>
      <c r="AV127" s="611"/>
      <c r="AW127" s="611"/>
      <c r="AX127" s="612"/>
    </row>
    <row r="128" spans="1:50" ht="23.25" customHeight="1" x14ac:dyDescent="0.15">
      <c r="A128" s="461"/>
      <c r="B128" s="462"/>
      <c r="C128" s="462"/>
      <c r="D128" s="462"/>
      <c r="E128" s="462"/>
      <c r="F128" s="463"/>
      <c r="G128" s="415" t="s">
        <v>598</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t="s">
        <v>600</v>
      </c>
      <c r="AC128" s="485"/>
      <c r="AD128" s="486"/>
      <c r="AE128" s="440" t="s">
        <v>572</v>
      </c>
      <c r="AF128" s="440"/>
      <c r="AG128" s="440"/>
      <c r="AH128" s="440"/>
      <c r="AI128" s="440">
        <v>51</v>
      </c>
      <c r="AJ128" s="440"/>
      <c r="AK128" s="440"/>
      <c r="AL128" s="440"/>
      <c r="AM128" s="440">
        <v>70</v>
      </c>
      <c r="AN128" s="440"/>
      <c r="AO128" s="440"/>
      <c r="AP128" s="440"/>
      <c r="AQ128" s="440">
        <f>ROUND(831/12,0)</f>
        <v>69</v>
      </c>
      <c r="AR128" s="440"/>
      <c r="AS128" s="440"/>
      <c r="AT128" s="440"/>
      <c r="AU128" s="440"/>
      <c r="AV128" s="440"/>
      <c r="AW128" s="440"/>
      <c r="AX128" s="572"/>
    </row>
    <row r="129" spans="1:50" ht="46.5"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602</v>
      </c>
      <c r="AC129" s="495"/>
      <c r="AD129" s="496"/>
      <c r="AE129" s="573" t="s">
        <v>572</v>
      </c>
      <c r="AF129" s="573"/>
      <c r="AG129" s="573"/>
      <c r="AH129" s="573"/>
      <c r="AI129" s="573" t="s">
        <v>609</v>
      </c>
      <c r="AJ129" s="573"/>
      <c r="AK129" s="573"/>
      <c r="AL129" s="573"/>
      <c r="AM129" s="573" t="s">
        <v>754</v>
      </c>
      <c r="AN129" s="573"/>
      <c r="AO129" s="573"/>
      <c r="AP129" s="573"/>
      <c r="AQ129" s="573" t="s">
        <v>768</v>
      </c>
      <c r="AR129" s="573"/>
      <c r="AS129" s="573"/>
      <c r="AT129" s="573"/>
      <c r="AU129" s="573"/>
      <c r="AV129" s="573"/>
      <c r="AW129" s="573"/>
      <c r="AX129" s="574"/>
    </row>
    <row r="130" spans="1:50" ht="45" customHeight="1" x14ac:dyDescent="0.15">
      <c r="A130" s="188" t="s">
        <v>559</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772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5</v>
      </c>
      <c r="AF134" s="207"/>
      <c r="AG134" s="207"/>
      <c r="AH134" s="207"/>
      <c r="AI134" s="206">
        <v>63</v>
      </c>
      <c r="AJ134" s="207"/>
      <c r="AK134" s="207"/>
      <c r="AL134" s="207"/>
      <c r="AM134" s="206">
        <v>8</v>
      </c>
      <c r="AN134" s="207"/>
      <c r="AO134" s="207"/>
      <c r="AP134" s="207"/>
      <c r="AQ134" s="206" t="s">
        <v>572</v>
      </c>
      <c r="AR134" s="207"/>
      <c r="AS134" s="207"/>
      <c r="AT134" s="207"/>
      <c r="AU134" s="206"/>
      <c r="AV134" s="207"/>
      <c r="AW134" s="207"/>
      <c r="AX134" s="208"/>
    </row>
    <row r="135" spans="1:50" ht="50.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6</v>
      </c>
      <c r="AF135" s="207"/>
      <c r="AG135" s="207"/>
      <c r="AH135" s="207"/>
      <c r="AI135" s="206">
        <v>6</v>
      </c>
      <c r="AJ135" s="207"/>
      <c r="AK135" s="207"/>
      <c r="AL135" s="207"/>
      <c r="AM135" s="206">
        <v>6</v>
      </c>
      <c r="AN135" s="207"/>
      <c r="AO135" s="207"/>
      <c r="AP135" s="207"/>
      <c r="AQ135" s="206" t="s">
        <v>573</v>
      </c>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customHeight="1" x14ac:dyDescent="0.15">
      <c r="A138" s="189"/>
      <c r="B138" s="186"/>
      <c r="C138" s="180"/>
      <c r="D138" s="186"/>
      <c r="E138" s="180"/>
      <c r="F138" s="181"/>
      <c r="G138" s="104" t="s">
        <v>779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590</v>
      </c>
      <c r="AC138" s="205"/>
      <c r="AD138" s="205"/>
      <c r="AE138" s="206">
        <v>16</v>
      </c>
      <c r="AF138" s="207"/>
      <c r="AG138" s="207"/>
      <c r="AH138" s="207"/>
      <c r="AI138" s="206">
        <v>14</v>
      </c>
      <c r="AJ138" s="207"/>
      <c r="AK138" s="207"/>
      <c r="AL138" s="207"/>
      <c r="AM138" s="206">
        <v>28</v>
      </c>
      <c r="AN138" s="207"/>
      <c r="AO138" s="207"/>
      <c r="AP138" s="207"/>
      <c r="AQ138" s="206" t="s">
        <v>572</v>
      </c>
      <c r="AR138" s="207"/>
      <c r="AS138" s="207"/>
      <c r="AT138" s="207"/>
      <c r="AU138" s="206"/>
      <c r="AV138" s="207"/>
      <c r="AW138" s="207"/>
      <c r="AX138" s="208"/>
    </row>
    <row r="139" spans="1:50" ht="69.9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582</v>
      </c>
      <c r="AC139" s="213"/>
      <c r="AD139" s="213"/>
      <c r="AE139" s="206">
        <v>20</v>
      </c>
      <c r="AF139" s="207"/>
      <c r="AG139" s="207"/>
      <c r="AH139" s="207"/>
      <c r="AI139" s="206">
        <v>20</v>
      </c>
      <c r="AJ139" s="207"/>
      <c r="AK139" s="207"/>
      <c r="AL139" s="207"/>
      <c r="AM139" s="206">
        <v>20</v>
      </c>
      <c r="AN139" s="207"/>
      <c r="AO139" s="207"/>
      <c r="AP139" s="207"/>
      <c r="AQ139" s="206" t="s">
        <v>572</v>
      </c>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customHeight="1" x14ac:dyDescent="0.15">
      <c r="A142" s="189"/>
      <c r="B142" s="186"/>
      <c r="C142" s="180"/>
      <c r="D142" s="186"/>
      <c r="E142" s="180"/>
      <c r="F142" s="181"/>
      <c r="G142" s="104" t="s">
        <v>769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582</v>
      </c>
      <c r="AC142" s="205"/>
      <c r="AD142" s="205"/>
      <c r="AE142" s="206">
        <v>7</v>
      </c>
      <c r="AF142" s="207"/>
      <c r="AG142" s="207"/>
      <c r="AH142" s="207"/>
      <c r="AI142" s="206">
        <v>15</v>
      </c>
      <c r="AJ142" s="207"/>
      <c r="AK142" s="207"/>
      <c r="AL142" s="207"/>
      <c r="AM142" s="206">
        <v>13</v>
      </c>
      <c r="AN142" s="207"/>
      <c r="AO142" s="207"/>
      <c r="AP142" s="207"/>
      <c r="AQ142" s="206" t="s">
        <v>569</v>
      </c>
      <c r="AR142" s="207"/>
      <c r="AS142" s="207"/>
      <c r="AT142" s="207"/>
      <c r="AU142" s="206"/>
      <c r="AV142" s="207"/>
      <c r="AW142" s="207"/>
      <c r="AX142" s="208"/>
    </row>
    <row r="143" spans="1:50" ht="50.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582</v>
      </c>
      <c r="AC143" s="213"/>
      <c r="AD143" s="213"/>
      <c r="AE143" s="206">
        <v>5</v>
      </c>
      <c r="AF143" s="207"/>
      <c r="AG143" s="207"/>
      <c r="AH143" s="207"/>
      <c r="AI143" s="206">
        <v>5</v>
      </c>
      <c r="AJ143" s="207"/>
      <c r="AK143" s="207"/>
      <c r="AL143" s="207"/>
      <c r="AM143" s="206">
        <v>5</v>
      </c>
      <c r="AN143" s="207"/>
      <c r="AO143" s="207"/>
      <c r="AP143" s="207"/>
      <c r="AQ143" s="206" t="s">
        <v>572</v>
      </c>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555</v>
      </c>
      <c r="D430" s="953"/>
      <c r="E430" s="174" t="s">
        <v>539</v>
      </c>
      <c r="F430" s="917"/>
      <c r="G430" s="918" t="s">
        <v>374</v>
      </c>
      <c r="H430" s="123"/>
      <c r="I430" s="123"/>
      <c r="J430" s="919"/>
      <c r="K430" s="920"/>
      <c r="L430" s="920"/>
      <c r="M430" s="920"/>
      <c r="N430" s="920"/>
      <c r="O430" s="920"/>
      <c r="P430" s="920"/>
      <c r="Q430" s="920"/>
      <c r="R430" s="920"/>
      <c r="S430" s="920"/>
      <c r="T430" s="921"/>
      <c r="U430" s="387"/>
      <c r="V430" s="387"/>
      <c r="W430" s="387"/>
      <c r="X430" s="387"/>
      <c r="Y430" s="387"/>
      <c r="Z430" s="387"/>
      <c r="AA430" s="387"/>
      <c r="AB430" s="387"/>
      <c r="AC430" s="387"/>
      <c r="AD430" s="387"/>
      <c r="AE430" s="387"/>
      <c r="AF430" s="387"/>
      <c r="AG430" s="387"/>
      <c r="AH430" s="387"/>
      <c r="AI430" s="387"/>
      <c r="AJ430" s="387"/>
      <c r="AK430" s="387"/>
      <c r="AL430" s="387"/>
      <c r="AM430" s="387"/>
      <c r="AN430" s="387"/>
      <c r="AO430" s="387"/>
      <c r="AP430" s="387"/>
      <c r="AQ430" s="387"/>
      <c r="AR430" s="387"/>
      <c r="AS430" s="387"/>
      <c r="AT430" s="387"/>
      <c r="AU430" s="387"/>
      <c r="AV430" s="387"/>
      <c r="AW430" s="387"/>
      <c r="AX430" s="92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9"/>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1" t="s">
        <v>301</v>
      </c>
      <c r="AC435" s="601"/>
      <c r="AD435" s="601"/>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1" t="s">
        <v>301</v>
      </c>
      <c r="AC440" s="601"/>
      <c r="AD440" s="60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1" t="s">
        <v>301</v>
      </c>
      <c r="AC445" s="601"/>
      <c r="AD445" s="60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1" t="s">
        <v>301</v>
      </c>
      <c r="AC450" s="601"/>
      <c r="AD450" s="60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1" t="s">
        <v>301</v>
      </c>
      <c r="AC455" s="601"/>
      <c r="AD455" s="60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9"/>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1" t="s">
        <v>14</v>
      </c>
      <c r="AC460" s="601"/>
      <c r="AD460" s="601"/>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1" t="s">
        <v>14</v>
      </c>
      <c r="AC465" s="601"/>
      <c r="AD465" s="60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1" t="s">
        <v>14</v>
      </c>
      <c r="AC470" s="601"/>
      <c r="AD470" s="60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1" t="s">
        <v>14</v>
      </c>
      <c r="AC475" s="601"/>
      <c r="AD475" s="60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1" t="s">
        <v>14</v>
      </c>
      <c r="AC480" s="601"/>
      <c r="AD480" s="60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8" t="s">
        <v>374</v>
      </c>
      <c r="H484" s="123"/>
      <c r="I484" s="123"/>
      <c r="J484" s="919"/>
      <c r="K484" s="920"/>
      <c r="L484" s="920"/>
      <c r="M484" s="920"/>
      <c r="N484" s="920"/>
      <c r="O484" s="920"/>
      <c r="P484" s="920"/>
      <c r="Q484" s="920"/>
      <c r="R484" s="920"/>
      <c r="S484" s="920"/>
      <c r="T484" s="921"/>
      <c r="U484" s="387"/>
      <c r="V484" s="387"/>
      <c r="W484" s="387"/>
      <c r="X484" s="387"/>
      <c r="Y484" s="387"/>
      <c r="Z484" s="387"/>
      <c r="AA484" s="387"/>
      <c r="AB484" s="387"/>
      <c r="AC484" s="387"/>
      <c r="AD484" s="387"/>
      <c r="AE484" s="387"/>
      <c r="AF484" s="387"/>
      <c r="AG484" s="387"/>
      <c r="AH484" s="387"/>
      <c r="AI484" s="387"/>
      <c r="AJ484" s="387"/>
      <c r="AK484" s="387"/>
      <c r="AL484" s="387"/>
      <c r="AM484" s="387"/>
      <c r="AN484" s="387"/>
      <c r="AO484" s="387"/>
      <c r="AP484" s="387"/>
      <c r="AQ484" s="387"/>
      <c r="AR484" s="387"/>
      <c r="AS484" s="387"/>
      <c r="AT484" s="387"/>
      <c r="AU484" s="387"/>
      <c r="AV484" s="387"/>
      <c r="AW484" s="387"/>
      <c r="AX484" s="92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1" t="s">
        <v>301</v>
      </c>
      <c r="AC489" s="601"/>
      <c r="AD489" s="60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1" t="s">
        <v>301</v>
      </c>
      <c r="AC494" s="601"/>
      <c r="AD494" s="60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1" t="s">
        <v>301</v>
      </c>
      <c r="AC499" s="601"/>
      <c r="AD499" s="60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1" t="s">
        <v>301</v>
      </c>
      <c r="AC504" s="601"/>
      <c r="AD504" s="60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1" t="s">
        <v>301</v>
      </c>
      <c r="AC509" s="601"/>
      <c r="AD509" s="60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1" t="s">
        <v>14</v>
      </c>
      <c r="AC514" s="601"/>
      <c r="AD514" s="60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1" t="s">
        <v>14</v>
      </c>
      <c r="AC519" s="601"/>
      <c r="AD519" s="60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1" t="s">
        <v>14</v>
      </c>
      <c r="AC524" s="601"/>
      <c r="AD524" s="60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1" t="s">
        <v>14</v>
      </c>
      <c r="AC529" s="601"/>
      <c r="AD529" s="60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1" t="s">
        <v>14</v>
      </c>
      <c r="AC534" s="601"/>
      <c r="AD534" s="60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8" t="s">
        <v>374</v>
      </c>
      <c r="H538" s="123"/>
      <c r="I538" s="123"/>
      <c r="J538" s="919"/>
      <c r="K538" s="920"/>
      <c r="L538" s="920"/>
      <c r="M538" s="920"/>
      <c r="N538" s="920"/>
      <c r="O538" s="920"/>
      <c r="P538" s="920"/>
      <c r="Q538" s="920"/>
      <c r="R538" s="920"/>
      <c r="S538" s="920"/>
      <c r="T538" s="921"/>
      <c r="U538" s="387"/>
      <c r="V538" s="387"/>
      <c r="W538" s="387"/>
      <c r="X538" s="387"/>
      <c r="Y538" s="387"/>
      <c r="Z538" s="387"/>
      <c r="AA538" s="387"/>
      <c r="AB538" s="387"/>
      <c r="AC538" s="387"/>
      <c r="AD538" s="387"/>
      <c r="AE538" s="387"/>
      <c r="AF538" s="387"/>
      <c r="AG538" s="387"/>
      <c r="AH538" s="387"/>
      <c r="AI538" s="387"/>
      <c r="AJ538" s="387"/>
      <c r="AK538" s="387"/>
      <c r="AL538" s="387"/>
      <c r="AM538" s="387"/>
      <c r="AN538" s="387"/>
      <c r="AO538" s="387"/>
      <c r="AP538" s="387"/>
      <c r="AQ538" s="387"/>
      <c r="AR538" s="387"/>
      <c r="AS538" s="387"/>
      <c r="AT538" s="387"/>
      <c r="AU538" s="387"/>
      <c r="AV538" s="387"/>
      <c r="AW538" s="387"/>
      <c r="AX538" s="92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1" t="s">
        <v>301</v>
      </c>
      <c r="AC543" s="601"/>
      <c r="AD543" s="60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1" t="s">
        <v>301</v>
      </c>
      <c r="AC548" s="601"/>
      <c r="AD548" s="60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1" t="s">
        <v>301</v>
      </c>
      <c r="AC553" s="601"/>
      <c r="AD553" s="60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1" t="s">
        <v>301</v>
      </c>
      <c r="AC558" s="601"/>
      <c r="AD558" s="60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1" t="s">
        <v>301</v>
      </c>
      <c r="AC563" s="601"/>
      <c r="AD563" s="60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1" t="s">
        <v>14</v>
      </c>
      <c r="AC568" s="601"/>
      <c r="AD568" s="60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1" t="s">
        <v>14</v>
      </c>
      <c r="AC573" s="601"/>
      <c r="AD573" s="60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1" t="s">
        <v>14</v>
      </c>
      <c r="AC578" s="601"/>
      <c r="AD578" s="60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1" t="s">
        <v>14</v>
      </c>
      <c r="AC583" s="601"/>
      <c r="AD583" s="60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1" t="s">
        <v>14</v>
      </c>
      <c r="AC588" s="601"/>
      <c r="AD588" s="60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8" t="s">
        <v>374</v>
      </c>
      <c r="H592" s="123"/>
      <c r="I592" s="123"/>
      <c r="J592" s="919"/>
      <c r="K592" s="920"/>
      <c r="L592" s="920"/>
      <c r="M592" s="920"/>
      <c r="N592" s="920"/>
      <c r="O592" s="920"/>
      <c r="P592" s="920"/>
      <c r="Q592" s="920"/>
      <c r="R592" s="920"/>
      <c r="S592" s="920"/>
      <c r="T592" s="921"/>
      <c r="U592" s="387"/>
      <c r="V592" s="387"/>
      <c r="W592" s="387"/>
      <c r="X592" s="387"/>
      <c r="Y592" s="387"/>
      <c r="Z592" s="387"/>
      <c r="AA592" s="387"/>
      <c r="AB592" s="387"/>
      <c r="AC592" s="387"/>
      <c r="AD592" s="387"/>
      <c r="AE592" s="387"/>
      <c r="AF592" s="387"/>
      <c r="AG592" s="387"/>
      <c r="AH592" s="387"/>
      <c r="AI592" s="387"/>
      <c r="AJ592" s="387"/>
      <c r="AK592" s="387"/>
      <c r="AL592" s="387"/>
      <c r="AM592" s="387"/>
      <c r="AN592" s="387"/>
      <c r="AO592" s="387"/>
      <c r="AP592" s="387"/>
      <c r="AQ592" s="387"/>
      <c r="AR592" s="387"/>
      <c r="AS592" s="387"/>
      <c r="AT592" s="387"/>
      <c r="AU592" s="387"/>
      <c r="AV592" s="387"/>
      <c r="AW592" s="387"/>
      <c r="AX592" s="92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1" t="s">
        <v>301</v>
      </c>
      <c r="AC597" s="601"/>
      <c r="AD597" s="60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1" t="s">
        <v>301</v>
      </c>
      <c r="AC602" s="601"/>
      <c r="AD602" s="60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1" t="s">
        <v>301</v>
      </c>
      <c r="AC607" s="601"/>
      <c r="AD607" s="60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1" t="s">
        <v>301</v>
      </c>
      <c r="AC612" s="601"/>
      <c r="AD612" s="60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1" t="s">
        <v>301</v>
      </c>
      <c r="AC617" s="601"/>
      <c r="AD617" s="60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1" t="s">
        <v>14</v>
      </c>
      <c r="AC622" s="601"/>
      <c r="AD622" s="60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1" t="s">
        <v>14</v>
      </c>
      <c r="AC627" s="601"/>
      <c r="AD627" s="60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1" t="s">
        <v>14</v>
      </c>
      <c r="AC632" s="601"/>
      <c r="AD632" s="60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1" t="s">
        <v>14</v>
      </c>
      <c r="AC637" s="601"/>
      <c r="AD637" s="60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1" t="s">
        <v>14</v>
      </c>
      <c r="AC642" s="601"/>
      <c r="AD642" s="60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8" t="s">
        <v>374</v>
      </c>
      <c r="H646" s="123"/>
      <c r="I646" s="123"/>
      <c r="J646" s="919"/>
      <c r="K646" s="920"/>
      <c r="L646" s="920"/>
      <c r="M646" s="920"/>
      <c r="N646" s="920"/>
      <c r="O646" s="920"/>
      <c r="P646" s="920"/>
      <c r="Q646" s="920"/>
      <c r="R646" s="920"/>
      <c r="S646" s="920"/>
      <c r="T646" s="921"/>
      <c r="U646" s="387"/>
      <c r="V646" s="387"/>
      <c r="W646" s="387"/>
      <c r="X646" s="387"/>
      <c r="Y646" s="387"/>
      <c r="Z646" s="387"/>
      <c r="AA646" s="387"/>
      <c r="AB646" s="387"/>
      <c r="AC646" s="387"/>
      <c r="AD646" s="387"/>
      <c r="AE646" s="387"/>
      <c r="AF646" s="387"/>
      <c r="AG646" s="387"/>
      <c r="AH646" s="387"/>
      <c r="AI646" s="387"/>
      <c r="AJ646" s="387"/>
      <c r="AK646" s="387"/>
      <c r="AL646" s="387"/>
      <c r="AM646" s="387"/>
      <c r="AN646" s="387"/>
      <c r="AO646" s="387"/>
      <c r="AP646" s="387"/>
      <c r="AQ646" s="387"/>
      <c r="AR646" s="387"/>
      <c r="AS646" s="387"/>
      <c r="AT646" s="387"/>
      <c r="AU646" s="387"/>
      <c r="AV646" s="387"/>
      <c r="AW646" s="387"/>
      <c r="AX646" s="92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1" t="s">
        <v>301</v>
      </c>
      <c r="AC651" s="601"/>
      <c r="AD651" s="60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1" t="s">
        <v>301</v>
      </c>
      <c r="AC656" s="601"/>
      <c r="AD656" s="60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1" t="s">
        <v>301</v>
      </c>
      <c r="AC661" s="601"/>
      <c r="AD661" s="60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1" t="s">
        <v>301</v>
      </c>
      <c r="AC666" s="601"/>
      <c r="AD666" s="60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1" t="s">
        <v>301</v>
      </c>
      <c r="AC671" s="601"/>
      <c r="AD671" s="60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1" t="s">
        <v>14</v>
      </c>
      <c r="AC676" s="601"/>
      <c r="AD676" s="60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1" t="s">
        <v>14</v>
      </c>
      <c r="AC681" s="601"/>
      <c r="AD681" s="60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1" t="s">
        <v>14</v>
      </c>
      <c r="AC686" s="601"/>
      <c r="AD686" s="60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1" t="s">
        <v>14</v>
      </c>
      <c r="AC691" s="601"/>
      <c r="AD691" s="60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1" t="s">
        <v>14</v>
      </c>
      <c r="AC696" s="601"/>
      <c r="AD696" s="60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3" t="s">
        <v>31</v>
      </c>
      <c r="AH701" s="404"/>
      <c r="AI701" s="404"/>
      <c r="AJ701" s="404"/>
      <c r="AK701" s="404"/>
      <c r="AL701" s="404"/>
      <c r="AM701" s="404"/>
      <c r="AN701" s="404"/>
      <c r="AO701" s="404"/>
      <c r="AP701" s="404"/>
      <c r="AQ701" s="404"/>
      <c r="AR701" s="404"/>
      <c r="AS701" s="404"/>
      <c r="AT701" s="404"/>
      <c r="AU701" s="404"/>
      <c r="AV701" s="404"/>
      <c r="AW701" s="404"/>
      <c r="AX701" s="844"/>
    </row>
    <row r="702" spans="1:50" ht="50.1" customHeight="1" x14ac:dyDescent="0.15">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567</v>
      </c>
      <c r="AE702" s="346"/>
      <c r="AF702" s="346"/>
      <c r="AG702" s="407" t="s">
        <v>613</v>
      </c>
      <c r="AH702" s="408"/>
      <c r="AI702" s="408"/>
      <c r="AJ702" s="408"/>
      <c r="AK702" s="408"/>
      <c r="AL702" s="408"/>
      <c r="AM702" s="408"/>
      <c r="AN702" s="408"/>
      <c r="AO702" s="408"/>
      <c r="AP702" s="408"/>
      <c r="AQ702" s="408"/>
      <c r="AR702" s="408"/>
      <c r="AS702" s="408"/>
      <c r="AT702" s="408"/>
      <c r="AU702" s="408"/>
      <c r="AV702" s="408"/>
      <c r="AW702" s="408"/>
      <c r="AX702" s="409"/>
    </row>
    <row r="703" spans="1:50" ht="50.1"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4"/>
      <c r="AD703" s="328" t="s">
        <v>567</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69.95"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567</v>
      </c>
      <c r="AE704" s="802"/>
      <c r="AF704" s="802"/>
      <c r="AG704" s="167" t="s">
        <v>770</v>
      </c>
      <c r="AH704" s="108"/>
      <c r="AI704" s="108"/>
      <c r="AJ704" s="108"/>
      <c r="AK704" s="108"/>
      <c r="AL704" s="108"/>
      <c r="AM704" s="108"/>
      <c r="AN704" s="108"/>
      <c r="AO704" s="108"/>
      <c r="AP704" s="108"/>
      <c r="AQ704" s="108"/>
      <c r="AR704" s="108"/>
      <c r="AS704" s="108"/>
      <c r="AT704" s="108"/>
      <c r="AU704" s="108"/>
      <c r="AV704" s="108"/>
      <c r="AW704" s="108"/>
      <c r="AX704" s="168"/>
    </row>
    <row r="705" spans="1:50" ht="50.1"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567</v>
      </c>
      <c r="AE705" s="734"/>
      <c r="AF705" s="734"/>
      <c r="AG705" s="125" t="s">
        <v>775</v>
      </c>
      <c r="AH705" s="105"/>
      <c r="AI705" s="105"/>
      <c r="AJ705" s="105"/>
      <c r="AK705" s="105"/>
      <c r="AL705" s="105"/>
      <c r="AM705" s="105"/>
      <c r="AN705" s="105"/>
      <c r="AO705" s="105"/>
      <c r="AP705" s="105"/>
      <c r="AQ705" s="105"/>
      <c r="AR705" s="105"/>
      <c r="AS705" s="105"/>
      <c r="AT705" s="105"/>
      <c r="AU705" s="105"/>
      <c r="AV705" s="105"/>
      <c r="AW705" s="105"/>
      <c r="AX705" s="126"/>
    </row>
    <row r="706" spans="1:50" ht="50.1" customHeight="1" x14ac:dyDescent="0.15">
      <c r="A706" s="661"/>
      <c r="B706" s="662"/>
      <c r="C706" s="813"/>
      <c r="D706" s="814"/>
      <c r="E706" s="749" t="s">
        <v>500</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615</v>
      </c>
      <c r="AE706" s="329"/>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50.1" customHeight="1" x14ac:dyDescent="0.15">
      <c r="A707" s="661"/>
      <c r="B707" s="662"/>
      <c r="C707" s="815"/>
      <c r="D707" s="816"/>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615</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50.1"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567</v>
      </c>
      <c r="AE708" s="624"/>
      <c r="AF708" s="624"/>
      <c r="AG708" s="761" t="s">
        <v>618</v>
      </c>
      <c r="AH708" s="762"/>
      <c r="AI708" s="762"/>
      <c r="AJ708" s="762"/>
      <c r="AK708" s="762"/>
      <c r="AL708" s="762"/>
      <c r="AM708" s="762"/>
      <c r="AN708" s="762"/>
      <c r="AO708" s="762"/>
      <c r="AP708" s="762"/>
      <c r="AQ708" s="762"/>
      <c r="AR708" s="762"/>
      <c r="AS708" s="762"/>
      <c r="AT708" s="762"/>
      <c r="AU708" s="762"/>
      <c r="AV708" s="762"/>
      <c r="AW708" s="762"/>
      <c r="AX708" s="763"/>
    </row>
    <row r="709" spans="1:50" ht="50.1" customHeight="1" x14ac:dyDescent="0.15">
      <c r="A709" s="661"/>
      <c r="B709" s="663"/>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8" t="s">
        <v>567</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50.1" customHeight="1" x14ac:dyDescent="0.15">
      <c r="A710" s="661"/>
      <c r="B710" s="663"/>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8" t="s">
        <v>567</v>
      </c>
      <c r="AE710" s="329"/>
      <c r="AF710" s="329"/>
      <c r="AG710" s="101" t="s">
        <v>620</v>
      </c>
      <c r="AH710" s="102"/>
      <c r="AI710" s="102"/>
      <c r="AJ710" s="102"/>
      <c r="AK710" s="102"/>
      <c r="AL710" s="102"/>
      <c r="AM710" s="102"/>
      <c r="AN710" s="102"/>
      <c r="AO710" s="102"/>
      <c r="AP710" s="102"/>
      <c r="AQ710" s="102"/>
      <c r="AR710" s="102"/>
      <c r="AS710" s="102"/>
      <c r="AT710" s="102"/>
      <c r="AU710" s="102"/>
      <c r="AV710" s="102"/>
      <c r="AW710" s="102"/>
      <c r="AX710" s="103"/>
    </row>
    <row r="711" spans="1:50" ht="50.1" customHeight="1" x14ac:dyDescent="0.15">
      <c r="A711" s="661"/>
      <c r="B711" s="663"/>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2"/>
      <c r="AD711" s="328" t="s">
        <v>567</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4.95" customHeight="1" x14ac:dyDescent="0.15">
      <c r="A712" s="661"/>
      <c r="B712" s="663"/>
      <c r="C712" s="413" t="s">
        <v>468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2"/>
      <c r="AD712" s="801" t="s">
        <v>616</v>
      </c>
      <c r="AE712" s="802"/>
      <c r="AF712" s="802"/>
      <c r="AG712" s="829" t="s">
        <v>617</v>
      </c>
      <c r="AH712" s="830"/>
      <c r="AI712" s="830"/>
      <c r="AJ712" s="830"/>
      <c r="AK712" s="830"/>
      <c r="AL712" s="830"/>
      <c r="AM712" s="830"/>
      <c r="AN712" s="830"/>
      <c r="AO712" s="830"/>
      <c r="AP712" s="830"/>
      <c r="AQ712" s="830"/>
      <c r="AR712" s="830"/>
      <c r="AS712" s="830"/>
      <c r="AT712" s="830"/>
      <c r="AU712" s="830"/>
      <c r="AV712" s="830"/>
      <c r="AW712" s="830"/>
      <c r="AX712" s="831"/>
    </row>
    <row r="713" spans="1:50" ht="24.95" customHeight="1" x14ac:dyDescent="0.15">
      <c r="A713" s="661"/>
      <c r="B713" s="663"/>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616</v>
      </c>
      <c r="AE713" s="329"/>
      <c r="AF713" s="682"/>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50.1" customHeight="1" x14ac:dyDescent="0.15">
      <c r="A714" s="664"/>
      <c r="B714" s="665"/>
      <c r="C714" s="666" t="s">
        <v>445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567</v>
      </c>
      <c r="AE714" s="827"/>
      <c r="AF714" s="828"/>
      <c r="AG714" s="755" t="s">
        <v>622</v>
      </c>
      <c r="AH714" s="756"/>
      <c r="AI714" s="756"/>
      <c r="AJ714" s="756"/>
      <c r="AK714" s="756"/>
      <c r="AL714" s="756"/>
      <c r="AM714" s="756"/>
      <c r="AN714" s="756"/>
      <c r="AO714" s="756"/>
      <c r="AP714" s="756"/>
      <c r="AQ714" s="756"/>
      <c r="AR714" s="756"/>
      <c r="AS714" s="756"/>
      <c r="AT714" s="756"/>
      <c r="AU714" s="756"/>
      <c r="AV714" s="756"/>
      <c r="AW714" s="756"/>
      <c r="AX714" s="757"/>
    </row>
    <row r="715" spans="1:50" ht="50.1" customHeight="1" x14ac:dyDescent="0.15">
      <c r="A715" s="659" t="s">
        <v>40</v>
      </c>
      <c r="B715" s="803"/>
      <c r="C715" s="804" t="s">
        <v>446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567</v>
      </c>
      <c r="AE715" s="624"/>
      <c r="AF715" s="675"/>
      <c r="AG715" s="761" t="s">
        <v>771</v>
      </c>
      <c r="AH715" s="762"/>
      <c r="AI715" s="762"/>
      <c r="AJ715" s="762"/>
      <c r="AK715" s="762"/>
      <c r="AL715" s="762"/>
      <c r="AM715" s="762"/>
      <c r="AN715" s="762"/>
      <c r="AO715" s="762"/>
      <c r="AP715" s="762"/>
      <c r="AQ715" s="762"/>
      <c r="AR715" s="762"/>
      <c r="AS715" s="762"/>
      <c r="AT715" s="762"/>
      <c r="AU715" s="762"/>
      <c r="AV715" s="762"/>
      <c r="AW715" s="762"/>
      <c r="AX715" s="763"/>
    </row>
    <row r="716" spans="1:50" ht="50.1"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567</v>
      </c>
      <c r="AE716" s="646"/>
      <c r="AF716" s="646"/>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24.95" customHeight="1" x14ac:dyDescent="0.15">
      <c r="A717" s="661"/>
      <c r="B717" s="663"/>
      <c r="C717" s="413" t="s">
        <v>365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8" t="s">
        <v>567</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64"/>
      <c r="B718" s="665"/>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8" t="s">
        <v>567</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50.1"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567</v>
      </c>
      <c r="AE719" s="624"/>
      <c r="AF719" s="624"/>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t="s">
        <v>729</v>
      </c>
      <c r="D721" s="297"/>
      <c r="E721" s="297"/>
      <c r="F721" s="298"/>
      <c r="G721" s="287"/>
      <c r="H721" s="288"/>
      <c r="I721" s="83" t="str">
        <f>IF(OR(G721="　", G721=""), "", "-")</f>
        <v/>
      </c>
      <c r="J721" s="291">
        <v>88</v>
      </c>
      <c r="K721" s="291"/>
      <c r="L721" s="83" t="str">
        <f>IF(M721="","","-")</f>
        <v/>
      </c>
      <c r="M721" s="84"/>
      <c r="N721" s="304" t="s">
        <v>731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6" t="s">
        <v>730</v>
      </c>
      <c r="D722" s="297"/>
      <c r="E722" s="297"/>
      <c r="F722" s="298"/>
      <c r="G722" s="287"/>
      <c r="H722" s="288"/>
      <c r="I722" s="83" t="str">
        <f t="shared" ref="I722:I725" si="4">IF(OR(G722="　", G722=""), "", "-")</f>
        <v/>
      </c>
      <c r="J722" s="291">
        <v>251</v>
      </c>
      <c r="K722" s="291"/>
      <c r="L722" s="83" t="str">
        <f t="shared" ref="L722:L725" si="5">IF(M722="","","-")</f>
        <v/>
      </c>
      <c r="M722" s="84"/>
      <c r="N722" s="304" t="s">
        <v>732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7"/>
      <c r="B723" s="798"/>
      <c r="C723" s="296" t="s">
        <v>730</v>
      </c>
      <c r="D723" s="297"/>
      <c r="E723" s="297"/>
      <c r="F723" s="298"/>
      <c r="G723" s="287"/>
      <c r="H723" s="288"/>
      <c r="I723" s="83" t="str">
        <f t="shared" si="4"/>
        <v/>
      </c>
      <c r="J723" s="291">
        <v>252</v>
      </c>
      <c r="K723" s="291"/>
      <c r="L723" s="83" t="str">
        <f t="shared" si="5"/>
        <v/>
      </c>
      <c r="M723" s="84"/>
      <c r="N723" s="304" t="s">
        <v>733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7"/>
      <c r="B724" s="798"/>
      <c r="C724" s="296" t="s">
        <v>730</v>
      </c>
      <c r="D724" s="297"/>
      <c r="E724" s="297"/>
      <c r="F724" s="298"/>
      <c r="G724" s="287"/>
      <c r="H724" s="288"/>
      <c r="I724" s="83" t="str">
        <f t="shared" si="4"/>
        <v/>
      </c>
      <c r="J724" s="291">
        <v>254</v>
      </c>
      <c r="K724" s="291"/>
      <c r="L724" s="83" t="str">
        <f t="shared" si="5"/>
        <v/>
      </c>
      <c r="M724" s="84"/>
      <c r="N724" s="304" t="s">
        <v>734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9" t="s">
        <v>48</v>
      </c>
      <c r="B726" s="821"/>
      <c r="C726" s="834" t="s">
        <v>53</v>
      </c>
      <c r="D726" s="856"/>
      <c r="E726" s="856"/>
      <c r="F726" s="857"/>
      <c r="G726" s="599" t="s">
        <v>627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2"/>
      <c r="B727" s="823"/>
      <c r="C727" s="767" t="s">
        <v>57</v>
      </c>
      <c r="D727" s="768"/>
      <c r="E727" s="768"/>
      <c r="F727" s="769"/>
      <c r="G727" s="597" t="s">
        <v>781</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t="s">
        <v>776</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t="s">
        <v>256</v>
      </c>
      <c r="B731" s="819"/>
      <c r="C731" s="819"/>
      <c r="D731" s="819"/>
      <c r="E731" s="820"/>
      <c r="F731" s="748" t="s">
        <v>783</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777</v>
      </c>
      <c r="B733" s="693"/>
      <c r="C733" s="693"/>
      <c r="D733" s="693"/>
      <c r="E733" s="694"/>
      <c r="F733" s="656" t="s">
        <v>784</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43" customHeight="1" thickBot="1" x14ac:dyDescent="0.2">
      <c r="A735" s="809" t="s">
        <v>778</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474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3" t="s">
        <v>543</v>
      </c>
      <c r="B737" s="210"/>
      <c r="C737" s="210"/>
      <c r="D737" s="211"/>
      <c r="E737" s="1012" t="s">
        <v>572</v>
      </c>
      <c r="F737" s="1012"/>
      <c r="G737" s="1012"/>
      <c r="H737" s="1012"/>
      <c r="I737" s="1012"/>
      <c r="J737" s="1012"/>
      <c r="K737" s="1012"/>
      <c r="L737" s="1012"/>
      <c r="M737" s="1012"/>
      <c r="N737" s="365" t="s">
        <v>536</v>
      </c>
      <c r="O737" s="365"/>
      <c r="P737" s="365"/>
      <c r="Q737" s="365"/>
      <c r="R737" s="1012" t="s">
        <v>628</v>
      </c>
      <c r="S737" s="1012"/>
      <c r="T737" s="1012"/>
      <c r="U737" s="1012"/>
      <c r="V737" s="1012"/>
      <c r="W737" s="1012"/>
      <c r="X737" s="1012"/>
      <c r="Y737" s="1012"/>
      <c r="Z737" s="1012"/>
      <c r="AA737" s="365" t="s">
        <v>535</v>
      </c>
      <c r="AB737" s="365"/>
      <c r="AC737" s="365"/>
      <c r="AD737" s="365"/>
      <c r="AE737" s="1012" t="s">
        <v>629</v>
      </c>
      <c r="AF737" s="1012"/>
      <c r="AG737" s="1012"/>
      <c r="AH737" s="1012"/>
      <c r="AI737" s="1012"/>
      <c r="AJ737" s="1012"/>
      <c r="AK737" s="1012"/>
      <c r="AL737" s="1012"/>
      <c r="AM737" s="1012"/>
      <c r="AN737" s="365" t="s">
        <v>534</v>
      </c>
      <c r="AO737" s="365"/>
      <c r="AP737" s="365"/>
      <c r="AQ737" s="365"/>
      <c r="AR737" s="1004" t="s">
        <v>630</v>
      </c>
      <c r="AS737" s="1005"/>
      <c r="AT737" s="1005"/>
      <c r="AU737" s="1005"/>
      <c r="AV737" s="1005"/>
      <c r="AW737" s="1005"/>
      <c r="AX737" s="1006"/>
      <c r="AY737" s="89"/>
      <c r="AZ737" s="89"/>
    </row>
    <row r="738" spans="1:52" ht="24.75" customHeight="1" x14ac:dyDescent="0.15">
      <c r="A738" s="1013" t="s">
        <v>533</v>
      </c>
      <c r="B738" s="210"/>
      <c r="C738" s="210"/>
      <c r="D738" s="211"/>
      <c r="E738" s="1012" t="s">
        <v>631</v>
      </c>
      <c r="F738" s="1012"/>
      <c r="G738" s="1012"/>
      <c r="H738" s="1012"/>
      <c r="I738" s="1012"/>
      <c r="J738" s="1012"/>
      <c r="K738" s="1012"/>
      <c r="L738" s="1012"/>
      <c r="M738" s="1012"/>
      <c r="N738" s="365" t="s">
        <v>532</v>
      </c>
      <c r="O738" s="365"/>
      <c r="P738" s="365"/>
      <c r="Q738" s="365"/>
      <c r="R738" s="1012" t="s">
        <v>632</v>
      </c>
      <c r="S738" s="1012"/>
      <c r="T738" s="1012"/>
      <c r="U738" s="1012"/>
      <c r="V738" s="1012"/>
      <c r="W738" s="1012"/>
      <c r="X738" s="1012"/>
      <c r="Y738" s="1012"/>
      <c r="Z738" s="1012"/>
      <c r="AA738" s="365" t="s">
        <v>531</v>
      </c>
      <c r="AB738" s="365"/>
      <c r="AC738" s="365"/>
      <c r="AD738" s="365"/>
      <c r="AE738" s="1012" t="s">
        <v>633</v>
      </c>
      <c r="AF738" s="1012"/>
      <c r="AG738" s="1012"/>
      <c r="AH738" s="1012"/>
      <c r="AI738" s="1012"/>
      <c r="AJ738" s="1012"/>
      <c r="AK738" s="1012"/>
      <c r="AL738" s="1012"/>
      <c r="AM738" s="1012"/>
      <c r="AN738" s="365" t="s">
        <v>527</v>
      </c>
      <c r="AO738" s="365"/>
      <c r="AP738" s="365"/>
      <c r="AQ738" s="365"/>
      <c r="AR738" s="1004" t="s">
        <v>634</v>
      </c>
      <c r="AS738" s="1005"/>
      <c r="AT738" s="1005"/>
      <c r="AU738" s="1005"/>
      <c r="AV738" s="1005"/>
      <c r="AW738" s="1005"/>
      <c r="AX738" s="1006"/>
    </row>
    <row r="739" spans="1:52" ht="24.75" customHeight="1" thickBot="1" x14ac:dyDescent="0.2">
      <c r="A739" s="1014" t="s">
        <v>523</v>
      </c>
      <c r="B739" s="1015"/>
      <c r="C739" s="1015"/>
      <c r="D739" s="1016"/>
      <c r="E739" s="1017" t="s">
        <v>563</v>
      </c>
      <c r="F739" s="1007"/>
      <c r="G739" s="1007"/>
      <c r="H739" s="93" t="str">
        <f>IF(E739="", "", "(")</f>
        <v>(</v>
      </c>
      <c r="I739" s="1007"/>
      <c r="J739" s="1007"/>
      <c r="K739" s="93" t="str">
        <f>IF(OR(I739="　", I739=""), "", "-")</f>
        <v/>
      </c>
      <c r="L739" s="1008">
        <v>26</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3" t="s">
        <v>503</v>
      </c>
      <c r="B740" s="634"/>
      <c r="C740" s="634"/>
      <c r="D740" s="634"/>
      <c r="E740" s="634"/>
      <c r="F740" s="63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505</v>
      </c>
      <c r="B779" s="648"/>
      <c r="C779" s="648"/>
      <c r="D779" s="648"/>
      <c r="E779" s="648"/>
      <c r="F779" s="649"/>
      <c r="G779" s="614" t="s">
        <v>736</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799</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x14ac:dyDescent="0.15">
      <c r="A780" s="650"/>
      <c r="B780" s="651"/>
      <c r="C780" s="651"/>
      <c r="D780" s="651"/>
      <c r="E780" s="651"/>
      <c r="F780" s="652"/>
      <c r="G780" s="834"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737</v>
      </c>
      <c r="H781" s="690"/>
      <c r="I781" s="690"/>
      <c r="J781" s="690"/>
      <c r="K781" s="691"/>
      <c r="L781" s="683" t="s">
        <v>745</v>
      </c>
      <c r="M781" s="684"/>
      <c r="N781" s="684"/>
      <c r="O781" s="684"/>
      <c r="P781" s="684"/>
      <c r="Q781" s="684"/>
      <c r="R781" s="684"/>
      <c r="S781" s="684"/>
      <c r="T781" s="684"/>
      <c r="U781" s="684"/>
      <c r="V781" s="684"/>
      <c r="W781" s="684"/>
      <c r="X781" s="685"/>
      <c r="Y781" s="410">
        <v>38</v>
      </c>
      <c r="Z781" s="411"/>
      <c r="AA781" s="411"/>
      <c r="AB781" s="824"/>
      <c r="AC781" s="689" t="s">
        <v>738</v>
      </c>
      <c r="AD781" s="690"/>
      <c r="AE781" s="690"/>
      <c r="AF781" s="690"/>
      <c r="AG781" s="691"/>
      <c r="AH781" s="683" t="s">
        <v>743</v>
      </c>
      <c r="AI781" s="684"/>
      <c r="AJ781" s="684"/>
      <c r="AK781" s="684"/>
      <c r="AL781" s="684"/>
      <c r="AM781" s="684"/>
      <c r="AN781" s="684"/>
      <c r="AO781" s="684"/>
      <c r="AP781" s="684"/>
      <c r="AQ781" s="684"/>
      <c r="AR781" s="684"/>
      <c r="AS781" s="684"/>
      <c r="AT781" s="685"/>
      <c r="AU781" s="410">
        <v>199</v>
      </c>
      <c r="AV781" s="411"/>
      <c r="AW781" s="411"/>
      <c r="AX781" s="412"/>
    </row>
    <row r="782" spans="1:50" ht="24.75" customHeight="1" x14ac:dyDescent="0.15">
      <c r="A782" s="650"/>
      <c r="B782" s="651"/>
      <c r="C782" s="651"/>
      <c r="D782" s="651"/>
      <c r="E782" s="651"/>
      <c r="F782" s="652"/>
      <c r="G782" s="625" t="s">
        <v>738</v>
      </c>
      <c r="H782" s="626"/>
      <c r="I782" s="626"/>
      <c r="J782" s="626"/>
      <c r="K782" s="627"/>
      <c r="L782" s="617" t="s">
        <v>746</v>
      </c>
      <c r="M782" s="618"/>
      <c r="N782" s="618"/>
      <c r="O782" s="618"/>
      <c r="P782" s="618"/>
      <c r="Q782" s="618"/>
      <c r="R782" s="618"/>
      <c r="S782" s="618"/>
      <c r="T782" s="618"/>
      <c r="U782" s="618"/>
      <c r="V782" s="618"/>
      <c r="W782" s="618"/>
      <c r="X782" s="619"/>
      <c r="Y782" s="620">
        <v>173</v>
      </c>
      <c r="Z782" s="621"/>
      <c r="AA782" s="621"/>
      <c r="AB782" s="631"/>
      <c r="AC782" s="625" t="s">
        <v>740</v>
      </c>
      <c r="AD782" s="626"/>
      <c r="AE782" s="626"/>
      <c r="AF782" s="626"/>
      <c r="AG782" s="627"/>
      <c r="AH782" s="617" t="s">
        <v>741</v>
      </c>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625" t="s">
        <v>739</v>
      </c>
      <c r="H783" s="626"/>
      <c r="I783" s="626"/>
      <c r="J783" s="626"/>
      <c r="K783" s="627"/>
      <c r="L783" s="617" t="s">
        <v>747</v>
      </c>
      <c r="M783" s="618"/>
      <c r="N783" s="618"/>
      <c r="O783" s="618"/>
      <c r="P783" s="618"/>
      <c r="Q783" s="618"/>
      <c r="R783" s="618"/>
      <c r="S783" s="618"/>
      <c r="T783" s="618"/>
      <c r="U783" s="618"/>
      <c r="V783" s="618"/>
      <c r="W783" s="618"/>
      <c r="X783" s="619"/>
      <c r="Y783" s="620">
        <v>11</v>
      </c>
      <c r="Z783" s="621"/>
      <c r="AA783" s="621"/>
      <c r="AB783" s="631"/>
      <c r="AC783" s="625" t="s">
        <v>740</v>
      </c>
      <c r="AD783" s="626"/>
      <c r="AE783" s="626"/>
      <c r="AF783" s="626"/>
      <c r="AG783" s="627"/>
      <c r="AH783" s="617" t="s">
        <v>741</v>
      </c>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5" t="s">
        <v>20</v>
      </c>
      <c r="H791" s="846"/>
      <c r="I791" s="846"/>
      <c r="J791" s="846"/>
      <c r="K791" s="846"/>
      <c r="L791" s="847"/>
      <c r="M791" s="848"/>
      <c r="N791" s="848"/>
      <c r="O791" s="848"/>
      <c r="P791" s="848"/>
      <c r="Q791" s="848"/>
      <c r="R791" s="848"/>
      <c r="S791" s="848"/>
      <c r="T791" s="848"/>
      <c r="U791" s="848"/>
      <c r="V791" s="848"/>
      <c r="W791" s="848"/>
      <c r="X791" s="849"/>
      <c r="Y791" s="850">
        <f>SUM(Y781:AB790)</f>
        <v>222</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199</v>
      </c>
      <c r="AV791" s="851"/>
      <c r="AW791" s="851"/>
      <c r="AX791" s="853"/>
    </row>
    <row r="792" spans="1:50" ht="24.75" customHeight="1" x14ac:dyDescent="0.15">
      <c r="A792" s="650"/>
      <c r="B792" s="651"/>
      <c r="C792" s="651"/>
      <c r="D792" s="651"/>
      <c r="E792" s="651"/>
      <c r="F792" s="652"/>
      <c r="G792" s="614" t="s">
        <v>798</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797</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customHeight="1" x14ac:dyDescent="0.15">
      <c r="A793" s="650"/>
      <c r="B793" s="651"/>
      <c r="C793" s="651"/>
      <c r="D793" s="651"/>
      <c r="E793" s="651"/>
      <c r="F793" s="652"/>
      <c r="G793" s="834"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50"/>
      <c r="B794" s="651"/>
      <c r="C794" s="651"/>
      <c r="D794" s="651"/>
      <c r="E794" s="651"/>
      <c r="F794" s="652"/>
      <c r="G794" s="689" t="s">
        <v>738</v>
      </c>
      <c r="H794" s="690"/>
      <c r="I794" s="690"/>
      <c r="J794" s="690"/>
      <c r="K794" s="691"/>
      <c r="L794" s="683" t="s">
        <v>796</v>
      </c>
      <c r="M794" s="684"/>
      <c r="N794" s="684"/>
      <c r="O794" s="684"/>
      <c r="P794" s="684"/>
      <c r="Q794" s="684"/>
      <c r="R794" s="684"/>
      <c r="S794" s="684"/>
      <c r="T794" s="684"/>
      <c r="U794" s="684"/>
      <c r="V794" s="684"/>
      <c r="W794" s="684"/>
      <c r="X794" s="685"/>
      <c r="Y794" s="410">
        <v>1</v>
      </c>
      <c r="Z794" s="411"/>
      <c r="AA794" s="411"/>
      <c r="AB794" s="412"/>
      <c r="AC794" s="689" t="s">
        <v>738</v>
      </c>
      <c r="AD794" s="690"/>
      <c r="AE794" s="690"/>
      <c r="AF794" s="690"/>
      <c r="AG794" s="691"/>
      <c r="AH794" s="683" t="s">
        <v>744</v>
      </c>
      <c r="AI794" s="684"/>
      <c r="AJ794" s="684"/>
      <c r="AK794" s="684"/>
      <c r="AL794" s="684"/>
      <c r="AM794" s="684"/>
      <c r="AN794" s="684"/>
      <c r="AO794" s="684"/>
      <c r="AP794" s="684"/>
      <c r="AQ794" s="684"/>
      <c r="AR794" s="684"/>
      <c r="AS794" s="684"/>
      <c r="AT794" s="685"/>
      <c r="AU794" s="410">
        <v>3</v>
      </c>
      <c r="AV794" s="411"/>
      <c r="AW794" s="411"/>
      <c r="AX794" s="412"/>
    </row>
    <row r="795" spans="1:50" ht="24.75" customHeight="1" x14ac:dyDescent="0.15">
      <c r="A795" s="650"/>
      <c r="B795" s="651"/>
      <c r="C795" s="651"/>
      <c r="D795" s="651"/>
      <c r="E795" s="651"/>
      <c r="F795" s="652"/>
      <c r="G795" s="625" t="s">
        <v>740</v>
      </c>
      <c r="H795" s="626"/>
      <c r="I795" s="626"/>
      <c r="J795" s="626"/>
      <c r="K795" s="627"/>
      <c r="L795" s="617" t="s">
        <v>741</v>
      </c>
      <c r="M795" s="618"/>
      <c r="N795" s="618"/>
      <c r="O795" s="618"/>
      <c r="P795" s="618"/>
      <c r="Q795" s="618"/>
      <c r="R795" s="618"/>
      <c r="S795" s="618"/>
      <c r="T795" s="618"/>
      <c r="U795" s="618"/>
      <c r="V795" s="618"/>
      <c r="W795" s="618"/>
      <c r="X795" s="619"/>
      <c r="Y795" s="620"/>
      <c r="Z795" s="621"/>
      <c r="AA795" s="621"/>
      <c r="AB795" s="622"/>
      <c r="AC795" s="625" t="s">
        <v>740</v>
      </c>
      <c r="AD795" s="626"/>
      <c r="AE795" s="626"/>
      <c r="AF795" s="626"/>
      <c r="AG795" s="627"/>
      <c r="AH795" s="617" t="s">
        <v>741</v>
      </c>
      <c r="AI795" s="618"/>
      <c r="AJ795" s="618"/>
      <c r="AK795" s="618"/>
      <c r="AL795" s="618"/>
      <c r="AM795" s="618"/>
      <c r="AN795" s="618"/>
      <c r="AO795" s="618"/>
      <c r="AP795" s="618"/>
      <c r="AQ795" s="618"/>
      <c r="AR795" s="618"/>
      <c r="AS795" s="618"/>
      <c r="AT795" s="619"/>
      <c r="AU795" s="620"/>
      <c r="AV795" s="621"/>
      <c r="AW795" s="621"/>
      <c r="AX795" s="622"/>
    </row>
    <row r="796" spans="1:50" ht="24.75" customHeight="1" x14ac:dyDescent="0.15">
      <c r="A796" s="650"/>
      <c r="B796" s="651"/>
      <c r="C796" s="651"/>
      <c r="D796" s="651"/>
      <c r="E796" s="651"/>
      <c r="F796" s="652"/>
      <c r="G796" s="625" t="s">
        <v>740</v>
      </c>
      <c r="H796" s="626"/>
      <c r="I796" s="626"/>
      <c r="J796" s="626"/>
      <c r="K796" s="627"/>
      <c r="L796" s="617" t="s">
        <v>741</v>
      </c>
      <c r="M796" s="618"/>
      <c r="N796" s="618"/>
      <c r="O796" s="618"/>
      <c r="P796" s="618"/>
      <c r="Q796" s="618"/>
      <c r="R796" s="618"/>
      <c r="S796" s="618"/>
      <c r="T796" s="618"/>
      <c r="U796" s="618"/>
      <c r="V796" s="618"/>
      <c r="W796" s="618"/>
      <c r="X796" s="619"/>
      <c r="Y796" s="620"/>
      <c r="Z796" s="621"/>
      <c r="AA796" s="621"/>
      <c r="AB796" s="622"/>
      <c r="AC796" s="625" t="s">
        <v>740</v>
      </c>
      <c r="AD796" s="626"/>
      <c r="AE796" s="626"/>
      <c r="AF796" s="626"/>
      <c r="AG796" s="627"/>
      <c r="AH796" s="617" t="s">
        <v>741</v>
      </c>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0"/>
      <c r="B804" s="651"/>
      <c r="C804" s="651"/>
      <c r="D804" s="651"/>
      <c r="E804" s="651"/>
      <c r="F804" s="652"/>
      <c r="G804" s="845" t="s">
        <v>20</v>
      </c>
      <c r="H804" s="846"/>
      <c r="I804" s="846"/>
      <c r="J804" s="846"/>
      <c r="K804" s="846"/>
      <c r="L804" s="847"/>
      <c r="M804" s="848"/>
      <c r="N804" s="848"/>
      <c r="O804" s="848"/>
      <c r="P804" s="848"/>
      <c r="Q804" s="848"/>
      <c r="R804" s="848"/>
      <c r="S804" s="848"/>
      <c r="T804" s="848"/>
      <c r="U804" s="848"/>
      <c r="V804" s="848"/>
      <c r="W804" s="848"/>
      <c r="X804" s="849"/>
      <c r="Y804" s="850">
        <f>SUM(Y794:AB803)</f>
        <v>1</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3</v>
      </c>
      <c r="AV804" s="851"/>
      <c r="AW804" s="851"/>
      <c r="AX804" s="853"/>
    </row>
    <row r="805" spans="1:50" ht="24.75" hidden="1" customHeight="1" x14ac:dyDescent="0.15">
      <c r="A805" s="650"/>
      <c r="B805" s="651"/>
      <c r="C805" s="651"/>
      <c r="D805" s="651"/>
      <c r="E805" s="651"/>
      <c r="F805" s="652"/>
      <c r="G805" s="614" t="s">
        <v>440</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441</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x14ac:dyDescent="0.15">
      <c r="A806" s="650"/>
      <c r="B806" s="651"/>
      <c r="C806" s="651"/>
      <c r="D806" s="651"/>
      <c r="E806" s="651"/>
      <c r="F806" s="652"/>
      <c r="G806" s="834"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10"/>
      <c r="Z807" s="411"/>
      <c r="AA807" s="411"/>
      <c r="AB807" s="824"/>
      <c r="AC807" s="689"/>
      <c r="AD807" s="690"/>
      <c r="AE807" s="690"/>
      <c r="AF807" s="690"/>
      <c r="AG807" s="691"/>
      <c r="AH807" s="683"/>
      <c r="AI807" s="684"/>
      <c r="AJ807" s="684"/>
      <c r="AK807" s="684"/>
      <c r="AL807" s="684"/>
      <c r="AM807" s="684"/>
      <c r="AN807" s="684"/>
      <c r="AO807" s="684"/>
      <c r="AP807" s="684"/>
      <c r="AQ807" s="684"/>
      <c r="AR807" s="684"/>
      <c r="AS807" s="684"/>
      <c r="AT807" s="685"/>
      <c r="AU807" s="410"/>
      <c r="AV807" s="411"/>
      <c r="AW807" s="411"/>
      <c r="AX807" s="412"/>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0"/>
      <c r="B818" s="651"/>
      <c r="C818" s="651"/>
      <c r="D818" s="651"/>
      <c r="E818" s="651"/>
      <c r="F818" s="652"/>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x14ac:dyDescent="0.15">
      <c r="A819" s="650"/>
      <c r="B819" s="651"/>
      <c r="C819" s="651"/>
      <c r="D819" s="651"/>
      <c r="E819" s="651"/>
      <c r="F819" s="652"/>
      <c r="G819" s="834"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10"/>
      <c r="Z820" s="411"/>
      <c r="AA820" s="411"/>
      <c r="AB820" s="824"/>
      <c r="AC820" s="689"/>
      <c r="AD820" s="690"/>
      <c r="AE820" s="690"/>
      <c r="AF820" s="690"/>
      <c r="AG820" s="691"/>
      <c r="AH820" s="683"/>
      <c r="AI820" s="684"/>
      <c r="AJ820" s="684"/>
      <c r="AK820" s="684"/>
      <c r="AL820" s="684"/>
      <c r="AM820" s="684"/>
      <c r="AN820" s="684"/>
      <c r="AO820" s="684"/>
      <c r="AP820" s="684"/>
      <c r="AQ820" s="684"/>
      <c r="AR820" s="684"/>
      <c r="AS820" s="684"/>
      <c r="AT820" s="685"/>
      <c r="AU820" s="410"/>
      <c r="AV820" s="411"/>
      <c r="AW820" s="411"/>
      <c r="AX820" s="412"/>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50.1" customHeight="1" x14ac:dyDescent="0.15">
      <c r="A837" s="398">
        <v>1</v>
      </c>
      <c r="B837" s="398">
        <v>1</v>
      </c>
      <c r="C837" s="374" t="s">
        <v>735</v>
      </c>
      <c r="D837" s="375" t="s">
        <v>643</v>
      </c>
      <c r="E837" s="375" t="s">
        <v>643</v>
      </c>
      <c r="F837" s="375" t="s">
        <v>643</v>
      </c>
      <c r="G837" s="375" t="s">
        <v>643</v>
      </c>
      <c r="H837" s="375" t="s">
        <v>643</v>
      </c>
      <c r="I837" s="376" t="s">
        <v>643</v>
      </c>
      <c r="J837" s="348">
        <v>8010401006744</v>
      </c>
      <c r="K837" s="349"/>
      <c r="L837" s="349"/>
      <c r="M837" s="349"/>
      <c r="N837" s="349"/>
      <c r="O837" s="349"/>
      <c r="P837" s="147" t="s">
        <v>644</v>
      </c>
      <c r="Q837" s="377" t="s">
        <v>645</v>
      </c>
      <c r="R837" s="377" t="s">
        <v>645</v>
      </c>
      <c r="S837" s="377" t="s">
        <v>645</v>
      </c>
      <c r="T837" s="377" t="s">
        <v>645</v>
      </c>
      <c r="U837" s="377" t="s">
        <v>645</v>
      </c>
      <c r="V837" s="377" t="s">
        <v>645</v>
      </c>
      <c r="W837" s="377" t="s">
        <v>645</v>
      </c>
      <c r="X837" s="377" t="s">
        <v>645</v>
      </c>
      <c r="Y837" s="926">
        <v>222</v>
      </c>
      <c r="Z837" s="927">
        <v>221882398</v>
      </c>
      <c r="AA837" s="927">
        <v>221882398</v>
      </c>
      <c r="AB837" s="928">
        <v>221882398</v>
      </c>
      <c r="AC837" s="363" t="s">
        <v>498</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50.1" customHeight="1" x14ac:dyDescent="0.15">
      <c r="A838" s="398">
        <v>2</v>
      </c>
      <c r="B838" s="398">
        <v>1</v>
      </c>
      <c r="C838" s="374" t="s">
        <v>803</v>
      </c>
      <c r="D838" s="375" t="s">
        <v>647</v>
      </c>
      <c r="E838" s="375" t="s">
        <v>647</v>
      </c>
      <c r="F838" s="375" t="s">
        <v>647</v>
      </c>
      <c r="G838" s="375" t="s">
        <v>647</v>
      </c>
      <c r="H838" s="375" t="s">
        <v>647</v>
      </c>
      <c r="I838" s="376" t="s">
        <v>647</v>
      </c>
      <c r="J838" s="348">
        <v>6120005015232</v>
      </c>
      <c r="K838" s="349"/>
      <c r="L838" s="349"/>
      <c r="M838" s="349"/>
      <c r="N838" s="349"/>
      <c r="O838" s="349"/>
      <c r="P838" s="147" t="s">
        <v>648</v>
      </c>
      <c r="Q838" s="377" t="s">
        <v>649</v>
      </c>
      <c r="R838" s="377" t="s">
        <v>649</v>
      </c>
      <c r="S838" s="377" t="s">
        <v>649</v>
      </c>
      <c r="T838" s="377" t="s">
        <v>649</v>
      </c>
      <c r="U838" s="377" t="s">
        <v>649</v>
      </c>
      <c r="V838" s="377" t="s">
        <v>649</v>
      </c>
      <c r="W838" s="377" t="s">
        <v>649</v>
      </c>
      <c r="X838" s="377" t="s">
        <v>649</v>
      </c>
      <c r="Y838" s="926">
        <v>127</v>
      </c>
      <c r="Z838" s="927">
        <v>127386162</v>
      </c>
      <c r="AA838" s="927">
        <v>127386162</v>
      </c>
      <c r="AB838" s="928">
        <v>127386162</v>
      </c>
      <c r="AC838" s="363" t="s">
        <v>492</v>
      </c>
      <c r="AD838" s="363"/>
      <c r="AE838" s="363"/>
      <c r="AF838" s="363"/>
      <c r="AG838" s="363"/>
      <c r="AH838" s="372">
        <v>1</v>
      </c>
      <c r="AI838" s="373"/>
      <c r="AJ838" s="373"/>
      <c r="AK838" s="373"/>
      <c r="AL838" s="357">
        <v>94.51</v>
      </c>
      <c r="AM838" s="358"/>
      <c r="AN838" s="358"/>
      <c r="AO838" s="359"/>
      <c r="AP838" s="360"/>
      <c r="AQ838" s="360"/>
      <c r="AR838" s="360"/>
      <c r="AS838" s="360"/>
      <c r="AT838" s="360"/>
      <c r="AU838" s="360"/>
      <c r="AV838" s="360"/>
      <c r="AW838" s="360"/>
      <c r="AX838" s="360"/>
    </row>
    <row r="839" spans="1:50" ht="50.1" customHeight="1" x14ac:dyDescent="0.15">
      <c r="A839" s="398">
        <v>3</v>
      </c>
      <c r="B839" s="398">
        <v>1</v>
      </c>
      <c r="C839" s="374" t="s">
        <v>804</v>
      </c>
      <c r="D839" s="381" t="s">
        <v>650</v>
      </c>
      <c r="E839" s="381" t="s">
        <v>650</v>
      </c>
      <c r="F839" s="381" t="s">
        <v>650</v>
      </c>
      <c r="G839" s="381" t="s">
        <v>650</v>
      </c>
      <c r="H839" s="381" t="s">
        <v>650</v>
      </c>
      <c r="I839" s="382" t="s">
        <v>650</v>
      </c>
      <c r="J839" s="348">
        <v>6050005002007</v>
      </c>
      <c r="K839" s="349"/>
      <c r="L839" s="349"/>
      <c r="M839" s="349"/>
      <c r="N839" s="349"/>
      <c r="O839" s="349"/>
      <c r="P839" s="147" t="s">
        <v>651</v>
      </c>
      <c r="Q839" s="377" t="s">
        <v>652</v>
      </c>
      <c r="R839" s="377" t="s">
        <v>652</v>
      </c>
      <c r="S839" s="377" t="s">
        <v>652</v>
      </c>
      <c r="T839" s="377" t="s">
        <v>652</v>
      </c>
      <c r="U839" s="377" t="s">
        <v>652</v>
      </c>
      <c r="V839" s="377" t="s">
        <v>652</v>
      </c>
      <c r="W839" s="377" t="s">
        <v>652</v>
      </c>
      <c r="X839" s="377" t="s">
        <v>652</v>
      </c>
      <c r="Y839" s="926">
        <v>71</v>
      </c>
      <c r="Z839" s="927">
        <v>72782084</v>
      </c>
      <c r="AA839" s="927">
        <v>72782084</v>
      </c>
      <c r="AB839" s="928">
        <v>72782084</v>
      </c>
      <c r="AC839" s="363" t="s">
        <v>498</v>
      </c>
      <c r="AD839" s="363"/>
      <c r="AE839" s="363"/>
      <c r="AF839" s="363"/>
      <c r="AG839" s="363"/>
      <c r="AH839" s="355">
        <v>1</v>
      </c>
      <c r="AI839" s="356"/>
      <c r="AJ839" s="356"/>
      <c r="AK839" s="356"/>
      <c r="AL839" s="357">
        <v>100</v>
      </c>
      <c r="AM839" s="358"/>
      <c r="AN839" s="358"/>
      <c r="AO839" s="359"/>
      <c r="AP839" s="360"/>
      <c r="AQ839" s="360"/>
      <c r="AR839" s="360"/>
      <c r="AS839" s="360"/>
      <c r="AT839" s="360"/>
      <c r="AU839" s="360"/>
      <c r="AV839" s="360"/>
      <c r="AW839" s="360"/>
      <c r="AX839" s="360"/>
    </row>
    <row r="840" spans="1:50" ht="54" customHeight="1" x14ac:dyDescent="0.15">
      <c r="A840" s="398">
        <v>4</v>
      </c>
      <c r="B840" s="398">
        <v>1</v>
      </c>
      <c r="C840" s="374" t="s">
        <v>653</v>
      </c>
      <c r="D840" s="381" t="s">
        <v>653</v>
      </c>
      <c r="E840" s="381" t="s">
        <v>653</v>
      </c>
      <c r="F840" s="381" t="s">
        <v>653</v>
      </c>
      <c r="G840" s="381" t="s">
        <v>653</v>
      </c>
      <c r="H840" s="381" t="s">
        <v>653</v>
      </c>
      <c r="I840" s="382" t="s">
        <v>653</v>
      </c>
      <c r="J840" s="348">
        <v>4011101011880</v>
      </c>
      <c r="K840" s="349"/>
      <c r="L840" s="349"/>
      <c r="M840" s="349"/>
      <c r="N840" s="349"/>
      <c r="O840" s="349"/>
      <c r="P840" s="147" t="s">
        <v>654</v>
      </c>
      <c r="Q840" s="377" t="s">
        <v>655</v>
      </c>
      <c r="R840" s="377" t="s">
        <v>655</v>
      </c>
      <c r="S840" s="377" t="s">
        <v>655</v>
      </c>
      <c r="T840" s="377" t="s">
        <v>655</v>
      </c>
      <c r="U840" s="377" t="s">
        <v>655</v>
      </c>
      <c r="V840" s="377" t="s">
        <v>655</v>
      </c>
      <c r="W840" s="377" t="s">
        <v>655</v>
      </c>
      <c r="X840" s="377" t="s">
        <v>655</v>
      </c>
      <c r="Y840" s="926">
        <v>62</v>
      </c>
      <c r="Z840" s="927">
        <v>61992000</v>
      </c>
      <c r="AA840" s="927">
        <v>61992000</v>
      </c>
      <c r="AB840" s="928">
        <v>61992000</v>
      </c>
      <c r="AC840" s="363" t="s">
        <v>492</v>
      </c>
      <c r="AD840" s="363"/>
      <c r="AE840" s="363"/>
      <c r="AF840" s="363"/>
      <c r="AG840" s="363"/>
      <c r="AH840" s="355">
        <v>1</v>
      </c>
      <c r="AI840" s="356"/>
      <c r="AJ840" s="356"/>
      <c r="AK840" s="356"/>
      <c r="AL840" s="357">
        <v>89.1</v>
      </c>
      <c r="AM840" s="358"/>
      <c r="AN840" s="358"/>
      <c r="AO840" s="359"/>
      <c r="AP840" s="360"/>
      <c r="AQ840" s="360"/>
      <c r="AR840" s="360"/>
      <c r="AS840" s="360"/>
      <c r="AT840" s="360"/>
      <c r="AU840" s="360"/>
      <c r="AV840" s="360"/>
      <c r="AW840" s="360"/>
      <c r="AX840" s="360"/>
    </row>
    <row r="841" spans="1:50" ht="50.1" customHeight="1" x14ac:dyDescent="0.15">
      <c r="A841" s="398">
        <v>5</v>
      </c>
      <c r="B841" s="398">
        <v>1</v>
      </c>
      <c r="C841" s="374" t="s">
        <v>656</v>
      </c>
      <c r="D841" s="375" t="s">
        <v>657</v>
      </c>
      <c r="E841" s="375" t="s">
        <v>657</v>
      </c>
      <c r="F841" s="375" t="s">
        <v>657</v>
      </c>
      <c r="G841" s="375" t="s">
        <v>657</v>
      </c>
      <c r="H841" s="375" t="s">
        <v>657</v>
      </c>
      <c r="I841" s="376" t="s">
        <v>657</v>
      </c>
      <c r="J841" s="348">
        <v>7011201001655</v>
      </c>
      <c r="K841" s="349"/>
      <c r="L841" s="349"/>
      <c r="M841" s="349"/>
      <c r="N841" s="349"/>
      <c r="O841" s="349"/>
      <c r="P841" s="147" t="s">
        <v>658</v>
      </c>
      <c r="Q841" s="377" t="s">
        <v>659</v>
      </c>
      <c r="R841" s="377" t="s">
        <v>659</v>
      </c>
      <c r="S841" s="377" t="s">
        <v>659</v>
      </c>
      <c r="T841" s="377" t="s">
        <v>659</v>
      </c>
      <c r="U841" s="377" t="s">
        <v>659</v>
      </c>
      <c r="V841" s="377" t="s">
        <v>659</v>
      </c>
      <c r="W841" s="377" t="s">
        <v>659</v>
      </c>
      <c r="X841" s="377" t="s">
        <v>659</v>
      </c>
      <c r="Y841" s="926">
        <v>49</v>
      </c>
      <c r="Z841" s="927">
        <v>52920000</v>
      </c>
      <c r="AA841" s="927">
        <v>52920000</v>
      </c>
      <c r="AB841" s="928">
        <v>52920000</v>
      </c>
      <c r="AC841" s="354" t="s">
        <v>492</v>
      </c>
      <c r="AD841" s="354"/>
      <c r="AE841" s="354"/>
      <c r="AF841" s="354"/>
      <c r="AG841" s="354"/>
      <c r="AH841" s="355">
        <v>1</v>
      </c>
      <c r="AI841" s="356"/>
      <c r="AJ841" s="356"/>
      <c r="AK841" s="356"/>
      <c r="AL841" s="357">
        <v>99.3</v>
      </c>
      <c r="AM841" s="358"/>
      <c r="AN841" s="358"/>
      <c r="AO841" s="359"/>
      <c r="AP841" s="360"/>
      <c r="AQ841" s="360"/>
      <c r="AR841" s="360"/>
      <c r="AS841" s="360"/>
      <c r="AT841" s="360"/>
      <c r="AU841" s="360"/>
      <c r="AV841" s="360"/>
      <c r="AW841" s="360"/>
      <c r="AX841" s="360"/>
    </row>
    <row r="842" spans="1:50" ht="50.1" customHeight="1" x14ac:dyDescent="0.15">
      <c r="A842" s="398">
        <v>6</v>
      </c>
      <c r="B842" s="398">
        <v>1</v>
      </c>
      <c r="C842" s="374" t="s">
        <v>660</v>
      </c>
      <c r="D842" s="375" t="s">
        <v>661</v>
      </c>
      <c r="E842" s="375" t="s">
        <v>661</v>
      </c>
      <c r="F842" s="375" t="s">
        <v>661</v>
      </c>
      <c r="G842" s="375" t="s">
        <v>661</v>
      </c>
      <c r="H842" s="375" t="s">
        <v>661</v>
      </c>
      <c r="I842" s="376" t="s">
        <v>661</v>
      </c>
      <c r="J842" s="348">
        <v>3130005005532</v>
      </c>
      <c r="K842" s="349"/>
      <c r="L842" s="349"/>
      <c r="M842" s="349"/>
      <c r="N842" s="349"/>
      <c r="O842" s="349"/>
      <c r="P842" s="147" t="s">
        <v>662</v>
      </c>
      <c r="Q842" s="377" t="s">
        <v>663</v>
      </c>
      <c r="R842" s="377" t="s">
        <v>663</v>
      </c>
      <c r="S842" s="377" t="s">
        <v>663</v>
      </c>
      <c r="T842" s="377" t="s">
        <v>663</v>
      </c>
      <c r="U842" s="377" t="s">
        <v>663</v>
      </c>
      <c r="V842" s="377" t="s">
        <v>663</v>
      </c>
      <c r="W842" s="377" t="s">
        <v>663</v>
      </c>
      <c r="X842" s="377" t="s">
        <v>663</v>
      </c>
      <c r="Y842" s="926">
        <v>35</v>
      </c>
      <c r="Z842" s="927">
        <v>35640000</v>
      </c>
      <c r="AA842" s="927">
        <v>35640000</v>
      </c>
      <c r="AB842" s="928">
        <v>35640000</v>
      </c>
      <c r="AC842" s="354" t="s">
        <v>492</v>
      </c>
      <c r="AD842" s="354"/>
      <c r="AE842" s="354"/>
      <c r="AF842" s="354"/>
      <c r="AG842" s="354"/>
      <c r="AH842" s="355">
        <v>1</v>
      </c>
      <c r="AI842" s="356"/>
      <c r="AJ842" s="356"/>
      <c r="AK842" s="356"/>
      <c r="AL842" s="357">
        <v>98.43</v>
      </c>
      <c r="AM842" s="358"/>
      <c r="AN842" s="358"/>
      <c r="AO842" s="359"/>
      <c r="AP842" s="360"/>
      <c r="AQ842" s="360"/>
      <c r="AR842" s="360"/>
      <c r="AS842" s="360"/>
      <c r="AT842" s="360"/>
      <c r="AU842" s="360"/>
      <c r="AV842" s="360"/>
      <c r="AW842" s="360"/>
      <c r="AX842" s="360"/>
    </row>
    <row r="843" spans="1:50" ht="50.1" customHeight="1" x14ac:dyDescent="0.15">
      <c r="A843" s="398">
        <v>7</v>
      </c>
      <c r="B843" s="398">
        <v>1</v>
      </c>
      <c r="C843" s="374" t="s">
        <v>664</v>
      </c>
      <c r="D843" s="375" t="s">
        <v>665</v>
      </c>
      <c r="E843" s="375" t="s">
        <v>665</v>
      </c>
      <c r="F843" s="375" t="s">
        <v>665</v>
      </c>
      <c r="G843" s="375" t="s">
        <v>665</v>
      </c>
      <c r="H843" s="375" t="s">
        <v>665</v>
      </c>
      <c r="I843" s="376" t="s">
        <v>665</v>
      </c>
      <c r="J843" s="348">
        <v>1010001012876</v>
      </c>
      <c r="K843" s="349"/>
      <c r="L843" s="349"/>
      <c r="M843" s="349"/>
      <c r="N843" s="349"/>
      <c r="O843" s="349"/>
      <c r="P843" s="147" t="s">
        <v>666</v>
      </c>
      <c r="Q843" s="377" t="s">
        <v>667</v>
      </c>
      <c r="R843" s="377" t="s">
        <v>667</v>
      </c>
      <c r="S843" s="377" t="s">
        <v>667</v>
      </c>
      <c r="T843" s="377" t="s">
        <v>667</v>
      </c>
      <c r="U843" s="377" t="s">
        <v>667</v>
      </c>
      <c r="V843" s="377" t="s">
        <v>667</v>
      </c>
      <c r="W843" s="377" t="s">
        <v>667</v>
      </c>
      <c r="X843" s="377" t="s">
        <v>667</v>
      </c>
      <c r="Y843" s="926">
        <v>34</v>
      </c>
      <c r="Z843" s="927">
        <v>34236000</v>
      </c>
      <c r="AA843" s="927">
        <v>34236000</v>
      </c>
      <c r="AB843" s="928">
        <v>34236000</v>
      </c>
      <c r="AC843" s="354" t="s">
        <v>498</v>
      </c>
      <c r="AD843" s="354"/>
      <c r="AE843" s="354"/>
      <c r="AF843" s="354"/>
      <c r="AG843" s="354"/>
      <c r="AH843" s="355">
        <v>1</v>
      </c>
      <c r="AI843" s="356"/>
      <c r="AJ843" s="356"/>
      <c r="AK843" s="356"/>
      <c r="AL843" s="357">
        <v>100</v>
      </c>
      <c r="AM843" s="358"/>
      <c r="AN843" s="358"/>
      <c r="AO843" s="359"/>
      <c r="AP843" s="360"/>
      <c r="AQ843" s="360"/>
      <c r="AR843" s="360"/>
      <c r="AS843" s="360"/>
      <c r="AT843" s="360"/>
      <c r="AU843" s="360"/>
      <c r="AV843" s="360"/>
      <c r="AW843" s="360"/>
      <c r="AX843" s="360"/>
    </row>
    <row r="844" spans="1:50" ht="50.1" customHeight="1" x14ac:dyDescent="0.15">
      <c r="A844" s="398">
        <v>8</v>
      </c>
      <c r="B844" s="398">
        <v>1</v>
      </c>
      <c r="C844" s="374" t="s">
        <v>668</v>
      </c>
      <c r="D844" s="375" t="s">
        <v>669</v>
      </c>
      <c r="E844" s="375" t="s">
        <v>669</v>
      </c>
      <c r="F844" s="375" t="s">
        <v>669</v>
      </c>
      <c r="G844" s="375" t="s">
        <v>669</v>
      </c>
      <c r="H844" s="375" t="s">
        <v>669</v>
      </c>
      <c r="I844" s="376" t="s">
        <v>669</v>
      </c>
      <c r="J844" s="348">
        <v>5010005002382</v>
      </c>
      <c r="K844" s="349"/>
      <c r="L844" s="349"/>
      <c r="M844" s="349"/>
      <c r="N844" s="349"/>
      <c r="O844" s="349"/>
      <c r="P844" s="147" t="s">
        <v>670</v>
      </c>
      <c r="Q844" s="377" t="s">
        <v>671</v>
      </c>
      <c r="R844" s="377" t="s">
        <v>671</v>
      </c>
      <c r="S844" s="377" t="s">
        <v>671</v>
      </c>
      <c r="T844" s="377" t="s">
        <v>671</v>
      </c>
      <c r="U844" s="377" t="s">
        <v>671</v>
      </c>
      <c r="V844" s="377" t="s">
        <v>671</v>
      </c>
      <c r="W844" s="377" t="s">
        <v>671</v>
      </c>
      <c r="X844" s="377" t="s">
        <v>671</v>
      </c>
      <c r="Y844" s="926">
        <v>17</v>
      </c>
      <c r="Z844" s="927">
        <v>17317631</v>
      </c>
      <c r="AA844" s="927">
        <v>17317631</v>
      </c>
      <c r="AB844" s="928">
        <v>17317631</v>
      </c>
      <c r="AC844" s="354" t="s">
        <v>498</v>
      </c>
      <c r="AD844" s="354"/>
      <c r="AE844" s="354"/>
      <c r="AF844" s="354"/>
      <c r="AG844" s="354"/>
      <c r="AH844" s="355">
        <v>1</v>
      </c>
      <c r="AI844" s="356"/>
      <c r="AJ844" s="356"/>
      <c r="AK844" s="356"/>
      <c r="AL844" s="357">
        <v>100</v>
      </c>
      <c r="AM844" s="358"/>
      <c r="AN844" s="358"/>
      <c r="AO844" s="359"/>
      <c r="AP844" s="360"/>
      <c r="AQ844" s="360"/>
      <c r="AR844" s="360"/>
      <c r="AS844" s="360"/>
      <c r="AT844" s="360"/>
      <c r="AU844" s="360"/>
      <c r="AV844" s="360"/>
      <c r="AW844" s="360"/>
      <c r="AX844" s="360"/>
    </row>
    <row r="845" spans="1:50" ht="50.1" customHeight="1" x14ac:dyDescent="0.15">
      <c r="A845" s="398">
        <v>9</v>
      </c>
      <c r="B845" s="398">
        <v>1</v>
      </c>
      <c r="C845" s="374" t="s">
        <v>672</v>
      </c>
      <c r="D845" s="375" t="s">
        <v>673</v>
      </c>
      <c r="E845" s="375" t="s">
        <v>673</v>
      </c>
      <c r="F845" s="375" t="s">
        <v>673</v>
      </c>
      <c r="G845" s="375" t="s">
        <v>673</v>
      </c>
      <c r="H845" s="375" t="s">
        <v>673</v>
      </c>
      <c r="I845" s="376" t="s">
        <v>673</v>
      </c>
      <c r="J845" s="348">
        <v>3011805002185</v>
      </c>
      <c r="K845" s="349"/>
      <c r="L845" s="349"/>
      <c r="M845" s="349"/>
      <c r="N845" s="349"/>
      <c r="O845" s="349"/>
      <c r="P845" s="147" t="s">
        <v>674</v>
      </c>
      <c r="Q845" s="377" t="s">
        <v>675</v>
      </c>
      <c r="R845" s="377" t="s">
        <v>675</v>
      </c>
      <c r="S845" s="377" t="s">
        <v>675</v>
      </c>
      <c r="T845" s="377" t="s">
        <v>675</v>
      </c>
      <c r="U845" s="377" t="s">
        <v>675</v>
      </c>
      <c r="V845" s="377" t="s">
        <v>675</v>
      </c>
      <c r="W845" s="377" t="s">
        <v>675</v>
      </c>
      <c r="X845" s="377" t="s">
        <v>675</v>
      </c>
      <c r="Y845" s="926">
        <v>12</v>
      </c>
      <c r="Z845" s="927">
        <v>15181930</v>
      </c>
      <c r="AA845" s="927">
        <v>15181930</v>
      </c>
      <c r="AB845" s="928">
        <v>15181930</v>
      </c>
      <c r="AC845" s="354" t="s">
        <v>492</v>
      </c>
      <c r="AD845" s="354"/>
      <c r="AE845" s="354"/>
      <c r="AF845" s="354"/>
      <c r="AG845" s="354"/>
      <c r="AH845" s="355">
        <v>1</v>
      </c>
      <c r="AI845" s="356"/>
      <c r="AJ845" s="356"/>
      <c r="AK845" s="356"/>
      <c r="AL845" s="357">
        <v>82.4</v>
      </c>
      <c r="AM845" s="358"/>
      <c r="AN845" s="358"/>
      <c r="AO845" s="359"/>
      <c r="AP845" s="360"/>
      <c r="AQ845" s="360"/>
      <c r="AR845" s="360"/>
      <c r="AS845" s="360"/>
      <c r="AT845" s="360"/>
      <c r="AU845" s="360"/>
      <c r="AV845" s="360"/>
      <c r="AW845" s="360"/>
      <c r="AX845" s="360"/>
    </row>
    <row r="846" spans="1:50" ht="50.1" customHeight="1" x14ac:dyDescent="0.15">
      <c r="A846" s="398">
        <v>10</v>
      </c>
      <c r="B846" s="398">
        <v>1</v>
      </c>
      <c r="C846" s="374" t="s">
        <v>676</v>
      </c>
      <c r="D846" s="375" t="s">
        <v>677</v>
      </c>
      <c r="E846" s="375" t="s">
        <v>677</v>
      </c>
      <c r="F846" s="375" t="s">
        <v>677</v>
      </c>
      <c r="G846" s="375" t="s">
        <v>677</v>
      </c>
      <c r="H846" s="375" t="s">
        <v>677</v>
      </c>
      <c r="I846" s="376" t="s">
        <v>677</v>
      </c>
      <c r="J846" s="348">
        <v>5010005007398</v>
      </c>
      <c r="K846" s="349"/>
      <c r="L846" s="349"/>
      <c r="M846" s="349"/>
      <c r="N846" s="349"/>
      <c r="O846" s="349"/>
      <c r="P846" s="147" t="s">
        <v>678</v>
      </c>
      <c r="Q846" s="377" t="s">
        <v>679</v>
      </c>
      <c r="R846" s="377" t="s">
        <v>679</v>
      </c>
      <c r="S846" s="377" t="s">
        <v>679</v>
      </c>
      <c r="T846" s="377" t="s">
        <v>679</v>
      </c>
      <c r="U846" s="377" t="s">
        <v>679</v>
      </c>
      <c r="V846" s="377" t="s">
        <v>679</v>
      </c>
      <c r="W846" s="377" t="s">
        <v>679</v>
      </c>
      <c r="X846" s="377" t="s">
        <v>679</v>
      </c>
      <c r="Y846" s="926">
        <v>10</v>
      </c>
      <c r="Z846" s="927">
        <v>9900000</v>
      </c>
      <c r="AA846" s="927">
        <v>9900000</v>
      </c>
      <c r="AB846" s="928">
        <v>9900000</v>
      </c>
      <c r="AC846" s="354" t="s">
        <v>492</v>
      </c>
      <c r="AD846" s="354"/>
      <c r="AE846" s="354"/>
      <c r="AF846" s="354"/>
      <c r="AG846" s="354"/>
      <c r="AH846" s="355">
        <v>1</v>
      </c>
      <c r="AI846" s="356"/>
      <c r="AJ846" s="356"/>
      <c r="AK846" s="356"/>
      <c r="AL846" s="357">
        <v>99.1</v>
      </c>
      <c r="AM846" s="358"/>
      <c r="AN846" s="358"/>
      <c r="AO846" s="359"/>
      <c r="AP846" s="360"/>
      <c r="AQ846" s="360"/>
      <c r="AR846" s="360"/>
      <c r="AS846" s="360"/>
      <c r="AT846" s="360"/>
      <c r="AU846" s="360"/>
      <c r="AV846" s="360"/>
      <c r="AW846" s="360"/>
      <c r="AX846" s="360"/>
    </row>
    <row r="847" spans="1:50" ht="30" hidden="1" customHeight="1" x14ac:dyDescent="0.15">
      <c r="A847" s="398">
        <v>11</v>
      </c>
      <c r="B847" s="39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8">
        <v>12</v>
      </c>
      <c r="B848" s="3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8">
        <v>13</v>
      </c>
      <c r="B849" s="3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8">
        <v>14</v>
      </c>
      <c r="B850" s="3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8">
        <v>15</v>
      </c>
      <c r="B851" s="3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8">
        <v>16</v>
      </c>
      <c r="B852" s="3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8">
        <v>17</v>
      </c>
      <c r="B853" s="3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8">
        <v>18</v>
      </c>
      <c r="B854" s="3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8">
        <v>19</v>
      </c>
      <c r="B855" s="3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8">
        <v>20</v>
      </c>
      <c r="B856" s="3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8">
        <v>21</v>
      </c>
      <c r="B857" s="3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8">
        <v>22</v>
      </c>
      <c r="B858" s="3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8">
        <v>23</v>
      </c>
      <c r="B859" s="39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8">
        <v>24</v>
      </c>
      <c r="B860" s="39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8">
        <v>25</v>
      </c>
      <c r="B861" s="39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8">
        <v>26</v>
      </c>
      <c r="B862" s="3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8">
        <v>27</v>
      </c>
      <c r="B863" s="3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8">
        <v>28</v>
      </c>
      <c r="B864" s="3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8">
        <v>29</v>
      </c>
      <c r="B865" s="3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8">
        <v>30</v>
      </c>
      <c r="B866" s="3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98">
        <v>1</v>
      </c>
      <c r="B870" s="398">
        <v>1</v>
      </c>
      <c r="C870" s="374" t="s">
        <v>805</v>
      </c>
      <c r="D870" s="375" t="s">
        <v>680</v>
      </c>
      <c r="E870" s="375" t="s">
        <v>680</v>
      </c>
      <c r="F870" s="375" t="s">
        <v>680</v>
      </c>
      <c r="G870" s="375" t="s">
        <v>680</v>
      </c>
      <c r="H870" s="375" t="s">
        <v>680</v>
      </c>
      <c r="I870" s="376" t="s">
        <v>680</v>
      </c>
      <c r="J870" s="348">
        <v>7010001004868</v>
      </c>
      <c r="K870" s="349"/>
      <c r="L870" s="349"/>
      <c r="M870" s="349"/>
      <c r="N870" s="349"/>
      <c r="O870" s="349"/>
      <c r="P870" s="147" t="s">
        <v>742</v>
      </c>
      <c r="Q870" s="377" t="s">
        <v>681</v>
      </c>
      <c r="R870" s="377" t="s">
        <v>681</v>
      </c>
      <c r="S870" s="377" t="s">
        <v>681</v>
      </c>
      <c r="T870" s="377" t="s">
        <v>681</v>
      </c>
      <c r="U870" s="377" t="s">
        <v>681</v>
      </c>
      <c r="V870" s="377" t="s">
        <v>681</v>
      </c>
      <c r="W870" s="377" t="s">
        <v>681</v>
      </c>
      <c r="X870" s="377" t="s">
        <v>681</v>
      </c>
      <c r="Y870" s="378">
        <v>199</v>
      </c>
      <c r="Z870" s="379">
        <v>198720000</v>
      </c>
      <c r="AA870" s="379">
        <v>198720000</v>
      </c>
      <c r="AB870" s="380">
        <v>198720000</v>
      </c>
      <c r="AC870" s="363" t="s">
        <v>491</v>
      </c>
      <c r="AD870" s="371"/>
      <c r="AE870" s="371"/>
      <c r="AF870" s="371"/>
      <c r="AG870" s="371"/>
      <c r="AH870" s="372">
        <v>1</v>
      </c>
      <c r="AI870" s="373"/>
      <c r="AJ870" s="373"/>
      <c r="AK870" s="373"/>
      <c r="AL870" s="357">
        <v>94.6</v>
      </c>
      <c r="AM870" s="358"/>
      <c r="AN870" s="358"/>
      <c r="AO870" s="359"/>
      <c r="AP870" s="360"/>
      <c r="AQ870" s="360"/>
      <c r="AR870" s="360"/>
      <c r="AS870" s="360"/>
      <c r="AT870" s="360"/>
      <c r="AU870" s="360"/>
      <c r="AV870" s="360"/>
      <c r="AW870" s="360"/>
      <c r="AX870" s="360"/>
    </row>
    <row r="871" spans="1:50" ht="39.950000000000003" customHeight="1" x14ac:dyDescent="0.15">
      <c r="A871" s="398">
        <v>2</v>
      </c>
      <c r="B871" s="398">
        <v>1</v>
      </c>
      <c r="C871" s="374" t="s">
        <v>806</v>
      </c>
      <c r="D871" s="375" t="s">
        <v>682</v>
      </c>
      <c r="E871" s="375" t="s">
        <v>682</v>
      </c>
      <c r="F871" s="375" t="s">
        <v>682</v>
      </c>
      <c r="G871" s="375" t="s">
        <v>682</v>
      </c>
      <c r="H871" s="375" t="s">
        <v>682</v>
      </c>
      <c r="I871" s="376" t="s">
        <v>682</v>
      </c>
      <c r="J871" s="348">
        <v>8010401050387</v>
      </c>
      <c r="K871" s="349"/>
      <c r="L871" s="349"/>
      <c r="M871" s="349"/>
      <c r="N871" s="349"/>
      <c r="O871" s="349"/>
      <c r="P871" s="147" t="s">
        <v>683</v>
      </c>
      <c r="Q871" s="377" t="s">
        <v>684</v>
      </c>
      <c r="R871" s="377" t="s">
        <v>684</v>
      </c>
      <c r="S871" s="377" t="s">
        <v>684</v>
      </c>
      <c r="T871" s="377" t="s">
        <v>684</v>
      </c>
      <c r="U871" s="377" t="s">
        <v>684</v>
      </c>
      <c r="V871" s="377" t="s">
        <v>684</v>
      </c>
      <c r="W871" s="377" t="s">
        <v>684</v>
      </c>
      <c r="X871" s="377" t="s">
        <v>684</v>
      </c>
      <c r="Y871" s="378">
        <v>190</v>
      </c>
      <c r="Z871" s="379">
        <v>189972000</v>
      </c>
      <c r="AA871" s="379">
        <v>189972000</v>
      </c>
      <c r="AB871" s="380">
        <v>189972000</v>
      </c>
      <c r="AC871" s="363" t="s">
        <v>498</v>
      </c>
      <c r="AD871" s="363"/>
      <c r="AE871" s="363"/>
      <c r="AF871" s="363"/>
      <c r="AG871" s="363"/>
      <c r="AH871" s="372">
        <v>1</v>
      </c>
      <c r="AI871" s="373"/>
      <c r="AJ871" s="373"/>
      <c r="AK871" s="373"/>
      <c r="AL871" s="357">
        <v>100</v>
      </c>
      <c r="AM871" s="358"/>
      <c r="AN871" s="358"/>
      <c r="AO871" s="359"/>
      <c r="AP871" s="360"/>
      <c r="AQ871" s="360"/>
      <c r="AR871" s="360"/>
      <c r="AS871" s="360"/>
      <c r="AT871" s="360"/>
      <c r="AU871" s="360"/>
      <c r="AV871" s="360"/>
      <c r="AW871" s="360"/>
      <c r="AX871" s="360"/>
    </row>
    <row r="872" spans="1:50" ht="39.950000000000003" customHeight="1" x14ac:dyDescent="0.15">
      <c r="A872" s="398">
        <v>3</v>
      </c>
      <c r="B872" s="398">
        <v>1</v>
      </c>
      <c r="C872" s="374" t="s">
        <v>685</v>
      </c>
      <c r="D872" s="381" t="s">
        <v>686</v>
      </c>
      <c r="E872" s="381" t="s">
        <v>686</v>
      </c>
      <c r="F872" s="381" t="s">
        <v>686</v>
      </c>
      <c r="G872" s="381" t="s">
        <v>686</v>
      </c>
      <c r="H872" s="381" t="s">
        <v>686</v>
      </c>
      <c r="I872" s="382" t="s">
        <v>686</v>
      </c>
      <c r="J872" s="348">
        <v>7020001121200</v>
      </c>
      <c r="K872" s="349"/>
      <c r="L872" s="349"/>
      <c r="M872" s="349"/>
      <c r="N872" s="349"/>
      <c r="O872" s="349"/>
      <c r="P872" s="147" t="s">
        <v>687</v>
      </c>
      <c r="Q872" s="377" t="s">
        <v>688</v>
      </c>
      <c r="R872" s="377" t="s">
        <v>688</v>
      </c>
      <c r="S872" s="377" t="s">
        <v>688</v>
      </c>
      <c r="T872" s="377" t="s">
        <v>688</v>
      </c>
      <c r="U872" s="377" t="s">
        <v>688</v>
      </c>
      <c r="V872" s="377" t="s">
        <v>688</v>
      </c>
      <c r="W872" s="377" t="s">
        <v>688</v>
      </c>
      <c r="X872" s="377" t="s">
        <v>688</v>
      </c>
      <c r="Y872" s="378">
        <v>178</v>
      </c>
      <c r="Z872" s="379">
        <v>178200000</v>
      </c>
      <c r="AA872" s="379">
        <v>178200000</v>
      </c>
      <c r="AB872" s="380">
        <v>178200000</v>
      </c>
      <c r="AC872" s="363" t="s">
        <v>491</v>
      </c>
      <c r="AD872" s="363"/>
      <c r="AE872" s="363"/>
      <c r="AF872" s="363"/>
      <c r="AG872" s="363"/>
      <c r="AH872" s="355">
        <v>1</v>
      </c>
      <c r="AI872" s="356"/>
      <c r="AJ872" s="356"/>
      <c r="AK872" s="356"/>
      <c r="AL872" s="357">
        <v>99.3</v>
      </c>
      <c r="AM872" s="358"/>
      <c r="AN872" s="358"/>
      <c r="AO872" s="359"/>
      <c r="AP872" s="360"/>
      <c r="AQ872" s="360"/>
      <c r="AR872" s="360"/>
      <c r="AS872" s="360"/>
      <c r="AT872" s="360"/>
      <c r="AU872" s="360"/>
      <c r="AV872" s="360"/>
      <c r="AW872" s="360"/>
      <c r="AX872" s="360"/>
    </row>
    <row r="873" spans="1:50" ht="39.950000000000003" customHeight="1" x14ac:dyDescent="0.15">
      <c r="A873" s="398">
        <v>4</v>
      </c>
      <c r="B873" s="398">
        <v>1</v>
      </c>
      <c r="C873" s="374" t="s">
        <v>689</v>
      </c>
      <c r="D873" s="381" t="s">
        <v>690</v>
      </c>
      <c r="E873" s="381" t="s">
        <v>690</v>
      </c>
      <c r="F873" s="381" t="s">
        <v>690</v>
      </c>
      <c r="G873" s="381" t="s">
        <v>690</v>
      </c>
      <c r="H873" s="381" t="s">
        <v>690</v>
      </c>
      <c r="I873" s="382" t="s">
        <v>690</v>
      </c>
      <c r="J873" s="348">
        <v>2011101030602</v>
      </c>
      <c r="K873" s="349"/>
      <c r="L873" s="349"/>
      <c r="M873" s="349"/>
      <c r="N873" s="349"/>
      <c r="O873" s="349"/>
      <c r="P873" s="147" t="s">
        <v>691</v>
      </c>
      <c r="Q873" s="377" t="s">
        <v>692</v>
      </c>
      <c r="R873" s="377" t="s">
        <v>692</v>
      </c>
      <c r="S873" s="377" t="s">
        <v>692</v>
      </c>
      <c r="T873" s="377" t="s">
        <v>692</v>
      </c>
      <c r="U873" s="377" t="s">
        <v>692</v>
      </c>
      <c r="V873" s="377" t="s">
        <v>692</v>
      </c>
      <c r="W873" s="377" t="s">
        <v>692</v>
      </c>
      <c r="X873" s="377" t="s">
        <v>692</v>
      </c>
      <c r="Y873" s="378">
        <v>176</v>
      </c>
      <c r="Z873" s="379">
        <v>175608000</v>
      </c>
      <c r="AA873" s="379">
        <v>175608000</v>
      </c>
      <c r="AB873" s="380">
        <v>175608000</v>
      </c>
      <c r="AC873" s="363" t="s">
        <v>498</v>
      </c>
      <c r="AD873" s="363"/>
      <c r="AE873" s="363"/>
      <c r="AF873" s="363"/>
      <c r="AG873" s="363"/>
      <c r="AH873" s="355">
        <v>1</v>
      </c>
      <c r="AI873" s="356"/>
      <c r="AJ873" s="356"/>
      <c r="AK873" s="356"/>
      <c r="AL873" s="357">
        <v>100</v>
      </c>
      <c r="AM873" s="358"/>
      <c r="AN873" s="358"/>
      <c r="AO873" s="359"/>
      <c r="AP873" s="360"/>
      <c r="AQ873" s="360"/>
      <c r="AR873" s="360"/>
      <c r="AS873" s="360"/>
      <c r="AT873" s="360"/>
      <c r="AU873" s="360"/>
      <c r="AV873" s="360"/>
      <c r="AW873" s="360"/>
      <c r="AX873" s="360"/>
    </row>
    <row r="874" spans="1:50" ht="39.950000000000003" customHeight="1" x14ac:dyDescent="0.15">
      <c r="A874" s="398">
        <v>5</v>
      </c>
      <c r="B874" s="398">
        <v>1</v>
      </c>
      <c r="C874" s="374" t="s">
        <v>693</v>
      </c>
      <c r="D874" s="375" t="s">
        <v>694</v>
      </c>
      <c r="E874" s="375" t="s">
        <v>694</v>
      </c>
      <c r="F874" s="375" t="s">
        <v>694</v>
      </c>
      <c r="G874" s="375" t="s">
        <v>694</v>
      </c>
      <c r="H874" s="375" t="s">
        <v>694</v>
      </c>
      <c r="I874" s="376" t="s">
        <v>694</v>
      </c>
      <c r="J874" s="348">
        <v>2010001034531</v>
      </c>
      <c r="K874" s="349"/>
      <c r="L874" s="349"/>
      <c r="M874" s="349"/>
      <c r="N874" s="349"/>
      <c r="O874" s="349"/>
      <c r="P874" s="147" t="s">
        <v>695</v>
      </c>
      <c r="Q874" s="377" t="s">
        <v>696</v>
      </c>
      <c r="R874" s="377" t="s">
        <v>696</v>
      </c>
      <c r="S874" s="377" t="s">
        <v>696</v>
      </c>
      <c r="T874" s="377" t="s">
        <v>696</v>
      </c>
      <c r="U874" s="377" t="s">
        <v>696</v>
      </c>
      <c r="V874" s="377" t="s">
        <v>696</v>
      </c>
      <c r="W874" s="377" t="s">
        <v>696</v>
      </c>
      <c r="X874" s="377" t="s">
        <v>696</v>
      </c>
      <c r="Y874" s="378">
        <v>56</v>
      </c>
      <c r="Z874" s="379">
        <v>56440800</v>
      </c>
      <c r="AA874" s="379">
        <v>56440800</v>
      </c>
      <c r="AB874" s="380">
        <v>56440800</v>
      </c>
      <c r="AC874" s="354" t="s">
        <v>498</v>
      </c>
      <c r="AD874" s="354"/>
      <c r="AE874" s="354"/>
      <c r="AF874" s="354"/>
      <c r="AG874" s="354"/>
      <c r="AH874" s="372">
        <v>1</v>
      </c>
      <c r="AI874" s="373"/>
      <c r="AJ874" s="373"/>
      <c r="AK874" s="373"/>
      <c r="AL874" s="357">
        <v>100</v>
      </c>
      <c r="AM874" s="358"/>
      <c r="AN874" s="358"/>
      <c r="AO874" s="359"/>
      <c r="AP874" s="360"/>
      <c r="AQ874" s="360"/>
      <c r="AR874" s="360"/>
      <c r="AS874" s="360"/>
      <c r="AT874" s="360"/>
      <c r="AU874" s="360"/>
      <c r="AV874" s="360"/>
      <c r="AW874" s="360"/>
      <c r="AX874" s="360"/>
    </row>
    <row r="875" spans="1:50" ht="39.950000000000003" customHeight="1" x14ac:dyDescent="0.15">
      <c r="A875" s="398">
        <v>6</v>
      </c>
      <c r="B875" s="398">
        <v>1</v>
      </c>
      <c r="C875" s="374" t="s">
        <v>697</v>
      </c>
      <c r="D875" s="375" t="s">
        <v>698</v>
      </c>
      <c r="E875" s="375" t="s">
        <v>698</v>
      </c>
      <c r="F875" s="375" t="s">
        <v>698</v>
      </c>
      <c r="G875" s="375" t="s">
        <v>698</v>
      </c>
      <c r="H875" s="375" t="s">
        <v>698</v>
      </c>
      <c r="I875" s="376" t="s">
        <v>698</v>
      </c>
      <c r="J875" s="348">
        <v>7011201001655</v>
      </c>
      <c r="K875" s="349"/>
      <c r="L875" s="349"/>
      <c r="M875" s="349"/>
      <c r="N875" s="349"/>
      <c r="O875" s="349"/>
      <c r="P875" s="147" t="s">
        <v>699</v>
      </c>
      <c r="Q875" s="377" t="s">
        <v>700</v>
      </c>
      <c r="R875" s="377" t="s">
        <v>700</v>
      </c>
      <c r="S875" s="377" t="s">
        <v>700</v>
      </c>
      <c r="T875" s="377" t="s">
        <v>700</v>
      </c>
      <c r="U875" s="377" t="s">
        <v>700</v>
      </c>
      <c r="V875" s="377" t="s">
        <v>700</v>
      </c>
      <c r="W875" s="377" t="s">
        <v>700</v>
      </c>
      <c r="X875" s="377" t="s">
        <v>700</v>
      </c>
      <c r="Y875" s="378">
        <v>49</v>
      </c>
      <c r="Z875" s="379">
        <v>48600000</v>
      </c>
      <c r="AA875" s="379">
        <v>48600000</v>
      </c>
      <c r="AB875" s="380">
        <v>48600000</v>
      </c>
      <c r="AC875" s="354" t="s">
        <v>491</v>
      </c>
      <c r="AD875" s="354"/>
      <c r="AE875" s="354"/>
      <c r="AF875" s="354"/>
      <c r="AG875" s="354"/>
      <c r="AH875" s="355">
        <v>1</v>
      </c>
      <c r="AI875" s="356"/>
      <c r="AJ875" s="356"/>
      <c r="AK875" s="356"/>
      <c r="AL875" s="357">
        <v>97.2</v>
      </c>
      <c r="AM875" s="358"/>
      <c r="AN875" s="358"/>
      <c r="AO875" s="359"/>
      <c r="AP875" s="360"/>
      <c r="AQ875" s="360"/>
      <c r="AR875" s="360"/>
      <c r="AS875" s="360"/>
      <c r="AT875" s="360"/>
      <c r="AU875" s="360"/>
      <c r="AV875" s="360"/>
      <c r="AW875" s="360"/>
      <c r="AX875" s="360"/>
    </row>
    <row r="876" spans="1:50" ht="39.950000000000003" customHeight="1" x14ac:dyDescent="0.15">
      <c r="A876" s="398">
        <v>7</v>
      </c>
      <c r="B876" s="398">
        <v>1</v>
      </c>
      <c r="C876" s="374" t="s">
        <v>697</v>
      </c>
      <c r="D876" s="375" t="s">
        <v>698</v>
      </c>
      <c r="E876" s="375" t="s">
        <v>698</v>
      </c>
      <c r="F876" s="375" t="s">
        <v>698</v>
      </c>
      <c r="G876" s="375" t="s">
        <v>698</v>
      </c>
      <c r="H876" s="375" t="s">
        <v>698</v>
      </c>
      <c r="I876" s="376" t="s">
        <v>698</v>
      </c>
      <c r="J876" s="348">
        <v>7011201001655</v>
      </c>
      <c r="K876" s="349"/>
      <c r="L876" s="349"/>
      <c r="M876" s="349"/>
      <c r="N876" s="349"/>
      <c r="O876" s="349"/>
      <c r="P876" s="147" t="s">
        <v>705</v>
      </c>
      <c r="Q876" s="377" t="s">
        <v>706</v>
      </c>
      <c r="R876" s="377" t="s">
        <v>706</v>
      </c>
      <c r="S876" s="377" t="s">
        <v>706</v>
      </c>
      <c r="T876" s="377" t="s">
        <v>706</v>
      </c>
      <c r="U876" s="377" t="s">
        <v>706</v>
      </c>
      <c r="V876" s="377" t="s">
        <v>706</v>
      </c>
      <c r="W876" s="377" t="s">
        <v>706</v>
      </c>
      <c r="X876" s="377" t="s">
        <v>706</v>
      </c>
      <c r="Y876" s="378">
        <v>41</v>
      </c>
      <c r="Z876" s="379">
        <v>38880000</v>
      </c>
      <c r="AA876" s="379">
        <v>38880000</v>
      </c>
      <c r="AB876" s="380">
        <v>38880000</v>
      </c>
      <c r="AC876" s="354" t="s">
        <v>491</v>
      </c>
      <c r="AD876" s="354"/>
      <c r="AE876" s="354"/>
      <c r="AF876" s="354"/>
      <c r="AG876" s="354"/>
      <c r="AH876" s="355">
        <v>1</v>
      </c>
      <c r="AI876" s="356"/>
      <c r="AJ876" s="356"/>
      <c r="AK876" s="356"/>
      <c r="AL876" s="357">
        <v>97.8</v>
      </c>
      <c r="AM876" s="358"/>
      <c r="AN876" s="358"/>
      <c r="AO876" s="359"/>
      <c r="AP876" s="360"/>
      <c r="AQ876" s="360"/>
      <c r="AR876" s="360"/>
      <c r="AS876" s="360"/>
      <c r="AT876" s="360"/>
      <c r="AU876" s="360"/>
      <c r="AV876" s="360"/>
      <c r="AW876" s="360"/>
      <c r="AX876" s="360"/>
    </row>
    <row r="877" spans="1:50" ht="39.950000000000003" customHeight="1" x14ac:dyDescent="0.15">
      <c r="A877" s="398">
        <v>8</v>
      </c>
      <c r="B877" s="398">
        <v>1</v>
      </c>
      <c r="C877" s="374" t="s">
        <v>701</v>
      </c>
      <c r="D877" s="375" t="s">
        <v>702</v>
      </c>
      <c r="E877" s="375" t="s">
        <v>702</v>
      </c>
      <c r="F877" s="375" t="s">
        <v>702</v>
      </c>
      <c r="G877" s="375" t="s">
        <v>702</v>
      </c>
      <c r="H877" s="375" t="s">
        <v>702</v>
      </c>
      <c r="I877" s="376" t="s">
        <v>702</v>
      </c>
      <c r="J877" s="348">
        <v>7150001004169</v>
      </c>
      <c r="K877" s="349"/>
      <c r="L877" s="349"/>
      <c r="M877" s="349"/>
      <c r="N877" s="349"/>
      <c r="O877" s="349"/>
      <c r="P877" s="147" t="s">
        <v>703</v>
      </c>
      <c r="Q877" s="377" t="s">
        <v>704</v>
      </c>
      <c r="R877" s="377" t="s">
        <v>704</v>
      </c>
      <c r="S877" s="377" t="s">
        <v>704</v>
      </c>
      <c r="T877" s="377" t="s">
        <v>704</v>
      </c>
      <c r="U877" s="377" t="s">
        <v>704</v>
      </c>
      <c r="V877" s="377" t="s">
        <v>704</v>
      </c>
      <c r="W877" s="377" t="s">
        <v>704</v>
      </c>
      <c r="X877" s="377" t="s">
        <v>704</v>
      </c>
      <c r="Y877" s="378">
        <v>41</v>
      </c>
      <c r="Z877" s="379">
        <v>41040000</v>
      </c>
      <c r="AA877" s="379">
        <v>41040000</v>
      </c>
      <c r="AB877" s="380">
        <v>41040000</v>
      </c>
      <c r="AC877" s="354" t="s">
        <v>491</v>
      </c>
      <c r="AD877" s="354"/>
      <c r="AE877" s="354"/>
      <c r="AF877" s="354"/>
      <c r="AG877" s="354"/>
      <c r="AH877" s="355">
        <v>2</v>
      </c>
      <c r="AI877" s="356"/>
      <c r="AJ877" s="356"/>
      <c r="AK877" s="356"/>
      <c r="AL877" s="357">
        <v>67.900000000000006</v>
      </c>
      <c r="AM877" s="358"/>
      <c r="AN877" s="358"/>
      <c r="AO877" s="359"/>
      <c r="AP877" s="360"/>
      <c r="AQ877" s="360"/>
      <c r="AR877" s="360"/>
      <c r="AS877" s="360"/>
      <c r="AT877" s="360"/>
      <c r="AU877" s="360"/>
      <c r="AV877" s="360"/>
      <c r="AW877" s="360"/>
      <c r="AX877" s="360"/>
    </row>
    <row r="878" spans="1:50" ht="39.950000000000003" customHeight="1" x14ac:dyDescent="0.15">
      <c r="A878" s="398">
        <v>9</v>
      </c>
      <c r="B878" s="398">
        <v>1</v>
      </c>
      <c r="C878" s="374" t="s">
        <v>707</v>
      </c>
      <c r="D878" s="375" t="s">
        <v>708</v>
      </c>
      <c r="E878" s="375" t="s">
        <v>708</v>
      </c>
      <c r="F878" s="375" t="s">
        <v>708</v>
      </c>
      <c r="G878" s="375" t="s">
        <v>708</v>
      </c>
      <c r="H878" s="375" t="s">
        <v>708</v>
      </c>
      <c r="I878" s="376" t="s">
        <v>708</v>
      </c>
      <c r="J878" s="348">
        <v>7010401037591</v>
      </c>
      <c r="K878" s="349"/>
      <c r="L878" s="349"/>
      <c r="M878" s="349"/>
      <c r="N878" s="349"/>
      <c r="O878" s="349"/>
      <c r="P878" s="147" t="s">
        <v>709</v>
      </c>
      <c r="Q878" s="377" t="s">
        <v>710</v>
      </c>
      <c r="R878" s="377" t="s">
        <v>710</v>
      </c>
      <c r="S878" s="377" t="s">
        <v>710</v>
      </c>
      <c r="T878" s="377" t="s">
        <v>710</v>
      </c>
      <c r="U878" s="377" t="s">
        <v>710</v>
      </c>
      <c r="V878" s="377" t="s">
        <v>710</v>
      </c>
      <c r="W878" s="377" t="s">
        <v>710</v>
      </c>
      <c r="X878" s="377" t="s">
        <v>710</v>
      </c>
      <c r="Y878" s="378">
        <v>39</v>
      </c>
      <c r="Z878" s="379">
        <v>38880000</v>
      </c>
      <c r="AA878" s="379">
        <v>38880000</v>
      </c>
      <c r="AB878" s="380">
        <v>38880000</v>
      </c>
      <c r="AC878" s="354" t="s">
        <v>491</v>
      </c>
      <c r="AD878" s="354"/>
      <c r="AE878" s="354"/>
      <c r="AF878" s="354"/>
      <c r="AG878" s="354"/>
      <c r="AH878" s="355">
        <v>1</v>
      </c>
      <c r="AI878" s="356"/>
      <c r="AJ878" s="356"/>
      <c r="AK878" s="356"/>
      <c r="AL878" s="357">
        <v>97.5</v>
      </c>
      <c r="AM878" s="358"/>
      <c r="AN878" s="358"/>
      <c r="AO878" s="359"/>
      <c r="AP878" s="360"/>
      <c r="AQ878" s="360"/>
      <c r="AR878" s="360"/>
      <c r="AS878" s="360"/>
      <c r="AT878" s="360"/>
      <c r="AU878" s="360"/>
      <c r="AV878" s="360"/>
      <c r="AW878" s="360"/>
      <c r="AX878" s="360"/>
    </row>
    <row r="879" spans="1:50" ht="42.75" customHeight="1" x14ac:dyDescent="0.15">
      <c r="A879" s="398">
        <v>10</v>
      </c>
      <c r="B879" s="398">
        <v>1</v>
      </c>
      <c r="C879" s="374" t="s">
        <v>697</v>
      </c>
      <c r="D879" s="375" t="s">
        <v>698</v>
      </c>
      <c r="E879" s="375" t="s">
        <v>698</v>
      </c>
      <c r="F879" s="375" t="s">
        <v>698</v>
      </c>
      <c r="G879" s="375" t="s">
        <v>698</v>
      </c>
      <c r="H879" s="375" t="s">
        <v>698</v>
      </c>
      <c r="I879" s="376" t="s">
        <v>698</v>
      </c>
      <c r="J879" s="348">
        <v>7011201001655</v>
      </c>
      <c r="K879" s="349"/>
      <c r="L879" s="349"/>
      <c r="M879" s="349"/>
      <c r="N879" s="349"/>
      <c r="O879" s="349"/>
      <c r="P879" s="147" t="s">
        <v>711</v>
      </c>
      <c r="Q879" s="377" t="s">
        <v>712</v>
      </c>
      <c r="R879" s="377" t="s">
        <v>712</v>
      </c>
      <c r="S879" s="377" t="s">
        <v>712</v>
      </c>
      <c r="T879" s="377" t="s">
        <v>712</v>
      </c>
      <c r="U879" s="377" t="s">
        <v>712</v>
      </c>
      <c r="V879" s="377" t="s">
        <v>712</v>
      </c>
      <c r="W879" s="377" t="s">
        <v>712</v>
      </c>
      <c r="X879" s="377" t="s">
        <v>712</v>
      </c>
      <c r="Y879" s="378">
        <v>25</v>
      </c>
      <c r="Z879" s="379">
        <v>24624000</v>
      </c>
      <c r="AA879" s="379">
        <v>24624000</v>
      </c>
      <c r="AB879" s="380">
        <v>24624000</v>
      </c>
      <c r="AC879" s="354" t="s">
        <v>491</v>
      </c>
      <c r="AD879" s="354"/>
      <c r="AE879" s="354"/>
      <c r="AF879" s="354"/>
      <c r="AG879" s="354"/>
      <c r="AH879" s="355">
        <v>2</v>
      </c>
      <c r="AI879" s="356"/>
      <c r="AJ879" s="356"/>
      <c r="AK879" s="356"/>
      <c r="AL879" s="357">
        <v>99.1</v>
      </c>
      <c r="AM879" s="358"/>
      <c r="AN879" s="358"/>
      <c r="AO879" s="359"/>
      <c r="AP879" s="360"/>
      <c r="AQ879" s="360"/>
      <c r="AR879" s="360"/>
      <c r="AS879" s="360"/>
      <c r="AT879" s="360"/>
      <c r="AU879" s="360"/>
      <c r="AV879" s="360"/>
      <c r="AW879" s="360"/>
      <c r="AX879" s="360"/>
    </row>
    <row r="880" spans="1:50" ht="30" hidden="1" customHeight="1" x14ac:dyDescent="0.15">
      <c r="A880" s="398">
        <v>11</v>
      </c>
      <c r="B880" s="39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8">
        <v>12</v>
      </c>
      <c r="B881" s="3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8">
        <v>13</v>
      </c>
      <c r="B882" s="3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8">
        <v>14</v>
      </c>
      <c r="B883" s="3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8">
        <v>15</v>
      </c>
      <c r="B884" s="3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8">
        <v>16</v>
      </c>
      <c r="B885" s="3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8">
        <v>17</v>
      </c>
      <c r="B886" s="3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8">
        <v>18</v>
      </c>
      <c r="B887" s="3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8">
        <v>19</v>
      </c>
      <c r="B888" s="3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8">
        <v>20</v>
      </c>
      <c r="B889" s="3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8">
        <v>21</v>
      </c>
      <c r="B890" s="3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8">
        <v>22</v>
      </c>
      <c r="B891" s="3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8">
        <v>23</v>
      </c>
      <c r="B892" s="39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8">
        <v>24</v>
      </c>
      <c r="B893" s="39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8">
        <v>25</v>
      </c>
      <c r="B894" s="39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8">
        <v>26</v>
      </c>
      <c r="B895" s="3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8">
        <v>27</v>
      </c>
      <c r="B896" s="3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8">
        <v>28</v>
      </c>
      <c r="B897" s="3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8">
        <v>29</v>
      </c>
      <c r="B898" s="3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8">
        <v>30</v>
      </c>
      <c r="B899" s="3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9.950000000000003" customHeight="1" x14ac:dyDescent="0.15">
      <c r="A903" s="398">
        <v>1</v>
      </c>
      <c r="B903" s="398">
        <v>1</v>
      </c>
      <c r="C903" s="361" t="s">
        <v>800</v>
      </c>
      <c r="D903" s="347" t="s">
        <v>713</v>
      </c>
      <c r="E903" s="347" t="s">
        <v>713</v>
      </c>
      <c r="F903" s="347" t="s">
        <v>713</v>
      </c>
      <c r="G903" s="347" t="s">
        <v>713</v>
      </c>
      <c r="H903" s="347" t="s">
        <v>713</v>
      </c>
      <c r="I903" s="347" t="s">
        <v>713</v>
      </c>
      <c r="J903" s="348">
        <v>9110001017164</v>
      </c>
      <c r="K903" s="349"/>
      <c r="L903" s="349"/>
      <c r="M903" s="349"/>
      <c r="N903" s="349"/>
      <c r="O903" s="349"/>
      <c r="P903" s="147" t="s">
        <v>795</v>
      </c>
      <c r="Q903" s="377" t="s">
        <v>714</v>
      </c>
      <c r="R903" s="377" t="s">
        <v>714</v>
      </c>
      <c r="S903" s="377" t="s">
        <v>714</v>
      </c>
      <c r="T903" s="377" t="s">
        <v>714</v>
      </c>
      <c r="U903" s="377" t="s">
        <v>714</v>
      </c>
      <c r="V903" s="377" t="s">
        <v>714</v>
      </c>
      <c r="W903" s="377" t="s">
        <v>714</v>
      </c>
      <c r="X903" s="377" t="s">
        <v>714</v>
      </c>
      <c r="Y903" s="378">
        <v>1</v>
      </c>
      <c r="Z903" s="379">
        <v>989280</v>
      </c>
      <c r="AA903" s="379">
        <v>989280</v>
      </c>
      <c r="AB903" s="380">
        <v>989280</v>
      </c>
      <c r="AC903" s="363" t="s">
        <v>756</v>
      </c>
      <c r="AD903" s="371"/>
      <c r="AE903" s="371"/>
      <c r="AF903" s="371"/>
      <c r="AG903" s="371"/>
      <c r="AH903" s="372" t="s">
        <v>755</v>
      </c>
      <c r="AI903" s="373"/>
      <c r="AJ903" s="373"/>
      <c r="AK903" s="373"/>
      <c r="AL903" s="357" t="s">
        <v>755</v>
      </c>
      <c r="AM903" s="358"/>
      <c r="AN903" s="358"/>
      <c r="AO903" s="359"/>
      <c r="AP903" s="360"/>
      <c r="AQ903" s="360"/>
      <c r="AR903" s="360"/>
      <c r="AS903" s="360"/>
      <c r="AT903" s="360"/>
      <c r="AU903" s="360"/>
      <c r="AV903" s="360"/>
      <c r="AW903" s="360"/>
      <c r="AX903" s="360"/>
    </row>
    <row r="904" spans="1:50" ht="39.950000000000003" customHeight="1" x14ac:dyDescent="0.15">
      <c r="A904" s="398">
        <v>2</v>
      </c>
      <c r="B904" s="398">
        <v>1</v>
      </c>
      <c r="C904" s="361" t="s">
        <v>762</v>
      </c>
      <c r="D904" s="347" t="s">
        <v>698</v>
      </c>
      <c r="E904" s="347" t="s">
        <v>698</v>
      </c>
      <c r="F904" s="347" t="s">
        <v>698</v>
      </c>
      <c r="G904" s="347" t="s">
        <v>698</v>
      </c>
      <c r="H904" s="347" t="s">
        <v>698</v>
      </c>
      <c r="I904" s="347" t="s">
        <v>698</v>
      </c>
      <c r="J904" s="348">
        <v>7011201001655</v>
      </c>
      <c r="K904" s="349"/>
      <c r="L904" s="349"/>
      <c r="M904" s="349"/>
      <c r="N904" s="349"/>
      <c r="O904" s="349"/>
      <c r="P904" s="147" t="s">
        <v>761</v>
      </c>
      <c r="Q904" s="377" t="s">
        <v>715</v>
      </c>
      <c r="R904" s="377" t="s">
        <v>715</v>
      </c>
      <c r="S904" s="377" t="s">
        <v>715</v>
      </c>
      <c r="T904" s="377" t="s">
        <v>715</v>
      </c>
      <c r="U904" s="377" t="s">
        <v>715</v>
      </c>
      <c r="V904" s="377" t="s">
        <v>715</v>
      </c>
      <c r="W904" s="377" t="s">
        <v>715</v>
      </c>
      <c r="X904" s="377" t="s">
        <v>715</v>
      </c>
      <c r="Y904" s="378">
        <v>1</v>
      </c>
      <c r="Z904" s="379">
        <v>972000</v>
      </c>
      <c r="AA904" s="379">
        <v>972000</v>
      </c>
      <c r="AB904" s="380">
        <v>972000</v>
      </c>
      <c r="AC904" s="363" t="s">
        <v>756</v>
      </c>
      <c r="AD904" s="371"/>
      <c r="AE904" s="371"/>
      <c r="AF904" s="371"/>
      <c r="AG904" s="371"/>
      <c r="AH904" s="372" t="s">
        <v>755</v>
      </c>
      <c r="AI904" s="373"/>
      <c r="AJ904" s="373"/>
      <c r="AK904" s="373"/>
      <c r="AL904" s="357" t="s">
        <v>755</v>
      </c>
      <c r="AM904" s="358"/>
      <c r="AN904" s="358"/>
      <c r="AO904" s="359"/>
      <c r="AP904" s="360"/>
      <c r="AQ904" s="360"/>
      <c r="AR904" s="360"/>
      <c r="AS904" s="360"/>
      <c r="AT904" s="360"/>
      <c r="AU904" s="360"/>
      <c r="AV904" s="360"/>
      <c r="AW904" s="360"/>
      <c r="AX904" s="360"/>
    </row>
    <row r="905" spans="1:50" ht="39.950000000000003" customHeight="1" x14ac:dyDescent="0.15">
      <c r="A905" s="398">
        <v>3</v>
      </c>
      <c r="B905" s="398">
        <v>1</v>
      </c>
      <c r="C905" s="361" t="s">
        <v>760</v>
      </c>
      <c r="D905" s="347" t="s">
        <v>686</v>
      </c>
      <c r="E905" s="347" t="s">
        <v>686</v>
      </c>
      <c r="F905" s="347" t="s">
        <v>686</v>
      </c>
      <c r="G905" s="347" t="s">
        <v>686</v>
      </c>
      <c r="H905" s="347" t="s">
        <v>686</v>
      </c>
      <c r="I905" s="347" t="s">
        <v>686</v>
      </c>
      <c r="J905" s="348">
        <v>7020001121200</v>
      </c>
      <c r="K905" s="349"/>
      <c r="L905" s="349"/>
      <c r="M905" s="349"/>
      <c r="N905" s="349"/>
      <c r="O905" s="349"/>
      <c r="P905" s="147" t="s">
        <v>759</v>
      </c>
      <c r="Q905" s="377" t="s">
        <v>716</v>
      </c>
      <c r="R905" s="377" t="s">
        <v>716</v>
      </c>
      <c r="S905" s="377" t="s">
        <v>716</v>
      </c>
      <c r="T905" s="377" t="s">
        <v>716</v>
      </c>
      <c r="U905" s="377" t="s">
        <v>716</v>
      </c>
      <c r="V905" s="377" t="s">
        <v>716</v>
      </c>
      <c r="W905" s="377" t="s">
        <v>716</v>
      </c>
      <c r="X905" s="377" t="s">
        <v>716</v>
      </c>
      <c r="Y905" s="378">
        <v>1</v>
      </c>
      <c r="Z905" s="379">
        <v>959032</v>
      </c>
      <c r="AA905" s="379">
        <v>959032</v>
      </c>
      <c r="AB905" s="380">
        <v>959032</v>
      </c>
      <c r="AC905" s="363" t="s">
        <v>756</v>
      </c>
      <c r="AD905" s="371"/>
      <c r="AE905" s="371"/>
      <c r="AF905" s="371"/>
      <c r="AG905" s="371"/>
      <c r="AH905" s="372" t="s">
        <v>755</v>
      </c>
      <c r="AI905" s="373"/>
      <c r="AJ905" s="373"/>
      <c r="AK905" s="373"/>
      <c r="AL905" s="357" t="s">
        <v>755</v>
      </c>
      <c r="AM905" s="358"/>
      <c r="AN905" s="358"/>
      <c r="AO905" s="359"/>
      <c r="AP905" s="360"/>
      <c r="AQ905" s="360"/>
      <c r="AR905" s="360"/>
      <c r="AS905" s="360"/>
      <c r="AT905" s="360"/>
      <c r="AU905" s="360"/>
      <c r="AV905" s="360"/>
      <c r="AW905" s="360"/>
      <c r="AX905" s="360"/>
    </row>
    <row r="906" spans="1:50" ht="43.5" customHeight="1" x14ac:dyDescent="0.15">
      <c r="A906" s="398">
        <v>4</v>
      </c>
      <c r="B906" s="398">
        <v>1</v>
      </c>
      <c r="C906" s="361" t="s">
        <v>758</v>
      </c>
      <c r="D906" s="347" t="s">
        <v>694</v>
      </c>
      <c r="E906" s="347" t="s">
        <v>694</v>
      </c>
      <c r="F906" s="347" t="s">
        <v>694</v>
      </c>
      <c r="G906" s="347" t="s">
        <v>694</v>
      </c>
      <c r="H906" s="347" t="s">
        <v>694</v>
      </c>
      <c r="I906" s="347" t="s">
        <v>694</v>
      </c>
      <c r="J906" s="348">
        <v>2010001034531</v>
      </c>
      <c r="K906" s="349"/>
      <c r="L906" s="349"/>
      <c r="M906" s="349"/>
      <c r="N906" s="349"/>
      <c r="O906" s="349"/>
      <c r="P906" s="147" t="s">
        <v>757</v>
      </c>
      <c r="Q906" s="377" t="s">
        <v>720</v>
      </c>
      <c r="R906" s="377" t="s">
        <v>720</v>
      </c>
      <c r="S906" s="377" t="s">
        <v>720</v>
      </c>
      <c r="T906" s="377" t="s">
        <v>720</v>
      </c>
      <c r="U906" s="377" t="s">
        <v>720</v>
      </c>
      <c r="V906" s="377" t="s">
        <v>720</v>
      </c>
      <c r="W906" s="377" t="s">
        <v>720</v>
      </c>
      <c r="X906" s="377" t="s">
        <v>720</v>
      </c>
      <c r="Y906" s="378">
        <v>0.9</v>
      </c>
      <c r="Z906" s="379">
        <v>885600</v>
      </c>
      <c r="AA906" s="379">
        <v>885600</v>
      </c>
      <c r="AB906" s="380">
        <v>885600</v>
      </c>
      <c r="AC906" s="363" t="s">
        <v>756</v>
      </c>
      <c r="AD906" s="371"/>
      <c r="AE906" s="371"/>
      <c r="AF906" s="371"/>
      <c r="AG906" s="371"/>
      <c r="AH906" s="372" t="s">
        <v>755</v>
      </c>
      <c r="AI906" s="373"/>
      <c r="AJ906" s="373"/>
      <c r="AK906" s="373"/>
      <c r="AL906" s="357" t="s">
        <v>755</v>
      </c>
      <c r="AM906" s="358"/>
      <c r="AN906" s="358"/>
      <c r="AO906" s="359"/>
      <c r="AP906" s="360"/>
      <c r="AQ906" s="360"/>
      <c r="AR906" s="360"/>
      <c r="AS906" s="360"/>
      <c r="AT906" s="360"/>
      <c r="AU906" s="360"/>
      <c r="AV906" s="360"/>
      <c r="AW906" s="360"/>
      <c r="AX906" s="360"/>
    </row>
    <row r="907" spans="1:50" ht="39.950000000000003" customHeight="1" x14ac:dyDescent="0.15">
      <c r="A907" s="398">
        <v>5</v>
      </c>
      <c r="B907" s="398">
        <v>1</v>
      </c>
      <c r="C907" s="347" t="s">
        <v>785</v>
      </c>
      <c r="D907" s="347" t="s">
        <v>717</v>
      </c>
      <c r="E907" s="347" t="s">
        <v>717</v>
      </c>
      <c r="F907" s="347" t="s">
        <v>717</v>
      </c>
      <c r="G907" s="347" t="s">
        <v>717</v>
      </c>
      <c r="H907" s="347" t="s">
        <v>717</v>
      </c>
      <c r="I907" s="347" t="s">
        <v>717</v>
      </c>
      <c r="J907" s="348">
        <v>2010001010788</v>
      </c>
      <c r="K907" s="349"/>
      <c r="L907" s="349"/>
      <c r="M907" s="349"/>
      <c r="N907" s="349"/>
      <c r="O907" s="349"/>
      <c r="P907" s="147" t="s">
        <v>786</v>
      </c>
      <c r="Q907" s="377" t="s">
        <v>718</v>
      </c>
      <c r="R907" s="377" t="s">
        <v>718</v>
      </c>
      <c r="S907" s="377" t="s">
        <v>718</v>
      </c>
      <c r="T907" s="377" t="s">
        <v>718</v>
      </c>
      <c r="U907" s="377" t="s">
        <v>718</v>
      </c>
      <c r="V907" s="377" t="s">
        <v>718</v>
      </c>
      <c r="W907" s="377" t="s">
        <v>718</v>
      </c>
      <c r="X907" s="377" t="s">
        <v>718</v>
      </c>
      <c r="Y907" s="378">
        <v>0.9</v>
      </c>
      <c r="Z907" s="379">
        <v>921780</v>
      </c>
      <c r="AA907" s="379">
        <v>921780</v>
      </c>
      <c r="AB907" s="380">
        <v>921780</v>
      </c>
      <c r="AC907" s="363" t="s">
        <v>756</v>
      </c>
      <c r="AD907" s="371"/>
      <c r="AE907" s="371"/>
      <c r="AF907" s="371"/>
      <c r="AG907" s="371"/>
      <c r="AH907" s="372" t="s">
        <v>755</v>
      </c>
      <c r="AI907" s="373"/>
      <c r="AJ907" s="373"/>
      <c r="AK907" s="373"/>
      <c r="AL907" s="357" t="s">
        <v>755</v>
      </c>
      <c r="AM907" s="358"/>
      <c r="AN907" s="358"/>
      <c r="AO907" s="359"/>
      <c r="AP907" s="360"/>
      <c r="AQ907" s="360"/>
      <c r="AR907" s="360"/>
      <c r="AS907" s="360"/>
      <c r="AT907" s="360"/>
      <c r="AU907" s="360"/>
      <c r="AV907" s="360"/>
      <c r="AW907" s="360"/>
      <c r="AX907" s="360"/>
    </row>
    <row r="908" spans="1:50" ht="39.950000000000003" customHeight="1" x14ac:dyDescent="0.15">
      <c r="A908" s="398">
        <v>6</v>
      </c>
      <c r="B908" s="398">
        <v>1</v>
      </c>
      <c r="C908" s="374" t="s">
        <v>794</v>
      </c>
      <c r="D908" s="381" t="s">
        <v>717</v>
      </c>
      <c r="E908" s="381" t="s">
        <v>717</v>
      </c>
      <c r="F908" s="381" t="s">
        <v>717</v>
      </c>
      <c r="G908" s="381" t="s">
        <v>717</v>
      </c>
      <c r="H908" s="381" t="s">
        <v>717</v>
      </c>
      <c r="I908" s="382" t="s">
        <v>717</v>
      </c>
      <c r="J908" s="383">
        <v>2010001033161</v>
      </c>
      <c r="K908" s="384"/>
      <c r="L908" s="384"/>
      <c r="M908" s="384"/>
      <c r="N908" s="384"/>
      <c r="O908" s="385"/>
      <c r="P908" s="386" t="s">
        <v>787</v>
      </c>
      <c r="Q908" s="387" t="s">
        <v>719</v>
      </c>
      <c r="R908" s="387" t="s">
        <v>719</v>
      </c>
      <c r="S908" s="387" t="s">
        <v>719</v>
      </c>
      <c r="T908" s="387" t="s">
        <v>719</v>
      </c>
      <c r="U908" s="387" t="s">
        <v>719</v>
      </c>
      <c r="V908" s="387" t="s">
        <v>719</v>
      </c>
      <c r="W908" s="387" t="s">
        <v>719</v>
      </c>
      <c r="X908" s="388" t="s">
        <v>719</v>
      </c>
      <c r="Y908" s="378">
        <v>0.9</v>
      </c>
      <c r="Z908" s="379">
        <v>894240</v>
      </c>
      <c r="AA908" s="379">
        <v>894240</v>
      </c>
      <c r="AB908" s="380">
        <v>894240</v>
      </c>
      <c r="AC908" s="206" t="s">
        <v>756</v>
      </c>
      <c r="AD908" s="389"/>
      <c r="AE908" s="389"/>
      <c r="AF908" s="389"/>
      <c r="AG908" s="390"/>
      <c r="AH908" s="391" t="s">
        <v>755</v>
      </c>
      <c r="AI908" s="392"/>
      <c r="AJ908" s="392"/>
      <c r="AK908" s="393"/>
      <c r="AL908" s="357" t="s">
        <v>755</v>
      </c>
      <c r="AM908" s="358"/>
      <c r="AN908" s="358"/>
      <c r="AO908" s="359"/>
      <c r="AP908" s="394"/>
      <c r="AQ908" s="395"/>
      <c r="AR908" s="395"/>
      <c r="AS908" s="395"/>
      <c r="AT908" s="395"/>
      <c r="AU908" s="395"/>
      <c r="AV908" s="395"/>
      <c r="AW908" s="395"/>
      <c r="AX908" s="396"/>
    </row>
    <row r="909" spans="1:50" ht="39.950000000000003" customHeight="1" x14ac:dyDescent="0.15">
      <c r="A909" s="398">
        <v>7</v>
      </c>
      <c r="B909" s="398">
        <v>1</v>
      </c>
      <c r="C909" s="361" t="s">
        <v>788</v>
      </c>
      <c r="D909" s="347" t="s">
        <v>717</v>
      </c>
      <c r="E909" s="347" t="s">
        <v>717</v>
      </c>
      <c r="F909" s="347" t="s">
        <v>717</v>
      </c>
      <c r="G909" s="347" t="s">
        <v>717</v>
      </c>
      <c r="H909" s="347" t="s">
        <v>717</v>
      </c>
      <c r="I909" s="347" t="s">
        <v>717</v>
      </c>
      <c r="J909" s="348">
        <v>8700150067835</v>
      </c>
      <c r="K909" s="349"/>
      <c r="L909" s="349"/>
      <c r="M909" s="349"/>
      <c r="N909" s="349"/>
      <c r="O909" s="349"/>
      <c r="P909" s="147" t="s">
        <v>789</v>
      </c>
      <c r="Q909" s="377" t="s">
        <v>719</v>
      </c>
      <c r="R909" s="377" t="s">
        <v>719</v>
      </c>
      <c r="S909" s="377" t="s">
        <v>719</v>
      </c>
      <c r="T909" s="377" t="s">
        <v>719</v>
      </c>
      <c r="U909" s="377" t="s">
        <v>719</v>
      </c>
      <c r="V909" s="377" t="s">
        <v>719</v>
      </c>
      <c r="W909" s="377" t="s">
        <v>719</v>
      </c>
      <c r="X909" s="377" t="s">
        <v>719</v>
      </c>
      <c r="Y909" s="378">
        <v>0.7</v>
      </c>
      <c r="Z909" s="379">
        <v>894240</v>
      </c>
      <c r="AA909" s="379">
        <v>894240</v>
      </c>
      <c r="AB909" s="380">
        <v>894240</v>
      </c>
      <c r="AC909" s="363" t="s">
        <v>756</v>
      </c>
      <c r="AD909" s="371"/>
      <c r="AE909" s="371"/>
      <c r="AF909" s="371"/>
      <c r="AG909" s="371"/>
      <c r="AH909" s="372" t="s">
        <v>755</v>
      </c>
      <c r="AI909" s="373"/>
      <c r="AJ909" s="373"/>
      <c r="AK909" s="373"/>
      <c r="AL909" s="357" t="s">
        <v>755</v>
      </c>
      <c r="AM909" s="358"/>
      <c r="AN909" s="358"/>
      <c r="AO909" s="359"/>
      <c r="AP909" s="360"/>
      <c r="AQ909" s="360"/>
      <c r="AR909" s="360"/>
      <c r="AS909" s="360"/>
      <c r="AT909" s="360"/>
      <c r="AU909" s="360"/>
      <c r="AV909" s="360"/>
      <c r="AW909" s="360"/>
      <c r="AX909" s="360"/>
    </row>
    <row r="910" spans="1:50" ht="39.950000000000003" customHeight="1" x14ac:dyDescent="0.15">
      <c r="A910" s="398">
        <v>8</v>
      </c>
      <c r="B910" s="398">
        <v>1</v>
      </c>
      <c r="C910" s="361" t="s">
        <v>762</v>
      </c>
      <c r="D910" s="347" t="s">
        <v>694</v>
      </c>
      <c r="E910" s="347" t="s">
        <v>694</v>
      </c>
      <c r="F910" s="347" t="s">
        <v>694</v>
      </c>
      <c r="G910" s="347" t="s">
        <v>694</v>
      </c>
      <c r="H910" s="347" t="s">
        <v>694</v>
      </c>
      <c r="I910" s="347" t="s">
        <v>694</v>
      </c>
      <c r="J910" s="348">
        <v>7011201001655</v>
      </c>
      <c r="K910" s="349"/>
      <c r="L910" s="349"/>
      <c r="M910" s="349"/>
      <c r="N910" s="349"/>
      <c r="O910" s="349"/>
      <c r="P910" s="147" t="s">
        <v>790</v>
      </c>
      <c r="Q910" s="377" t="s">
        <v>720</v>
      </c>
      <c r="R910" s="377" t="s">
        <v>720</v>
      </c>
      <c r="S910" s="377" t="s">
        <v>720</v>
      </c>
      <c r="T910" s="377" t="s">
        <v>720</v>
      </c>
      <c r="U910" s="377" t="s">
        <v>720</v>
      </c>
      <c r="V910" s="377" t="s">
        <v>720</v>
      </c>
      <c r="W910" s="377" t="s">
        <v>720</v>
      </c>
      <c r="X910" s="377" t="s">
        <v>720</v>
      </c>
      <c r="Y910" s="378">
        <v>0.6</v>
      </c>
      <c r="Z910" s="379">
        <v>885600</v>
      </c>
      <c r="AA910" s="379">
        <v>885600</v>
      </c>
      <c r="AB910" s="380">
        <v>885600</v>
      </c>
      <c r="AC910" s="363" t="s">
        <v>756</v>
      </c>
      <c r="AD910" s="371"/>
      <c r="AE910" s="371"/>
      <c r="AF910" s="371"/>
      <c r="AG910" s="371"/>
      <c r="AH910" s="372" t="s">
        <v>755</v>
      </c>
      <c r="AI910" s="373"/>
      <c r="AJ910" s="373"/>
      <c r="AK910" s="373"/>
      <c r="AL910" s="357" t="s">
        <v>755</v>
      </c>
      <c r="AM910" s="358"/>
      <c r="AN910" s="358"/>
      <c r="AO910" s="359"/>
      <c r="AP910" s="360"/>
      <c r="AQ910" s="360"/>
      <c r="AR910" s="360"/>
      <c r="AS910" s="360"/>
      <c r="AT910" s="360"/>
      <c r="AU910" s="360"/>
      <c r="AV910" s="360"/>
      <c r="AW910" s="360"/>
      <c r="AX910" s="360"/>
    </row>
    <row r="911" spans="1:50" ht="43.5" customHeight="1" x14ac:dyDescent="0.15">
      <c r="A911" s="398">
        <v>9</v>
      </c>
      <c r="B911" s="398">
        <v>1</v>
      </c>
      <c r="C911" s="374" t="s">
        <v>794</v>
      </c>
      <c r="D911" s="381" t="s">
        <v>717</v>
      </c>
      <c r="E911" s="381" t="s">
        <v>717</v>
      </c>
      <c r="F911" s="381" t="s">
        <v>717</v>
      </c>
      <c r="G911" s="381" t="s">
        <v>717</v>
      </c>
      <c r="H911" s="381" t="s">
        <v>717</v>
      </c>
      <c r="I911" s="382" t="s">
        <v>717</v>
      </c>
      <c r="J911" s="383">
        <v>2010001033161</v>
      </c>
      <c r="K911" s="384"/>
      <c r="L911" s="384"/>
      <c r="M911" s="384"/>
      <c r="N911" s="384"/>
      <c r="O911" s="385"/>
      <c r="P911" s="386" t="s">
        <v>791</v>
      </c>
      <c r="Q911" s="387" t="s">
        <v>719</v>
      </c>
      <c r="R911" s="387" t="s">
        <v>719</v>
      </c>
      <c r="S911" s="387" t="s">
        <v>719</v>
      </c>
      <c r="T911" s="387" t="s">
        <v>719</v>
      </c>
      <c r="U911" s="387" t="s">
        <v>719</v>
      </c>
      <c r="V911" s="387" t="s">
        <v>719</v>
      </c>
      <c r="W911" s="387" t="s">
        <v>719</v>
      </c>
      <c r="X911" s="388" t="s">
        <v>719</v>
      </c>
      <c r="Y911" s="378">
        <v>0.6</v>
      </c>
      <c r="Z911" s="379">
        <v>894240</v>
      </c>
      <c r="AA911" s="379">
        <v>894240</v>
      </c>
      <c r="AB911" s="380">
        <v>894240</v>
      </c>
      <c r="AC911" s="206" t="s">
        <v>756</v>
      </c>
      <c r="AD911" s="389"/>
      <c r="AE911" s="389"/>
      <c r="AF911" s="389"/>
      <c r="AG911" s="390"/>
      <c r="AH911" s="391" t="s">
        <v>755</v>
      </c>
      <c r="AI911" s="392"/>
      <c r="AJ911" s="392"/>
      <c r="AK911" s="393"/>
      <c r="AL911" s="357" t="s">
        <v>755</v>
      </c>
      <c r="AM911" s="358"/>
      <c r="AN911" s="358"/>
      <c r="AO911" s="359"/>
      <c r="AP911" s="394"/>
      <c r="AQ911" s="395"/>
      <c r="AR911" s="395"/>
      <c r="AS911" s="395"/>
      <c r="AT911" s="395"/>
      <c r="AU911" s="395"/>
      <c r="AV911" s="395"/>
      <c r="AW911" s="395"/>
      <c r="AX911" s="396"/>
    </row>
    <row r="912" spans="1:50" ht="39.950000000000003" customHeight="1" x14ac:dyDescent="0.15">
      <c r="A912" s="398">
        <v>10</v>
      </c>
      <c r="B912" s="398">
        <v>1</v>
      </c>
      <c r="C912" s="374" t="s">
        <v>792</v>
      </c>
      <c r="D912" s="381" t="s">
        <v>694</v>
      </c>
      <c r="E912" s="381" t="s">
        <v>694</v>
      </c>
      <c r="F912" s="381" t="s">
        <v>694</v>
      </c>
      <c r="G912" s="381" t="s">
        <v>694</v>
      </c>
      <c r="H912" s="381" t="s">
        <v>694</v>
      </c>
      <c r="I912" s="382" t="s">
        <v>694</v>
      </c>
      <c r="J912" s="383">
        <v>4010401022860</v>
      </c>
      <c r="K912" s="384"/>
      <c r="L912" s="384"/>
      <c r="M912" s="384"/>
      <c r="N912" s="384"/>
      <c r="O912" s="385"/>
      <c r="P912" s="386" t="s">
        <v>793</v>
      </c>
      <c r="Q912" s="387" t="s">
        <v>720</v>
      </c>
      <c r="R912" s="387" t="s">
        <v>720</v>
      </c>
      <c r="S912" s="387" t="s">
        <v>720</v>
      </c>
      <c r="T912" s="387" t="s">
        <v>720</v>
      </c>
      <c r="U912" s="387" t="s">
        <v>720</v>
      </c>
      <c r="V912" s="387" t="s">
        <v>720</v>
      </c>
      <c r="W912" s="387" t="s">
        <v>720</v>
      </c>
      <c r="X912" s="388" t="s">
        <v>720</v>
      </c>
      <c r="Y912" s="378">
        <v>0.5</v>
      </c>
      <c r="Z912" s="379">
        <v>885600</v>
      </c>
      <c r="AA912" s="379">
        <v>885600</v>
      </c>
      <c r="AB912" s="380">
        <v>885600</v>
      </c>
      <c r="AC912" s="206" t="s">
        <v>756</v>
      </c>
      <c r="AD912" s="389"/>
      <c r="AE912" s="389"/>
      <c r="AF912" s="389"/>
      <c r="AG912" s="390"/>
      <c r="AH912" s="391" t="s">
        <v>755</v>
      </c>
      <c r="AI912" s="392"/>
      <c r="AJ912" s="392"/>
      <c r="AK912" s="393"/>
      <c r="AL912" s="357" t="s">
        <v>755</v>
      </c>
      <c r="AM912" s="358"/>
      <c r="AN912" s="358"/>
      <c r="AO912" s="359"/>
      <c r="AP912" s="394"/>
      <c r="AQ912" s="395"/>
      <c r="AR912" s="395"/>
      <c r="AS912" s="395"/>
      <c r="AT912" s="395"/>
      <c r="AU912" s="395"/>
      <c r="AV912" s="395"/>
      <c r="AW912" s="395"/>
      <c r="AX912" s="396"/>
    </row>
    <row r="913" spans="1:50" ht="30" hidden="1" customHeight="1" x14ac:dyDescent="0.15">
      <c r="A913" s="398">
        <v>11</v>
      </c>
      <c r="B913" s="39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8">
        <v>12</v>
      </c>
      <c r="B914" s="3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8">
        <v>13</v>
      </c>
      <c r="B915" s="3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8">
        <v>14</v>
      </c>
      <c r="B916" s="3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8">
        <v>15</v>
      </c>
      <c r="B917" s="3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8">
        <v>16</v>
      </c>
      <c r="B918" s="3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8">
        <v>17</v>
      </c>
      <c r="B919" s="3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8">
        <v>18</v>
      </c>
      <c r="B920" s="3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8">
        <v>19</v>
      </c>
      <c r="B921" s="3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8">
        <v>20</v>
      </c>
      <c r="B922" s="3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8">
        <v>21</v>
      </c>
      <c r="B923" s="3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8">
        <v>22</v>
      </c>
      <c r="B924" s="3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8">
        <v>23</v>
      </c>
      <c r="B925" s="39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8">
        <v>24</v>
      </c>
      <c r="B926" s="39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8">
        <v>25</v>
      </c>
      <c r="B927" s="39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8">
        <v>26</v>
      </c>
      <c r="B928" s="39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8">
        <v>27</v>
      </c>
      <c r="B929" s="3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8">
        <v>28</v>
      </c>
      <c r="B930" s="3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8">
        <v>29</v>
      </c>
      <c r="B931" s="3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8">
        <v>30</v>
      </c>
      <c r="B932" s="3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9.950000000000003" customHeight="1" x14ac:dyDescent="0.15">
      <c r="A936" s="398">
        <v>1</v>
      </c>
      <c r="B936" s="398">
        <v>1</v>
      </c>
      <c r="C936" s="361" t="s">
        <v>801</v>
      </c>
      <c r="D936" s="347"/>
      <c r="E936" s="347"/>
      <c r="F936" s="347"/>
      <c r="G936" s="347"/>
      <c r="H936" s="347"/>
      <c r="I936" s="347"/>
      <c r="J936" s="348">
        <v>7010401088742</v>
      </c>
      <c r="K936" s="349"/>
      <c r="L936" s="349"/>
      <c r="M936" s="349"/>
      <c r="N936" s="349"/>
      <c r="O936" s="349"/>
      <c r="P936" s="362" t="s">
        <v>727</v>
      </c>
      <c r="Q936" s="350"/>
      <c r="R936" s="350"/>
      <c r="S936" s="350"/>
      <c r="T936" s="350"/>
      <c r="U936" s="350"/>
      <c r="V936" s="350"/>
      <c r="W936" s="350"/>
      <c r="X936" s="350"/>
      <c r="Y936" s="351">
        <v>3</v>
      </c>
      <c r="Z936" s="352"/>
      <c r="AA936" s="352"/>
      <c r="AB936" s="353"/>
      <c r="AC936" s="363" t="s">
        <v>498</v>
      </c>
      <c r="AD936" s="371"/>
      <c r="AE936" s="371"/>
      <c r="AF936" s="371"/>
      <c r="AG936" s="371"/>
      <c r="AH936" s="372" t="s">
        <v>721</v>
      </c>
      <c r="AI936" s="373"/>
      <c r="AJ936" s="373"/>
      <c r="AK936" s="373"/>
      <c r="AL936" s="357" t="s">
        <v>646</v>
      </c>
      <c r="AM936" s="358"/>
      <c r="AN936" s="358"/>
      <c r="AO936" s="359"/>
      <c r="AP936" s="360"/>
      <c r="AQ936" s="360"/>
      <c r="AR936" s="360"/>
      <c r="AS936" s="360"/>
      <c r="AT936" s="360"/>
      <c r="AU936" s="360"/>
      <c r="AV936" s="360"/>
      <c r="AW936" s="360"/>
      <c r="AX936" s="360"/>
    </row>
    <row r="937" spans="1:50" ht="39.950000000000003" customHeight="1" x14ac:dyDescent="0.15">
      <c r="A937" s="398">
        <v>2</v>
      </c>
      <c r="B937" s="398">
        <v>1</v>
      </c>
      <c r="C937" s="361" t="s">
        <v>802</v>
      </c>
      <c r="D937" s="347"/>
      <c r="E937" s="347"/>
      <c r="F937" s="347"/>
      <c r="G937" s="347"/>
      <c r="H937" s="347"/>
      <c r="I937" s="347"/>
      <c r="J937" s="348">
        <v>7010005005425</v>
      </c>
      <c r="K937" s="349"/>
      <c r="L937" s="349"/>
      <c r="M937" s="349"/>
      <c r="N937" s="349"/>
      <c r="O937" s="349"/>
      <c r="P937" s="362" t="s">
        <v>722</v>
      </c>
      <c r="Q937" s="350"/>
      <c r="R937" s="350"/>
      <c r="S937" s="350"/>
      <c r="T937" s="350"/>
      <c r="U937" s="350"/>
      <c r="V937" s="350"/>
      <c r="W937" s="350"/>
      <c r="X937" s="350"/>
      <c r="Y937" s="351">
        <v>1</v>
      </c>
      <c r="Z937" s="352"/>
      <c r="AA937" s="352"/>
      <c r="AB937" s="353"/>
      <c r="AC937" s="363" t="s">
        <v>498</v>
      </c>
      <c r="AD937" s="371"/>
      <c r="AE937" s="371"/>
      <c r="AF937" s="371"/>
      <c r="AG937" s="371"/>
      <c r="AH937" s="372" t="s">
        <v>723</v>
      </c>
      <c r="AI937" s="373"/>
      <c r="AJ937" s="373"/>
      <c r="AK937" s="373"/>
      <c r="AL937" s="357" t="s">
        <v>646</v>
      </c>
      <c r="AM937" s="358"/>
      <c r="AN937" s="358"/>
      <c r="AO937" s="359"/>
      <c r="AP937" s="360"/>
      <c r="AQ937" s="360"/>
      <c r="AR937" s="360"/>
      <c r="AS937" s="360"/>
      <c r="AT937" s="360"/>
      <c r="AU937" s="360"/>
      <c r="AV937" s="360"/>
      <c r="AW937" s="360"/>
      <c r="AX937" s="360"/>
    </row>
    <row r="938" spans="1:50" ht="43.5" customHeight="1" x14ac:dyDescent="0.15">
      <c r="A938" s="398">
        <v>3</v>
      </c>
      <c r="B938" s="398">
        <v>1</v>
      </c>
      <c r="C938" s="361" t="s">
        <v>724</v>
      </c>
      <c r="D938" s="347"/>
      <c r="E938" s="347"/>
      <c r="F938" s="347"/>
      <c r="G938" s="347"/>
      <c r="H938" s="347"/>
      <c r="I938" s="347"/>
      <c r="J938" s="348">
        <v>5010005007398</v>
      </c>
      <c r="K938" s="349"/>
      <c r="L938" s="349"/>
      <c r="M938" s="349"/>
      <c r="N938" s="349"/>
      <c r="O938" s="349"/>
      <c r="P938" s="362" t="s">
        <v>725</v>
      </c>
      <c r="Q938" s="350"/>
      <c r="R938" s="350"/>
      <c r="S938" s="350"/>
      <c r="T938" s="350"/>
      <c r="U938" s="350"/>
      <c r="V938" s="350"/>
      <c r="W938" s="350"/>
      <c r="X938" s="350"/>
      <c r="Y938" s="351">
        <v>0.4</v>
      </c>
      <c r="Z938" s="352"/>
      <c r="AA938" s="352"/>
      <c r="AB938" s="353"/>
      <c r="AC938" s="363" t="s">
        <v>498</v>
      </c>
      <c r="AD938" s="371"/>
      <c r="AE938" s="371"/>
      <c r="AF938" s="371"/>
      <c r="AG938" s="371"/>
      <c r="AH938" s="372" t="s">
        <v>721</v>
      </c>
      <c r="AI938" s="373"/>
      <c r="AJ938" s="373"/>
      <c r="AK938" s="373"/>
      <c r="AL938" s="357" t="s">
        <v>726</v>
      </c>
      <c r="AM938" s="358"/>
      <c r="AN938" s="358"/>
      <c r="AO938" s="359"/>
      <c r="AP938" s="360"/>
      <c r="AQ938" s="360"/>
      <c r="AR938" s="360"/>
      <c r="AS938" s="360"/>
      <c r="AT938" s="360"/>
      <c r="AU938" s="360"/>
      <c r="AV938" s="360"/>
      <c r="AW938" s="360"/>
      <c r="AX938" s="360"/>
    </row>
    <row r="939" spans="1:50" ht="30" hidden="1" customHeight="1" x14ac:dyDescent="0.15">
      <c r="A939" s="398">
        <v>4</v>
      </c>
      <c r="B939" s="398">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8">
        <v>5</v>
      </c>
      <c r="B940" s="39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8">
        <v>6</v>
      </c>
      <c r="B941" s="39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8">
        <v>7</v>
      </c>
      <c r="B942" s="39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8">
        <v>8</v>
      </c>
      <c r="B943" s="398">
        <v>1</v>
      </c>
      <c r="C943" s="374"/>
      <c r="D943" s="375"/>
      <c r="E943" s="375"/>
      <c r="F943" s="375"/>
      <c r="G943" s="375"/>
      <c r="H943" s="375"/>
      <c r="I943" s="376"/>
      <c r="J943" s="348"/>
      <c r="K943" s="349"/>
      <c r="L943" s="349"/>
      <c r="M943" s="349"/>
      <c r="N943" s="349"/>
      <c r="O943" s="349"/>
      <c r="P943" s="147"/>
      <c r="Q943" s="377"/>
      <c r="R943" s="377"/>
      <c r="S943" s="377"/>
      <c r="T943" s="377"/>
      <c r="U943" s="377"/>
      <c r="V943" s="377"/>
      <c r="W943" s="377"/>
      <c r="X943" s="377"/>
      <c r="Y943" s="378"/>
      <c r="Z943" s="379"/>
      <c r="AA943" s="379"/>
      <c r="AB943" s="380"/>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8">
        <v>9</v>
      </c>
      <c r="B944" s="39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8">
        <v>10</v>
      </c>
      <c r="B945" s="39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8">
        <v>11</v>
      </c>
      <c r="B946" s="39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8">
        <v>12</v>
      </c>
      <c r="B947" s="3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8">
        <v>13</v>
      </c>
      <c r="B948" s="3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8">
        <v>14</v>
      </c>
      <c r="B949" s="3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8">
        <v>15</v>
      </c>
      <c r="B950" s="3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8">
        <v>16</v>
      </c>
      <c r="B951" s="3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8">
        <v>17</v>
      </c>
      <c r="B952" s="3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8">
        <v>18</v>
      </c>
      <c r="B953" s="3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8">
        <v>19</v>
      </c>
      <c r="B954" s="3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8">
        <v>20</v>
      </c>
      <c r="B955" s="3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8">
        <v>21</v>
      </c>
      <c r="B956" s="3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8">
        <v>22</v>
      </c>
      <c r="B957" s="3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8">
        <v>23</v>
      </c>
      <c r="B958" s="39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8">
        <v>24</v>
      </c>
      <c r="B959" s="39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8">
        <v>25</v>
      </c>
      <c r="B960" s="39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8">
        <v>26</v>
      </c>
      <c r="B961" s="3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8">
        <v>27</v>
      </c>
      <c r="B962" s="3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8">
        <v>28</v>
      </c>
      <c r="B963" s="3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8">
        <v>29</v>
      </c>
      <c r="B964" s="3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8">
        <v>30</v>
      </c>
      <c r="B965" s="3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8">
        <v>1</v>
      </c>
      <c r="B969" s="39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8">
        <v>2</v>
      </c>
      <c r="B970" s="39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8">
        <v>3</v>
      </c>
      <c r="B971" s="398">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8">
        <v>4</v>
      </c>
      <c r="B972" s="398">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8">
        <v>5</v>
      </c>
      <c r="B973" s="39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8">
        <v>6</v>
      </c>
      <c r="B974" s="39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8">
        <v>7</v>
      </c>
      <c r="B975" s="39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8">
        <v>8</v>
      </c>
      <c r="B976" s="39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8">
        <v>9</v>
      </c>
      <c r="B977" s="39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8">
        <v>10</v>
      </c>
      <c r="B978" s="39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8">
        <v>11</v>
      </c>
      <c r="B979" s="39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8">
        <v>12</v>
      </c>
      <c r="B980" s="39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8">
        <v>13</v>
      </c>
      <c r="B981" s="39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8">
        <v>14</v>
      </c>
      <c r="B982" s="39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8">
        <v>15</v>
      </c>
      <c r="B983" s="39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8">
        <v>16</v>
      </c>
      <c r="B984" s="39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8">
        <v>17</v>
      </c>
      <c r="B985" s="39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8">
        <v>18</v>
      </c>
      <c r="B986" s="39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8">
        <v>19</v>
      </c>
      <c r="B987" s="3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8">
        <v>20</v>
      </c>
      <c r="B988" s="3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8">
        <v>21</v>
      </c>
      <c r="B989" s="3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8">
        <v>22</v>
      </c>
      <c r="B990" s="3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8">
        <v>23</v>
      </c>
      <c r="B991" s="39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8">
        <v>24</v>
      </c>
      <c r="B992" s="39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8">
        <v>25</v>
      </c>
      <c r="B993" s="39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8">
        <v>26</v>
      </c>
      <c r="B994" s="3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8">
        <v>27</v>
      </c>
      <c r="B995" s="3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8">
        <v>28</v>
      </c>
      <c r="B996" s="3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8">
        <v>29</v>
      </c>
      <c r="B997" s="3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8">
        <v>30</v>
      </c>
      <c r="B998" s="3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8">
        <v>1</v>
      </c>
      <c r="B1002" s="39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8">
        <v>2</v>
      </c>
      <c r="B1003" s="39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8">
        <v>3</v>
      </c>
      <c r="B1004" s="39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8">
        <v>4</v>
      </c>
      <c r="B1005" s="39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8">
        <v>5</v>
      </c>
      <c r="B1006" s="39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8">
        <v>6</v>
      </c>
      <c r="B1007" s="39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8">
        <v>7</v>
      </c>
      <c r="B1008" s="39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8">
        <v>8</v>
      </c>
      <c r="B1009" s="39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8">
        <v>9</v>
      </c>
      <c r="B1010" s="39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8">
        <v>10</v>
      </c>
      <c r="B1011" s="39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8">
        <v>11</v>
      </c>
      <c r="B1012" s="39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8">
        <v>12</v>
      </c>
      <c r="B1013" s="39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8">
        <v>13</v>
      </c>
      <c r="B1014" s="39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8">
        <v>14</v>
      </c>
      <c r="B1015" s="39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8">
        <v>15</v>
      </c>
      <c r="B1016" s="39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8">
        <v>16</v>
      </c>
      <c r="B1017" s="39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8">
        <v>17</v>
      </c>
      <c r="B1018" s="39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8">
        <v>18</v>
      </c>
      <c r="B1019" s="39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8">
        <v>19</v>
      </c>
      <c r="B1020" s="3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8">
        <v>20</v>
      </c>
      <c r="B1021" s="3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8">
        <v>21</v>
      </c>
      <c r="B1022" s="3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8">
        <v>22</v>
      </c>
      <c r="B1023" s="3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8">
        <v>23</v>
      </c>
      <c r="B1024" s="39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8">
        <v>24</v>
      </c>
      <c r="B1025" s="39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8">
        <v>25</v>
      </c>
      <c r="B1026" s="39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8">
        <v>26</v>
      </c>
      <c r="B1027" s="3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8">
        <v>27</v>
      </c>
      <c r="B1028" s="3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8">
        <v>28</v>
      </c>
      <c r="B1029" s="3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8">
        <v>29</v>
      </c>
      <c r="B1030" s="3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8">
        <v>30</v>
      </c>
      <c r="B1031" s="3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8">
        <v>1</v>
      </c>
      <c r="B1035" s="39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8">
        <v>2</v>
      </c>
      <c r="B1036" s="39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8">
        <v>3</v>
      </c>
      <c r="B1037" s="39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8">
        <v>4</v>
      </c>
      <c r="B1038" s="39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8">
        <v>5</v>
      </c>
      <c r="B1039" s="39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8">
        <v>6</v>
      </c>
      <c r="B1040" s="39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8">
        <v>7</v>
      </c>
      <c r="B1041" s="39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8">
        <v>8</v>
      </c>
      <c r="B1042" s="39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8">
        <v>9</v>
      </c>
      <c r="B1043" s="39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8">
        <v>10</v>
      </c>
      <c r="B1044" s="3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8">
        <v>11</v>
      </c>
      <c r="B1045" s="3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8">
        <v>12</v>
      </c>
      <c r="B1046" s="3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8">
        <v>13</v>
      </c>
      <c r="B1047" s="3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8">
        <v>14</v>
      </c>
      <c r="B1048" s="3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8">
        <v>15</v>
      </c>
      <c r="B1049" s="3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8">
        <v>16</v>
      </c>
      <c r="B1050" s="3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8">
        <v>17</v>
      </c>
      <c r="B1051" s="3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8">
        <v>18</v>
      </c>
      <c r="B1052" s="3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8">
        <v>19</v>
      </c>
      <c r="B1053" s="3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8">
        <v>20</v>
      </c>
      <c r="B1054" s="3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8">
        <v>21</v>
      </c>
      <c r="B1055" s="3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8">
        <v>22</v>
      </c>
      <c r="B1056" s="3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8">
        <v>23</v>
      </c>
      <c r="B1057" s="39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8">
        <v>24</v>
      </c>
      <c r="B1058" s="39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8">
        <v>25</v>
      </c>
      <c r="B1059" s="39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8">
        <v>26</v>
      </c>
      <c r="B1060" s="3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8">
        <v>27</v>
      </c>
      <c r="B1061" s="3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8">
        <v>28</v>
      </c>
      <c r="B1062" s="3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8">
        <v>29</v>
      </c>
      <c r="B1063" s="3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8">
        <v>30</v>
      </c>
      <c r="B1064" s="3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8">
        <v>1</v>
      </c>
      <c r="B1068" s="39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8">
        <v>2</v>
      </c>
      <c r="B1069" s="39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8">
        <v>3</v>
      </c>
      <c r="B1070" s="39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8">
        <v>4</v>
      </c>
      <c r="B1071" s="39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8">
        <v>5</v>
      </c>
      <c r="B1072" s="39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8">
        <v>6</v>
      </c>
      <c r="B1073" s="3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8">
        <v>7</v>
      </c>
      <c r="B1074" s="3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8">
        <v>8</v>
      </c>
      <c r="B1075" s="3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8">
        <v>9</v>
      </c>
      <c r="B1076" s="3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8">
        <v>10</v>
      </c>
      <c r="B1077" s="3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8">
        <v>11</v>
      </c>
      <c r="B1078" s="3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8">
        <v>12</v>
      </c>
      <c r="B1079" s="3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8">
        <v>13</v>
      </c>
      <c r="B1080" s="3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8">
        <v>14</v>
      </c>
      <c r="B1081" s="3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8">
        <v>15</v>
      </c>
      <c r="B1082" s="3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8">
        <v>16</v>
      </c>
      <c r="B1083" s="3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8">
        <v>17</v>
      </c>
      <c r="B1084" s="3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8">
        <v>18</v>
      </c>
      <c r="B1085" s="3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8">
        <v>19</v>
      </c>
      <c r="B1086" s="3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8">
        <v>20</v>
      </c>
      <c r="B1087" s="3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8">
        <v>21</v>
      </c>
      <c r="B1088" s="3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8">
        <v>22</v>
      </c>
      <c r="B1089" s="3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8">
        <v>23</v>
      </c>
      <c r="B1090" s="39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8">
        <v>24</v>
      </c>
      <c r="B1091" s="39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8">
        <v>25</v>
      </c>
      <c r="B1092" s="39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8">
        <v>26</v>
      </c>
      <c r="B1093" s="3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8">
        <v>27</v>
      </c>
      <c r="B1094" s="3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8">
        <v>28</v>
      </c>
      <c r="B1095" s="3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8">
        <v>29</v>
      </c>
      <c r="B1096" s="3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8">
        <v>30</v>
      </c>
      <c r="B1097" s="3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9" t="s">
        <v>450</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149" t="s">
        <v>385</v>
      </c>
      <c r="D1101" s="402"/>
      <c r="E1101" s="149" t="s">
        <v>384</v>
      </c>
      <c r="F1101" s="402"/>
      <c r="G1101" s="402"/>
      <c r="H1101" s="402"/>
      <c r="I1101" s="402"/>
      <c r="J1101" s="149" t="s">
        <v>419</v>
      </c>
      <c r="K1101" s="149"/>
      <c r="L1101" s="149"/>
      <c r="M1101" s="149"/>
      <c r="N1101" s="149"/>
      <c r="O1101" s="149"/>
      <c r="P1101" s="367" t="s">
        <v>27</v>
      </c>
      <c r="Q1101" s="367"/>
      <c r="R1101" s="367"/>
      <c r="S1101" s="367"/>
      <c r="T1101" s="367"/>
      <c r="U1101" s="367"/>
      <c r="V1101" s="367"/>
      <c r="W1101" s="367"/>
      <c r="X1101" s="367"/>
      <c r="Y1101" s="149" t="s">
        <v>421</v>
      </c>
      <c r="Z1101" s="402"/>
      <c r="AA1101" s="402"/>
      <c r="AB1101" s="402"/>
      <c r="AC1101" s="149" t="s">
        <v>367</v>
      </c>
      <c r="AD1101" s="149"/>
      <c r="AE1101" s="149"/>
      <c r="AF1101" s="149"/>
      <c r="AG1101" s="149"/>
      <c r="AH1101" s="367" t="s">
        <v>380</v>
      </c>
      <c r="AI1101" s="368"/>
      <c r="AJ1101" s="368"/>
      <c r="AK1101" s="368"/>
      <c r="AL1101" s="368" t="s">
        <v>21</v>
      </c>
      <c r="AM1101" s="368"/>
      <c r="AN1101" s="368"/>
      <c r="AO1101" s="403"/>
      <c r="AP1101" s="370" t="s">
        <v>451</v>
      </c>
      <c r="AQ1101" s="370"/>
      <c r="AR1101" s="370"/>
      <c r="AS1101" s="370"/>
      <c r="AT1101" s="370"/>
      <c r="AU1101" s="370"/>
      <c r="AV1101" s="370"/>
      <c r="AW1101" s="370"/>
      <c r="AX1101" s="370"/>
    </row>
    <row r="1102" spans="1:50" ht="30" hidden="1" customHeight="1" x14ac:dyDescent="0.15">
      <c r="A1102" s="398">
        <v>1</v>
      </c>
      <c r="B1102" s="398">
        <v>1</v>
      </c>
      <c r="C1102" s="397"/>
      <c r="D1102" s="397"/>
      <c r="E1102" s="377"/>
      <c r="F1102" s="377"/>
      <c r="G1102" s="377"/>
      <c r="H1102" s="377"/>
      <c r="I1102" s="37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8">
        <v>2</v>
      </c>
      <c r="B1103" s="398">
        <v>1</v>
      </c>
      <c r="C1103" s="397"/>
      <c r="D1103" s="397"/>
      <c r="E1103" s="377"/>
      <c r="F1103" s="377"/>
      <c r="G1103" s="377"/>
      <c r="H1103" s="377"/>
      <c r="I1103" s="37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8">
        <v>3</v>
      </c>
      <c r="B1104" s="398">
        <v>1</v>
      </c>
      <c r="C1104" s="397"/>
      <c r="D1104" s="397"/>
      <c r="E1104" s="377"/>
      <c r="F1104" s="377"/>
      <c r="G1104" s="377"/>
      <c r="H1104" s="377"/>
      <c r="I1104" s="37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8">
        <v>4</v>
      </c>
      <c r="B1105" s="398">
        <v>1</v>
      </c>
      <c r="C1105" s="397"/>
      <c r="D1105" s="397"/>
      <c r="E1105" s="377"/>
      <c r="F1105" s="377"/>
      <c r="G1105" s="377"/>
      <c r="H1105" s="377"/>
      <c r="I1105" s="37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8">
        <v>5</v>
      </c>
      <c r="B1106" s="398">
        <v>1</v>
      </c>
      <c r="C1106" s="397"/>
      <c r="D1106" s="397"/>
      <c r="E1106" s="377"/>
      <c r="F1106" s="377"/>
      <c r="G1106" s="377"/>
      <c r="H1106" s="377"/>
      <c r="I1106" s="37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8">
        <v>6</v>
      </c>
      <c r="B1107" s="398">
        <v>1</v>
      </c>
      <c r="C1107" s="397"/>
      <c r="D1107" s="397"/>
      <c r="E1107" s="377"/>
      <c r="F1107" s="377"/>
      <c r="G1107" s="377"/>
      <c r="H1107" s="377"/>
      <c r="I1107" s="37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8">
        <v>7</v>
      </c>
      <c r="B1108" s="398">
        <v>1</v>
      </c>
      <c r="C1108" s="397"/>
      <c r="D1108" s="397"/>
      <c r="E1108" s="377"/>
      <c r="F1108" s="377"/>
      <c r="G1108" s="377"/>
      <c r="H1108" s="377"/>
      <c r="I1108" s="37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8">
        <v>8</v>
      </c>
      <c r="B1109" s="398">
        <v>1</v>
      </c>
      <c r="C1109" s="397"/>
      <c r="D1109" s="397"/>
      <c r="E1109" s="377"/>
      <c r="F1109" s="377"/>
      <c r="G1109" s="377"/>
      <c r="H1109" s="377"/>
      <c r="I1109" s="37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8">
        <v>9</v>
      </c>
      <c r="B1110" s="398">
        <v>1</v>
      </c>
      <c r="C1110" s="397"/>
      <c r="D1110" s="397"/>
      <c r="E1110" s="377"/>
      <c r="F1110" s="377"/>
      <c r="G1110" s="377"/>
      <c r="H1110" s="377"/>
      <c r="I1110" s="37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8">
        <v>10</v>
      </c>
      <c r="B1111" s="398">
        <v>1</v>
      </c>
      <c r="C1111" s="397"/>
      <c r="D1111" s="397"/>
      <c r="E1111" s="377"/>
      <c r="F1111" s="377"/>
      <c r="G1111" s="377"/>
      <c r="H1111" s="377"/>
      <c r="I1111" s="37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8">
        <v>11</v>
      </c>
      <c r="B1112" s="398">
        <v>1</v>
      </c>
      <c r="C1112" s="397"/>
      <c r="D1112" s="397"/>
      <c r="E1112" s="377"/>
      <c r="F1112" s="377"/>
      <c r="G1112" s="377"/>
      <c r="H1112" s="377"/>
      <c r="I1112" s="37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8">
        <v>12</v>
      </c>
      <c r="B1113" s="398">
        <v>1</v>
      </c>
      <c r="C1113" s="397"/>
      <c r="D1113" s="397"/>
      <c r="E1113" s="377"/>
      <c r="F1113" s="377"/>
      <c r="G1113" s="377"/>
      <c r="H1113" s="377"/>
      <c r="I1113" s="37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8">
        <v>13</v>
      </c>
      <c r="B1114" s="398">
        <v>1</v>
      </c>
      <c r="C1114" s="397"/>
      <c r="D1114" s="397"/>
      <c r="E1114" s="377"/>
      <c r="F1114" s="377"/>
      <c r="G1114" s="377"/>
      <c r="H1114" s="377"/>
      <c r="I1114" s="37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8">
        <v>14</v>
      </c>
      <c r="B1115" s="398">
        <v>1</v>
      </c>
      <c r="C1115" s="397"/>
      <c r="D1115" s="397"/>
      <c r="E1115" s="377"/>
      <c r="F1115" s="377"/>
      <c r="G1115" s="377"/>
      <c r="H1115" s="377"/>
      <c r="I1115" s="37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8">
        <v>15</v>
      </c>
      <c r="B1116" s="398">
        <v>1</v>
      </c>
      <c r="C1116" s="397"/>
      <c r="D1116" s="397"/>
      <c r="E1116" s="377"/>
      <c r="F1116" s="377"/>
      <c r="G1116" s="377"/>
      <c r="H1116" s="377"/>
      <c r="I1116" s="37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8">
        <v>16</v>
      </c>
      <c r="B1117" s="398">
        <v>1</v>
      </c>
      <c r="C1117" s="397"/>
      <c r="D1117" s="397"/>
      <c r="E1117" s="377"/>
      <c r="F1117" s="377"/>
      <c r="G1117" s="377"/>
      <c r="H1117" s="377"/>
      <c r="I1117" s="37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8">
        <v>17</v>
      </c>
      <c r="B1118" s="398">
        <v>1</v>
      </c>
      <c r="C1118" s="397"/>
      <c r="D1118" s="397"/>
      <c r="E1118" s="377"/>
      <c r="F1118" s="377"/>
      <c r="G1118" s="377"/>
      <c r="H1118" s="377"/>
      <c r="I1118" s="37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8">
        <v>18</v>
      </c>
      <c r="B1119" s="398">
        <v>1</v>
      </c>
      <c r="C1119" s="397"/>
      <c r="D1119" s="397"/>
      <c r="E1119" s="147"/>
      <c r="F1119" s="377"/>
      <c r="G1119" s="377"/>
      <c r="H1119" s="377"/>
      <c r="I1119" s="37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8">
        <v>19</v>
      </c>
      <c r="B1120" s="398">
        <v>1</v>
      </c>
      <c r="C1120" s="397"/>
      <c r="D1120" s="397"/>
      <c r="E1120" s="377"/>
      <c r="F1120" s="377"/>
      <c r="G1120" s="377"/>
      <c r="H1120" s="377"/>
      <c r="I1120" s="37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8">
        <v>20</v>
      </c>
      <c r="B1121" s="398">
        <v>1</v>
      </c>
      <c r="C1121" s="397"/>
      <c r="D1121" s="397"/>
      <c r="E1121" s="377"/>
      <c r="F1121" s="377"/>
      <c r="G1121" s="377"/>
      <c r="H1121" s="377"/>
      <c r="I1121" s="37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8">
        <v>21</v>
      </c>
      <c r="B1122" s="398">
        <v>1</v>
      </c>
      <c r="C1122" s="397"/>
      <c r="D1122" s="397"/>
      <c r="E1122" s="377"/>
      <c r="F1122" s="377"/>
      <c r="G1122" s="377"/>
      <c r="H1122" s="377"/>
      <c r="I1122" s="37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8">
        <v>22</v>
      </c>
      <c r="B1123" s="398">
        <v>1</v>
      </c>
      <c r="C1123" s="397"/>
      <c r="D1123" s="397"/>
      <c r="E1123" s="377"/>
      <c r="F1123" s="377"/>
      <c r="G1123" s="377"/>
      <c r="H1123" s="377"/>
      <c r="I1123" s="37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8">
        <v>23</v>
      </c>
      <c r="B1124" s="398">
        <v>1</v>
      </c>
      <c r="C1124" s="397"/>
      <c r="D1124" s="397"/>
      <c r="E1124" s="377"/>
      <c r="F1124" s="377"/>
      <c r="G1124" s="377"/>
      <c r="H1124" s="377"/>
      <c r="I1124" s="37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8">
        <v>24</v>
      </c>
      <c r="B1125" s="398">
        <v>1</v>
      </c>
      <c r="C1125" s="397"/>
      <c r="D1125" s="397"/>
      <c r="E1125" s="377"/>
      <c r="F1125" s="377"/>
      <c r="G1125" s="377"/>
      <c r="H1125" s="377"/>
      <c r="I1125" s="37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8">
        <v>25</v>
      </c>
      <c r="B1126" s="398">
        <v>1</v>
      </c>
      <c r="C1126" s="397"/>
      <c r="D1126" s="397"/>
      <c r="E1126" s="377"/>
      <c r="F1126" s="377"/>
      <c r="G1126" s="377"/>
      <c r="H1126" s="377"/>
      <c r="I1126" s="37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8">
        <v>26</v>
      </c>
      <c r="B1127" s="398">
        <v>1</v>
      </c>
      <c r="C1127" s="397"/>
      <c r="D1127" s="397"/>
      <c r="E1127" s="377"/>
      <c r="F1127" s="377"/>
      <c r="G1127" s="377"/>
      <c r="H1127" s="377"/>
      <c r="I1127" s="37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8">
        <v>27</v>
      </c>
      <c r="B1128" s="398">
        <v>1</v>
      </c>
      <c r="C1128" s="397"/>
      <c r="D1128" s="397"/>
      <c r="E1128" s="377"/>
      <c r="F1128" s="377"/>
      <c r="G1128" s="377"/>
      <c r="H1128" s="377"/>
      <c r="I1128" s="37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8">
        <v>28</v>
      </c>
      <c r="B1129" s="398">
        <v>1</v>
      </c>
      <c r="C1129" s="397"/>
      <c r="D1129" s="397"/>
      <c r="E1129" s="377"/>
      <c r="F1129" s="377"/>
      <c r="G1129" s="377"/>
      <c r="H1129" s="377"/>
      <c r="I1129" s="37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8">
        <v>29</v>
      </c>
      <c r="B1130" s="398">
        <v>1</v>
      </c>
      <c r="C1130" s="397"/>
      <c r="D1130" s="397"/>
      <c r="E1130" s="377"/>
      <c r="F1130" s="377"/>
      <c r="G1130" s="377"/>
      <c r="H1130" s="377"/>
      <c r="I1130" s="37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8">
        <v>30</v>
      </c>
      <c r="B1131" s="398">
        <v>1</v>
      </c>
      <c r="C1131" s="397"/>
      <c r="D1131" s="397"/>
      <c r="E1131" s="377"/>
      <c r="F1131" s="377"/>
      <c r="G1131" s="377"/>
      <c r="H1131" s="377"/>
      <c r="I1131" s="37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7" priority="14093">
      <formula>IF(RIGHT(TEXT(P14,"0.#"),1)=".",FALSE,TRUE)</formula>
    </cfRule>
    <cfRule type="expression" dxfId="2856" priority="14094">
      <formula>IF(RIGHT(TEXT(P14,"0.#"),1)=".",TRUE,FALSE)</formula>
    </cfRule>
  </conditionalFormatting>
  <conditionalFormatting sqref="AE32">
    <cfRule type="expression" dxfId="2855" priority="14083">
      <formula>IF(RIGHT(TEXT(AE32,"0.#"),1)=".",FALSE,TRUE)</formula>
    </cfRule>
    <cfRule type="expression" dxfId="2854" priority="14084">
      <formula>IF(RIGHT(TEXT(AE32,"0.#"),1)=".",TRUE,FALSE)</formula>
    </cfRule>
  </conditionalFormatting>
  <conditionalFormatting sqref="P18:AX18">
    <cfRule type="expression" dxfId="2853" priority="13969">
      <formula>IF(RIGHT(TEXT(P18,"0.#"),1)=".",FALSE,TRUE)</formula>
    </cfRule>
    <cfRule type="expression" dxfId="2852" priority="13970">
      <formula>IF(RIGHT(TEXT(P18,"0.#"),1)=".",TRUE,FALSE)</formula>
    </cfRule>
  </conditionalFormatting>
  <conditionalFormatting sqref="Y791">
    <cfRule type="expression" dxfId="2851" priority="13961">
      <formula>IF(RIGHT(TEXT(Y791,"0.#"),1)=".",FALSE,TRUE)</formula>
    </cfRule>
    <cfRule type="expression" dxfId="2850" priority="13962">
      <formula>IF(RIGHT(TEXT(Y791,"0.#"),1)=".",TRUE,FALSE)</formula>
    </cfRule>
  </conditionalFormatting>
  <conditionalFormatting sqref="Y822:Y829 Y820 Y809:Y816 Y807 Y797:Y803">
    <cfRule type="expression" dxfId="2849" priority="13743">
      <formula>IF(RIGHT(TEXT(Y797,"0.#"),1)=".",FALSE,TRUE)</formula>
    </cfRule>
    <cfRule type="expression" dxfId="2848" priority="13744">
      <formula>IF(RIGHT(TEXT(Y797,"0.#"),1)=".",TRUE,FALSE)</formula>
    </cfRule>
  </conditionalFormatting>
  <conditionalFormatting sqref="P16:AQ17 P15:AX15 P13:AX13">
    <cfRule type="expression" dxfId="2847" priority="13791">
      <formula>IF(RIGHT(TEXT(P13,"0.#"),1)=".",FALSE,TRUE)</formula>
    </cfRule>
    <cfRule type="expression" dxfId="2846" priority="13792">
      <formula>IF(RIGHT(TEXT(P13,"0.#"),1)=".",TRUE,FALSE)</formula>
    </cfRule>
  </conditionalFormatting>
  <conditionalFormatting sqref="P19:AJ19">
    <cfRule type="expression" dxfId="2845" priority="13789">
      <formula>IF(RIGHT(TEXT(P19,"0.#"),1)=".",FALSE,TRUE)</formula>
    </cfRule>
    <cfRule type="expression" dxfId="2844" priority="13790">
      <formula>IF(RIGHT(TEXT(P19,"0.#"),1)=".",TRUE,FALSE)</formula>
    </cfRule>
  </conditionalFormatting>
  <conditionalFormatting sqref="AE101 AQ101">
    <cfRule type="expression" dxfId="2843" priority="13781">
      <formula>IF(RIGHT(TEXT(AE101,"0.#"),1)=".",FALSE,TRUE)</formula>
    </cfRule>
    <cfRule type="expression" dxfId="2842" priority="13782">
      <formula>IF(RIGHT(TEXT(AE101,"0.#"),1)=".",TRUE,FALSE)</formula>
    </cfRule>
  </conditionalFormatting>
  <conditionalFormatting sqref="Y784:Y790">
    <cfRule type="expression" dxfId="2841" priority="13767">
      <formula>IF(RIGHT(TEXT(Y784,"0.#"),1)=".",FALSE,TRUE)</formula>
    </cfRule>
    <cfRule type="expression" dxfId="2840" priority="13768">
      <formula>IF(RIGHT(TEXT(Y784,"0.#"),1)=".",TRUE,FALSE)</formula>
    </cfRule>
  </conditionalFormatting>
  <conditionalFormatting sqref="AU782">
    <cfRule type="expression" dxfId="2839" priority="13765">
      <formula>IF(RIGHT(TEXT(AU782,"0.#"),1)=".",FALSE,TRUE)</formula>
    </cfRule>
    <cfRule type="expression" dxfId="2838" priority="13766">
      <formula>IF(RIGHT(TEXT(AU782,"0.#"),1)=".",TRUE,FALSE)</formula>
    </cfRule>
  </conditionalFormatting>
  <conditionalFormatting sqref="AU791">
    <cfRule type="expression" dxfId="2837" priority="13763">
      <formula>IF(RIGHT(TEXT(AU791,"0.#"),1)=".",FALSE,TRUE)</formula>
    </cfRule>
    <cfRule type="expression" dxfId="2836" priority="13764">
      <formula>IF(RIGHT(TEXT(AU791,"0.#"),1)=".",TRUE,FALSE)</formula>
    </cfRule>
  </conditionalFormatting>
  <conditionalFormatting sqref="AU783:AU790 AU781">
    <cfRule type="expression" dxfId="2835" priority="13761">
      <formula>IF(RIGHT(TEXT(AU781,"0.#"),1)=".",FALSE,TRUE)</formula>
    </cfRule>
    <cfRule type="expression" dxfId="2834" priority="13762">
      <formula>IF(RIGHT(TEXT(AU781,"0.#"),1)=".",TRUE,FALSE)</formula>
    </cfRule>
  </conditionalFormatting>
  <conditionalFormatting sqref="Y821 Y808">
    <cfRule type="expression" dxfId="2833" priority="13747">
      <formula>IF(RIGHT(TEXT(Y808,"0.#"),1)=".",FALSE,TRUE)</formula>
    </cfRule>
    <cfRule type="expression" dxfId="2832" priority="13748">
      <formula>IF(RIGHT(TEXT(Y808,"0.#"),1)=".",TRUE,FALSE)</formula>
    </cfRule>
  </conditionalFormatting>
  <conditionalFormatting sqref="Y830 Y817 Y804">
    <cfRule type="expression" dxfId="2831" priority="13745">
      <formula>IF(RIGHT(TEXT(Y804,"0.#"),1)=".",FALSE,TRUE)</formula>
    </cfRule>
    <cfRule type="expression" dxfId="2830" priority="13746">
      <formula>IF(RIGHT(TEXT(Y804,"0.#"),1)=".",TRUE,FALSE)</formula>
    </cfRule>
  </conditionalFormatting>
  <conditionalFormatting sqref="AU821 AU808 AU795">
    <cfRule type="expression" dxfId="2829" priority="13741">
      <formula>IF(RIGHT(TEXT(AU795,"0.#"),1)=".",FALSE,TRUE)</formula>
    </cfRule>
    <cfRule type="expression" dxfId="2828" priority="13742">
      <formula>IF(RIGHT(TEXT(AU795,"0.#"),1)=".",TRUE,FALSE)</formula>
    </cfRule>
  </conditionalFormatting>
  <conditionalFormatting sqref="AU830 AU817 AU804">
    <cfRule type="expression" dxfId="2827" priority="13739">
      <formula>IF(RIGHT(TEXT(AU804,"0.#"),1)=".",FALSE,TRUE)</formula>
    </cfRule>
    <cfRule type="expression" dxfId="2826" priority="13740">
      <formula>IF(RIGHT(TEXT(AU804,"0.#"),1)=".",TRUE,FALSE)</formula>
    </cfRule>
  </conditionalFormatting>
  <conditionalFormatting sqref="AU822:AU829 AU820 AU809:AU816 AU807 AU796:AU803 AU794">
    <cfRule type="expression" dxfId="2825" priority="13737">
      <formula>IF(RIGHT(TEXT(AU794,"0.#"),1)=".",FALSE,TRUE)</formula>
    </cfRule>
    <cfRule type="expression" dxfId="2824" priority="13738">
      <formula>IF(RIGHT(TEXT(AU794,"0.#"),1)=".",TRUE,FALSE)</formula>
    </cfRule>
  </conditionalFormatting>
  <conditionalFormatting sqref="AM87">
    <cfRule type="expression" dxfId="2823" priority="13391">
      <formula>IF(RIGHT(TEXT(AM87,"0.#"),1)=".",FALSE,TRUE)</formula>
    </cfRule>
    <cfRule type="expression" dxfId="2822" priority="13392">
      <formula>IF(RIGHT(TEXT(AM87,"0.#"),1)=".",TRUE,FALSE)</formula>
    </cfRule>
  </conditionalFormatting>
  <conditionalFormatting sqref="AE55">
    <cfRule type="expression" dxfId="2821" priority="13459">
      <formula>IF(RIGHT(TEXT(AE55,"0.#"),1)=".",FALSE,TRUE)</formula>
    </cfRule>
    <cfRule type="expression" dxfId="2820" priority="13460">
      <formula>IF(RIGHT(TEXT(AE55,"0.#"),1)=".",TRUE,FALSE)</formula>
    </cfRule>
  </conditionalFormatting>
  <conditionalFormatting sqref="AI55">
    <cfRule type="expression" dxfId="2819" priority="13457">
      <formula>IF(RIGHT(TEXT(AI55,"0.#"),1)=".",FALSE,TRUE)</formula>
    </cfRule>
    <cfRule type="expression" dxfId="2818" priority="13458">
      <formula>IF(RIGHT(TEXT(AI55,"0.#"),1)=".",TRUE,FALSE)</formula>
    </cfRule>
  </conditionalFormatting>
  <conditionalFormatting sqref="AM34">
    <cfRule type="expression" dxfId="2817" priority="13537">
      <formula>IF(RIGHT(TEXT(AM34,"0.#"),1)=".",FALSE,TRUE)</formula>
    </cfRule>
    <cfRule type="expression" dxfId="2816" priority="13538">
      <formula>IF(RIGHT(TEXT(AM34,"0.#"),1)=".",TRUE,FALSE)</formula>
    </cfRule>
  </conditionalFormatting>
  <conditionalFormatting sqref="AE33">
    <cfRule type="expression" dxfId="2815" priority="13551">
      <formula>IF(RIGHT(TEXT(AE33,"0.#"),1)=".",FALSE,TRUE)</formula>
    </cfRule>
    <cfRule type="expression" dxfId="2814" priority="13552">
      <formula>IF(RIGHT(TEXT(AE33,"0.#"),1)=".",TRUE,FALSE)</formula>
    </cfRule>
  </conditionalFormatting>
  <conditionalFormatting sqref="AE34">
    <cfRule type="expression" dxfId="2813" priority="13549">
      <formula>IF(RIGHT(TEXT(AE34,"0.#"),1)=".",FALSE,TRUE)</formula>
    </cfRule>
    <cfRule type="expression" dxfId="2812" priority="13550">
      <formula>IF(RIGHT(TEXT(AE34,"0.#"),1)=".",TRUE,FALSE)</formula>
    </cfRule>
  </conditionalFormatting>
  <conditionalFormatting sqref="AI34">
    <cfRule type="expression" dxfId="2811" priority="13547">
      <formula>IF(RIGHT(TEXT(AI34,"0.#"),1)=".",FALSE,TRUE)</formula>
    </cfRule>
    <cfRule type="expression" dxfId="2810" priority="13548">
      <formula>IF(RIGHT(TEXT(AI34,"0.#"),1)=".",TRUE,FALSE)</formula>
    </cfRule>
  </conditionalFormatting>
  <conditionalFormatting sqref="AI33">
    <cfRule type="expression" dxfId="2809" priority="13545">
      <formula>IF(RIGHT(TEXT(AI33,"0.#"),1)=".",FALSE,TRUE)</formula>
    </cfRule>
    <cfRule type="expression" dxfId="2808" priority="13546">
      <formula>IF(RIGHT(TEXT(AI33,"0.#"),1)=".",TRUE,FALSE)</formula>
    </cfRule>
  </conditionalFormatting>
  <conditionalFormatting sqref="AI32">
    <cfRule type="expression" dxfId="2807" priority="13543">
      <formula>IF(RIGHT(TEXT(AI32,"0.#"),1)=".",FALSE,TRUE)</formula>
    </cfRule>
    <cfRule type="expression" dxfId="2806" priority="13544">
      <formula>IF(RIGHT(TEXT(AI32,"0.#"),1)=".",TRUE,FALSE)</formula>
    </cfRule>
  </conditionalFormatting>
  <conditionalFormatting sqref="AM32">
    <cfRule type="expression" dxfId="2805" priority="13541">
      <formula>IF(RIGHT(TEXT(AM32,"0.#"),1)=".",FALSE,TRUE)</formula>
    </cfRule>
    <cfRule type="expression" dxfId="2804" priority="13542">
      <formula>IF(RIGHT(TEXT(AM32,"0.#"),1)=".",TRUE,FALSE)</formula>
    </cfRule>
  </conditionalFormatting>
  <conditionalFormatting sqref="AM33">
    <cfRule type="expression" dxfId="2803" priority="13539">
      <formula>IF(RIGHT(TEXT(AM33,"0.#"),1)=".",FALSE,TRUE)</formula>
    </cfRule>
    <cfRule type="expression" dxfId="2802" priority="13540">
      <formula>IF(RIGHT(TEXT(AM33,"0.#"),1)=".",TRUE,FALSE)</formula>
    </cfRule>
  </conditionalFormatting>
  <conditionalFormatting sqref="AQ32:AQ34">
    <cfRule type="expression" dxfId="2801" priority="13531">
      <formula>IF(RIGHT(TEXT(AQ32,"0.#"),1)=".",FALSE,TRUE)</formula>
    </cfRule>
    <cfRule type="expression" dxfId="2800" priority="13532">
      <formula>IF(RIGHT(TEXT(AQ32,"0.#"),1)=".",TRUE,FALSE)</formula>
    </cfRule>
  </conditionalFormatting>
  <conditionalFormatting sqref="AU32:AU34">
    <cfRule type="expression" dxfId="2799" priority="13529">
      <formula>IF(RIGHT(TEXT(AU32,"0.#"),1)=".",FALSE,TRUE)</formula>
    </cfRule>
    <cfRule type="expression" dxfId="2798" priority="13530">
      <formula>IF(RIGHT(TEXT(AU32,"0.#"),1)=".",TRUE,FALSE)</formula>
    </cfRule>
  </conditionalFormatting>
  <conditionalFormatting sqref="AE53">
    <cfRule type="expression" dxfId="2797" priority="13463">
      <formula>IF(RIGHT(TEXT(AE53,"0.#"),1)=".",FALSE,TRUE)</formula>
    </cfRule>
    <cfRule type="expression" dxfId="2796" priority="13464">
      <formula>IF(RIGHT(TEXT(AE53,"0.#"),1)=".",TRUE,FALSE)</formula>
    </cfRule>
  </conditionalFormatting>
  <conditionalFormatting sqref="AE54">
    <cfRule type="expression" dxfId="2795" priority="13461">
      <formula>IF(RIGHT(TEXT(AE54,"0.#"),1)=".",FALSE,TRUE)</formula>
    </cfRule>
    <cfRule type="expression" dxfId="2794" priority="13462">
      <formula>IF(RIGHT(TEXT(AE54,"0.#"),1)=".",TRUE,FALSE)</formula>
    </cfRule>
  </conditionalFormatting>
  <conditionalFormatting sqref="AI54">
    <cfRule type="expression" dxfId="2793" priority="13455">
      <formula>IF(RIGHT(TEXT(AI54,"0.#"),1)=".",FALSE,TRUE)</formula>
    </cfRule>
    <cfRule type="expression" dxfId="2792" priority="13456">
      <formula>IF(RIGHT(TEXT(AI54,"0.#"),1)=".",TRUE,FALSE)</formula>
    </cfRule>
  </conditionalFormatting>
  <conditionalFormatting sqref="AI53">
    <cfRule type="expression" dxfId="2791" priority="13453">
      <formula>IF(RIGHT(TEXT(AI53,"0.#"),1)=".",FALSE,TRUE)</formula>
    </cfRule>
    <cfRule type="expression" dxfId="2790" priority="13454">
      <formula>IF(RIGHT(TEXT(AI53,"0.#"),1)=".",TRUE,FALSE)</formula>
    </cfRule>
  </conditionalFormatting>
  <conditionalFormatting sqref="AM53">
    <cfRule type="expression" dxfId="2789" priority="13451">
      <formula>IF(RIGHT(TEXT(AM53,"0.#"),1)=".",FALSE,TRUE)</formula>
    </cfRule>
    <cfRule type="expression" dxfId="2788" priority="13452">
      <formula>IF(RIGHT(TEXT(AM53,"0.#"),1)=".",TRUE,FALSE)</formula>
    </cfRule>
  </conditionalFormatting>
  <conditionalFormatting sqref="AM54">
    <cfRule type="expression" dxfId="2787" priority="13449">
      <formula>IF(RIGHT(TEXT(AM54,"0.#"),1)=".",FALSE,TRUE)</formula>
    </cfRule>
    <cfRule type="expression" dxfId="2786" priority="13450">
      <formula>IF(RIGHT(TEXT(AM54,"0.#"),1)=".",TRUE,FALSE)</formula>
    </cfRule>
  </conditionalFormatting>
  <conditionalFormatting sqref="AM55">
    <cfRule type="expression" dxfId="2785" priority="13447">
      <formula>IF(RIGHT(TEXT(AM55,"0.#"),1)=".",FALSE,TRUE)</formula>
    </cfRule>
    <cfRule type="expression" dxfId="2784" priority="13448">
      <formula>IF(RIGHT(TEXT(AM55,"0.#"),1)=".",TRUE,FALSE)</formula>
    </cfRule>
  </conditionalFormatting>
  <conditionalFormatting sqref="AE60">
    <cfRule type="expression" dxfId="2783" priority="13433">
      <formula>IF(RIGHT(TEXT(AE60,"0.#"),1)=".",FALSE,TRUE)</formula>
    </cfRule>
    <cfRule type="expression" dxfId="2782" priority="13434">
      <formula>IF(RIGHT(TEXT(AE60,"0.#"),1)=".",TRUE,FALSE)</formula>
    </cfRule>
  </conditionalFormatting>
  <conditionalFormatting sqref="AE61">
    <cfRule type="expression" dxfId="2781" priority="13431">
      <formula>IF(RIGHT(TEXT(AE61,"0.#"),1)=".",FALSE,TRUE)</formula>
    </cfRule>
    <cfRule type="expression" dxfId="2780" priority="13432">
      <formula>IF(RIGHT(TEXT(AE61,"0.#"),1)=".",TRUE,FALSE)</formula>
    </cfRule>
  </conditionalFormatting>
  <conditionalFormatting sqref="AE62">
    <cfRule type="expression" dxfId="2779" priority="13429">
      <formula>IF(RIGHT(TEXT(AE62,"0.#"),1)=".",FALSE,TRUE)</formula>
    </cfRule>
    <cfRule type="expression" dxfId="2778" priority="13430">
      <formula>IF(RIGHT(TEXT(AE62,"0.#"),1)=".",TRUE,FALSE)</formula>
    </cfRule>
  </conditionalFormatting>
  <conditionalFormatting sqref="AI62">
    <cfRule type="expression" dxfId="2777" priority="13427">
      <formula>IF(RIGHT(TEXT(AI62,"0.#"),1)=".",FALSE,TRUE)</formula>
    </cfRule>
    <cfRule type="expression" dxfId="2776" priority="13428">
      <formula>IF(RIGHT(TEXT(AI62,"0.#"),1)=".",TRUE,FALSE)</formula>
    </cfRule>
  </conditionalFormatting>
  <conditionalFormatting sqref="AI61">
    <cfRule type="expression" dxfId="2775" priority="13425">
      <formula>IF(RIGHT(TEXT(AI61,"0.#"),1)=".",FALSE,TRUE)</formula>
    </cfRule>
    <cfRule type="expression" dxfId="2774" priority="13426">
      <formula>IF(RIGHT(TEXT(AI61,"0.#"),1)=".",TRUE,FALSE)</formula>
    </cfRule>
  </conditionalFormatting>
  <conditionalFormatting sqref="AI60">
    <cfRule type="expression" dxfId="2773" priority="13423">
      <formula>IF(RIGHT(TEXT(AI60,"0.#"),1)=".",FALSE,TRUE)</formula>
    </cfRule>
    <cfRule type="expression" dxfId="2772" priority="13424">
      <formula>IF(RIGHT(TEXT(AI60,"0.#"),1)=".",TRUE,FALSE)</formula>
    </cfRule>
  </conditionalFormatting>
  <conditionalFormatting sqref="AM60">
    <cfRule type="expression" dxfId="2771" priority="13421">
      <formula>IF(RIGHT(TEXT(AM60,"0.#"),1)=".",FALSE,TRUE)</formula>
    </cfRule>
    <cfRule type="expression" dxfId="2770" priority="13422">
      <formula>IF(RIGHT(TEXT(AM60,"0.#"),1)=".",TRUE,FALSE)</formula>
    </cfRule>
  </conditionalFormatting>
  <conditionalFormatting sqref="AM61">
    <cfRule type="expression" dxfId="2769" priority="13419">
      <formula>IF(RIGHT(TEXT(AM61,"0.#"),1)=".",FALSE,TRUE)</formula>
    </cfRule>
    <cfRule type="expression" dxfId="2768" priority="13420">
      <formula>IF(RIGHT(TEXT(AM61,"0.#"),1)=".",TRUE,FALSE)</formula>
    </cfRule>
  </conditionalFormatting>
  <conditionalFormatting sqref="AM62">
    <cfRule type="expression" dxfId="2767" priority="13417">
      <formula>IF(RIGHT(TEXT(AM62,"0.#"),1)=".",FALSE,TRUE)</formula>
    </cfRule>
    <cfRule type="expression" dxfId="2766" priority="13418">
      <formula>IF(RIGHT(TEXT(AM62,"0.#"),1)=".",TRUE,FALSE)</formula>
    </cfRule>
  </conditionalFormatting>
  <conditionalFormatting sqref="AE87">
    <cfRule type="expression" dxfId="2765" priority="13403">
      <formula>IF(RIGHT(TEXT(AE87,"0.#"),1)=".",FALSE,TRUE)</formula>
    </cfRule>
    <cfRule type="expression" dxfId="2764" priority="13404">
      <formula>IF(RIGHT(TEXT(AE87,"0.#"),1)=".",TRUE,FALSE)</formula>
    </cfRule>
  </conditionalFormatting>
  <conditionalFormatting sqref="AE88">
    <cfRule type="expression" dxfId="2763" priority="13401">
      <formula>IF(RIGHT(TEXT(AE88,"0.#"),1)=".",FALSE,TRUE)</formula>
    </cfRule>
    <cfRule type="expression" dxfId="2762" priority="13402">
      <formula>IF(RIGHT(TEXT(AE88,"0.#"),1)=".",TRUE,FALSE)</formula>
    </cfRule>
  </conditionalFormatting>
  <conditionalFormatting sqref="AE89">
    <cfRule type="expression" dxfId="2761" priority="13399">
      <formula>IF(RIGHT(TEXT(AE89,"0.#"),1)=".",FALSE,TRUE)</formula>
    </cfRule>
    <cfRule type="expression" dxfId="2760" priority="13400">
      <formula>IF(RIGHT(TEXT(AE89,"0.#"),1)=".",TRUE,FALSE)</formula>
    </cfRule>
  </conditionalFormatting>
  <conditionalFormatting sqref="AI89">
    <cfRule type="expression" dxfId="2759" priority="13397">
      <formula>IF(RIGHT(TEXT(AI89,"0.#"),1)=".",FALSE,TRUE)</formula>
    </cfRule>
    <cfRule type="expression" dxfId="2758" priority="13398">
      <formula>IF(RIGHT(TEXT(AI89,"0.#"),1)=".",TRUE,FALSE)</formula>
    </cfRule>
  </conditionalFormatting>
  <conditionalFormatting sqref="AI88">
    <cfRule type="expression" dxfId="2757" priority="13395">
      <formula>IF(RIGHT(TEXT(AI88,"0.#"),1)=".",FALSE,TRUE)</formula>
    </cfRule>
    <cfRule type="expression" dxfId="2756" priority="13396">
      <formula>IF(RIGHT(TEXT(AI88,"0.#"),1)=".",TRUE,FALSE)</formula>
    </cfRule>
  </conditionalFormatting>
  <conditionalFormatting sqref="AI87">
    <cfRule type="expression" dxfId="2755" priority="13393">
      <formula>IF(RIGHT(TEXT(AI87,"0.#"),1)=".",FALSE,TRUE)</formula>
    </cfRule>
    <cfRule type="expression" dxfId="2754" priority="13394">
      <formula>IF(RIGHT(TEXT(AI87,"0.#"),1)=".",TRUE,FALSE)</formula>
    </cfRule>
  </conditionalFormatting>
  <conditionalFormatting sqref="AM88">
    <cfRule type="expression" dxfId="2753" priority="13389">
      <formula>IF(RIGHT(TEXT(AM88,"0.#"),1)=".",FALSE,TRUE)</formula>
    </cfRule>
    <cfRule type="expression" dxfId="2752" priority="13390">
      <formula>IF(RIGHT(TEXT(AM88,"0.#"),1)=".",TRUE,FALSE)</formula>
    </cfRule>
  </conditionalFormatting>
  <conditionalFormatting sqref="AM89">
    <cfRule type="expression" dxfId="2751" priority="13387">
      <formula>IF(RIGHT(TEXT(AM89,"0.#"),1)=".",FALSE,TRUE)</formula>
    </cfRule>
    <cfRule type="expression" dxfId="2750" priority="13388">
      <formula>IF(RIGHT(TEXT(AM89,"0.#"),1)=".",TRUE,FALSE)</formula>
    </cfRule>
  </conditionalFormatting>
  <conditionalFormatting sqref="AE92">
    <cfRule type="expression" dxfId="2749" priority="13373">
      <formula>IF(RIGHT(TEXT(AE92,"0.#"),1)=".",FALSE,TRUE)</formula>
    </cfRule>
    <cfRule type="expression" dxfId="2748" priority="13374">
      <formula>IF(RIGHT(TEXT(AE92,"0.#"),1)=".",TRUE,FALSE)</formula>
    </cfRule>
  </conditionalFormatting>
  <conditionalFormatting sqref="AE93">
    <cfRule type="expression" dxfId="2747" priority="13371">
      <formula>IF(RIGHT(TEXT(AE93,"0.#"),1)=".",FALSE,TRUE)</formula>
    </cfRule>
    <cfRule type="expression" dxfId="2746" priority="13372">
      <formula>IF(RIGHT(TEXT(AE93,"0.#"),1)=".",TRUE,FALSE)</formula>
    </cfRule>
  </conditionalFormatting>
  <conditionalFormatting sqref="AE94">
    <cfRule type="expression" dxfId="2745" priority="13369">
      <formula>IF(RIGHT(TEXT(AE94,"0.#"),1)=".",FALSE,TRUE)</formula>
    </cfRule>
    <cfRule type="expression" dxfId="2744" priority="13370">
      <formula>IF(RIGHT(TEXT(AE94,"0.#"),1)=".",TRUE,FALSE)</formula>
    </cfRule>
  </conditionalFormatting>
  <conditionalFormatting sqref="AI94">
    <cfRule type="expression" dxfId="2743" priority="13367">
      <formula>IF(RIGHT(TEXT(AI94,"0.#"),1)=".",FALSE,TRUE)</formula>
    </cfRule>
    <cfRule type="expression" dxfId="2742" priority="13368">
      <formula>IF(RIGHT(TEXT(AI94,"0.#"),1)=".",TRUE,FALSE)</formula>
    </cfRule>
  </conditionalFormatting>
  <conditionalFormatting sqref="AI93">
    <cfRule type="expression" dxfId="2741" priority="13365">
      <formula>IF(RIGHT(TEXT(AI93,"0.#"),1)=".",FALSE,TRUE)</formula>
    </cfRule>
    <cfRule type="expression" dxfId="2740" priority="13366">
      <formula>IF(RIGHT(TEXT(AI93,"0.#"),1)=".",TRUE,FALSE)</formula>
    </cfRule>
  </conditionalFormatting>
  <conditionalFormatting sqref="AI92">
    <cfRule type="expression" dxfId="2739" priority="13363">
      <formula>IF(RIGHT(TEXT(AI92,"0.#"),1)=".",FALSE,TRUE)</formula>
    </cfRule>
    <cfRule type="expression" dxfId="2738" priority="13364">
      <formula>IF(RIGHT(TEXT(AI92,"0.#"),1)=".",TRUE,FALSE)</formula>
    </cfRule>
  </conditionalFormatting>
  <conditionalFormatting sqref="AM92">
    <cfRule type="expression" dxfId="2737" priority="13361">
      <formula>IF(RIGHT(TEXT(AM92,"0.#"),1)=".",FALSE,TRUE)</formula>
    </cfRule>
    <cfRule type="expression" dxfId="2736" priority="13362">
      <formula>IF(RIGHT(TEXT(AM92,"0.#"),1)=".",TRUE,FALSE)</formula>
    </cfRule>
  </conditionalFormatting>
  <conditionalFormatting sqref="AM93">
    <cfRule type="expression" dxfId="2735" priority="13359">
      <formula>IF(RIGHT(TEXT(AM93,"0.#"),1)=".",FALSE,TRUE)</formula>
    </cfRule>
    <cfRule type="expression" dxfId="2734" priority="13360">
      <formula>IF(RIGHT(TEXT(AM93,"0.#"),1)=".",TRUE,FALSE)</formula>
    </cfRule>
  </conditionalFormatting>
  <conditionalFormatting sqref="AM94">
    <cfRule type="expression" dxfId="2733" priority="13357">
      <formula>IF(RIGHT(TEXT(AM94,"0.#"),1)=".",FALSE,TRUE)</formula>
    </cfRule>
    <cfRule type="expression" dxfId="2732" priority="13358">
      <formula>IF(RIGHT(TEXT(AM94,"0.#"),1)=".",TRUE,FALSE)</formula>
    </cfRule>
  </conditionalFormatting>
  <conditionalFormatting sqref="AE97">
    <cfRule type="expression" dxfId="2731" priority="13343">
      <formula>IF(RIGHT(TEXT(AE97,"0.#"),1)=".",FALSE,TRUE)</formula>
    </cfRule>
    <cfRule type="expression" dxfId="2730" priority="13344">
      <formula>IF(RIGHT(TEXT(AE97,"0.#"),1)=".",TRUE,FALSE)</formula>
    </cfRule>
  </conditionalFormatting>
  <conditionalFormatting sqref="AE98">
    <cfRule type="expression" dxfId="2729" priority="13341">
      <formula>IF(RIGHT(TEXT(AE98,"0.#"),1)=".",FALSE,TRUE)</formula>
    </cfRule>
    <cfRule type="expression" dxfId="2728" priority="13342">
      <formula>IF(RIGHT(TEXT(AE98,"0.#"),1)=".",TRUE,FALSE)</formula>
    </cfRule>
  </conditionalFormatting>
  <conditionalFormatting sqref="AE99">
    <cfRule type="expression" dxfId="2727" priority="13339">
      <formula>IF(RIGHT(TEXT(AE99,"0.#"),1)=".",FALSE,TRUE)</formula>
    </cfRule>
    <cfRule type="expression" dxfId="2726" priority="13340">
      <formula>IF(RIGHT(TEXT(AE99,"0.#"),1)=".",TRUE,FALSE)</formula>
    </cfRule>
  </conditionalFormatting>
  <conditionalFormatting sqref="AI99">
    <cfRule type="expression" dxfId="2725" priority="13337">
      <formula>IF(RIGHT(TEXT(AI99,"0.#"),1)=".",FALSE,TRUE)</formula>
    </cfRule>
    <cfRule type="expression" dxfId="2724" priority="13338">
      <formula>IF(RIGHT(TEXT(AI99,"0.#"),1)=".",TRUE,FALSE)</formula>
    </cfRule>
  </conditionalFormatting>
  <conditionalFormatting sqref="AI98">
    <cfRule type="expression" dxfId="2723" priority="13335">
      <formula>IF(RIGHT(TEXT(AI98,"0.#"),1)=".",FALSE,TRUE)</formula>
    </cfRule>
    <cfRule type="expression" dxfId="2722" priority="13336">
      <formula>IF(RIGHT(TEXT(AI98,"0.#"),1)=".",TRUE,FALSE)</formula>
    </cfRule>
  </conditionalFormatting>
  <conditionalFormatting sqref="AI97">
    <cfRule type="expression" dxfId="2721" priority="13333">
      <formula>IF(RIGHT(TEXT(AI97,"0.#"),1)=".",FALSE,TRUE)</formula>
    </cfRule>
    <cfRule type="expression" dxfId="2720" priority="13334">
      <formula>IF(RIGHT(TEXT(AI97,"0.#"),1)=".",TRUE,FALSE)</formula>
    </cfRule>
  </conditionalFormatting>
  <conditionalFormatting sqref="AM97">
    <cfRule type="expression" dxfId="2719" priority="13331">
      <formula>IF(RIGHT(TEXT(AM97,"0.#"),1)=".",FALSE,TRUE)</formula>
    </cfRule>
    <cfRule type="expression" dxfId="2718" priority="13332">
      <formula>IF(RIGHT(TEXT(AM97,"0.#"),1)=".",TRUE,FALSE)</formula>
    </cfRule>
  </conditionalFormatting>
  <conditionalFormatting sqref="AM98">
    <cfRule type="expression" dxfId="2717" priority="13329">
      <formula>IF(RIGHT(TEXT(AM98,"0.#"),1)=".",FALSE,TRUE)</formula>
    </cfRule>
    <cfRule type="expression" dxfId="2716" priority="13330">
      <formula>IF(RIGHT(TEXT(AM98,"0.#"),1)=".",TRUE,FALSE)</formula>
    </cfRule>
  </conditionalFormatting>
  <conditionalFormatting sqref="AM99">
    <cfRule type="expression" dxfId="2715" priority="13327">
      <formula>IF(RIGHT(TEXT(AM99,"0.#"),1)=".",FALSE,TRUE)</formula>
    </cfRule>
    <cfRule type="expression" dxfId="2714" priority="13328">
      <formula>IF(RIGHT(TEXT(AM99,"0.#"),1)=".",TRUE,FALSE)</formula>
    </cfRule>
  </conditionalFormatting>
  <conditionalFormatting sqref="AI101">
    <cfRule type="expression" dxfId="2713" priority="13313">
      <formula>IF(RIGHT(TEXT(AI101,"0.#"),1)=".",FALSE,TRUE)</formula>
    </cfRule>
    <cfRule type="expression" dxfId="2712" priority="13314">
      <formula>IF(RIGHT(TEXT(AI101,"0.#"),1)=".",TRUE,FALSE)</formula>
    </cfRule>
  </conditionalFormatting>
  <conditionalFormatting sqref="AM101">
    <cfRule type="expression" dxfId="2711" priority="13311">
      <formula>IF(RIGHT(TEXT(AM101,"0.#"),1)=".",FALSE,TRUE)</formula>
    </cfRule>
    <cfRule type="expression" dxfId="2710" priority="13312">
      <formula>IF(RIGHT(TEXT(AM101,"0.#"),1)=".",TRUE,FALSE)</formula>
    </cfRule>
  </conditionalFormatting>
  <conditionalFormatting sqref="AE102">
    <cfRule type="expression" dxfId="2709" priority="13309">
      <formula>IF(RIGHT(TEXT(AE102,"0.#"),1)=".",FALSE,TRUE)</formula>
    </cfRule>
    <cfRule type="expression" dxfId="2708" priority="13310">
      <formula>IF(RIGHT(TEXT(AE102,"0.#"),1)=".",TRUE,FALSE)</formula>
    </cfRule>
  </conditionalFormatting>
  <conditionalFormatting sqref="AI102">
    <cfRule type="expression" dxfId="2707" priority="13307">
      <formula>IF(RIGHT(TEXT(AI102,"0.#"),1)=".",FALSE,TRUE)</formula>
    </cfRule>
    <cfRule type="expression" dxfId="2706" priority="13308">
      <formula>IF(RIGHT(TEXT(AI102,"0.#"),1)=".",TRUE,FALSE)</formula>
    </cfRule>
  </conditionalFormatting>
  <conditionalFormatting sqref="AM102">
    <cfRule type="expression" dxfId="2705" priority="13305">
      <formula>IF(RIGHT(TEXT(AM102,"0.#"),1)=".",FALSE,TRUE)</formula>
    </cfRule>
    <cfRule type="expression" dxfId="2704" priority="13306">
      <formula>IF(RIGHT(TEXT(AM102,"0.#"),1)=".",TRUE,FALSE)</formula>
    </cfRule>
  </conditionalFormatting>
  <conditionalFormatting sqref="AQ102">
    <cfRule type="expression" dxfId="2703" priority="13303">
      <formula>IF(RIGHT(TEXT(AQ102,"0.#"),1)=".",FALSE,TRUE)</formula>
    </cfRule>
    <cfRule type="expression" dxfId="2702" priority="13304">
      <formula>IF(RIGHT(TEXT(AQ102,"0.#"),1)=".",TRUE,FALSE)</formula>
    </cfRule>
  </conditionalFormatting>
  <conditionalFormatting sqref="AE104">
    <cfRule type="expression" dxfId="2701" priority="13301">
      <formula>IF(RIGHT(TEXT(AE104,"0.#"),1)=".",FALSE,TRUE)</formula>
    </cfRule>
    <cfRule type="expression" dxfId="2700" priority="13302">
      <formula>IF(RIGHT(TEXT(AE104,"0.#"),1)=".",TRUE,FALSE)</formula>
    </cfRule>
  </conditionalFormatting>
  <conditionalFormatting sqref="AI104">
    <cfRule type="expression" dxfId="2699" priority="13299">
      <formula>IF(RIGHT(TEXT(AI104,"0.#"),1)=".",FALSE,TRUE)</formula>
    </cfRule>
    <cfRule type="expression" dxfId="2698" priority="13300">
      <formula>IF(RIGHT(TEXT(AI104,"0.#"),1)=".",TRUE,FALSE)</formula>
    </cfRule>
  </conditionalFormatting>
  <conditionalFormatting sqref="AM104">
    <cfRule type="expression" dxfId="2697" priority="13297">
      <formula>IF(RIGHT(TEXT(AM104,"0.#"),1)=".",FALSE,TRUE)</formula>
    </cfRule>
    <cfRule type="expression" dxfId="2696" priority="13298">
      <formula>IF(RIGHT(TEXT(AM104,"0.#"),1)=".",TRUE,FALSE)</formula>
    </cfRule>
  </conditionalFormatting>
  <conditionalFormatting sqref="AE105">
    <cfRule type="expression" dxfId="2695" priority="13295">
      <formula>IF(RIGHT(TEXT(AE105,"0.#"),1)=".",FALSE,TRUE)</formula>
    </cfRule>
    <cfRule type="expression" dxfId="2694" priority="13296">
      <formula>IF(RIGHT(TEXT(AE105,"0.#"),1)=".",TRUE,FALSE)</formula>
    </cfRule>
  </conditionalFormatting>
  <conditionalFormatting sqref="AI105">
    <cfRule type="expression" dxfId="2693" priority="13293">
      <formula>IF(RIGHT(TEXT(AI105,"0.#"),1)=".",FALSE,TRUE)</formula>
    </cfRule>
    <cfRule type="expression" dxfId="2692" priority="13294">
      <formula>IF(RIGHT(TEXT(AI105,"0.#"),1)=".",TRUE,FALSE)</formula>
    </cfRule>
  </conditionalFormatting>
  <conditionalFormatting sqref="AM105">
    <cfRule type="expression" dxfId="2691" priority="13291">
      <formula>IF(RIGHT(TEXT(AM105,"0.#"),1)=".",FALSE,TRUE)</formula>
    </cfRule>
    <cfRule type="expression" dxfId="2690" priority="13292">
      <formula>IF(RIGHT(TEXT(AM105,"0.#"),1)=".",TRUE,FALSE)</formula>
    </cfRule>
  </conditionalFormatting>
  <conditionalFormatting sqref="AE107">
    <cfRule type="expression" dxfId="2689" priority="13287">
      <formula>IF(RIGHT(TEXT(AE107,"0.#"),1)=".",FALSE,TRUE)</formula>
    </cfRule>
    <cfRule type="expression" dxfId="2688" priority="13288">
      <formula>IF(RIGHT(TEXT(AE107,"0.#"),1)=".",TRUE,FALSE)</formula>
    </cfRule>
  </conditionalFormatting>
  <conditionalFormatting sqref="AI107">
    <cfRule type="expression" dxfId="2687" priority="13285">
      <formula>IF(RIGHT(TEXT(AI107,"0.#"),1)=".",FALSE,TRUE)</formula>
    </cfRule>
    <cfRule type="expression" dxfId="2686" priority="13286">
      <formula>IF(RIGHT(TEXT(AI107,"0.#"),1)=".",TRUE,FALSE)</formula>
    </cfRule>
  </conditionalFormatting>
  <conditionalFormatting sqref="AM107">
    <cfRule type="expression" dxfId="2685" priority="13283">
      <formula>IF(RIGHT(TEXT(AM107,"0.#"),1)=".",FALSE,TRUE)</formula>
    </cfRule>
    <cfRule type="expression" dxfId="2684" priority="13284">
      <formula>IF(RIGHT(TEXT(AM107,"0.#"),1)=".",TRUE,FALSE)</formula>
    </cfRule>
  </conditionalFormatting>
  <conditionalFormatting sqref="AE108">
    <cfRule type="expression" dxfId="2683" priority="13281">
      <formula>IF(RIGHT(TEXT(AE108,"0.#"),1)=".",FALSE,TRUE)</formula>
    </cfRule>
    <cfRule type="expression" dxfId="2682" priority="13282">
      <formula>IF(RIGHT(TEXT(AE108,"0.#"),1)=".",TRUE,FALSE)</formula>
    </cfRule>
  </conditionalFormatting>
  <conditionalFormatting sqref="AI108">
    <cfRule type="expression" dxfId="2681" priority="13279">
      <formula>IF(RIGHT(TEXT(AI108,"0.#"),1)=".",FALSE,TRUE)</formula>
    </cfRule>
    <cfRule type="expression" dxfId="2680" priority="13280">
      <formula>IF(RIGHT(TEXT(AI108,"0.#"),1)=".",TRUE,FALSE)</formula>
    </cfRule>
  </conditionalFormatting>
  <conditionalFormatting sqref="AM108">
    <cfRule type="expression" dxfId="2679" priority="13277">
      <formula>IF(RIGHT(TEXT(AM108,"0.#"),1)=".",FALSE,TRUE)</formula>
    </cfRule>
    <cfRule type="expression" dxfId="2678" priority="13278">
      <formula>IF(RIGHT(TEXT(AM108,"0.#"),1)=".",TRUE,FALSE)</formula>
    </cfRule>
  </conditionalFormatting>
  <conditionalFormatting sqref="AE110">
    <cfRule type="expression" dxfId="2677" priority="13273">
      <formula>IF(RIGHT(TEXT(AE110,"0.#"),1)=".",FALSE,TRUE)</formula>
    </cfRule>
    <cfRule type="expression" dxfId="2676" priority="13274">
      <formula>IF(RIGHT(TEXT(AE110,"0.#"),1)=".",TRUE,FALSE)</formula>
    </cfRule>
  </conditionalFormatting>
  <conditionalFormatting sqref="AI110">
    <cfRule type="expression" dxfId="2675" priority="13271">
      <formula>IF(RIGHT(TEXT(AI110,"0.#"),1)=".",FALSE,TRUE)</formula>
    </cfRule>
    <cfRule type="expression" dxfId="2674" priority="13272">
      <formula>IF(RIGHT(TEXT(AI110,"0.#"),1)=".",TRUE,FALSE)</formula>
    </cfRule>
  </conditionalFormatting>
  <conditionalFormatting sqref="AM110">
    <cfRule type="expression" dxfId="2673" priority="13269">
      <formula>IF(RIGHT(TEXT(AM110,"0.#"),1)=".",FALSE,TRUE)</formula>
    </cfRule>
    <cfRule type="expression" dxfId="2672" priority="13270">
      <formula>IF(RIGHT(TEXT(AM110,"0.#"),1)=".",TRUE,FALSE)</formula>
    </cfRule>
  </conditionalFormatting>
  <conditionalFormatting sqref="AE111">
    <cfRule type="expression" dxfId="2671" priority="13267">
      <formula>IF(RIGHT(TEXT(AE111,"0.#"),1)=".",FALSE,TRUE)</formula>
    </cfRule>
    <cfRule type="expression" dxfId="2670" priority="13268">
      <formula>IF(RIGHT(TEXT(AE111,"0.#"),1)=".",TRUE,FALSE)</formula>
    </cfRule>
  </conditionalFormatting>
  <conditionalFormatting sqref="AI111">
    <cfRule type="expression" dxfId="2669" priority="13265">
      <formula>IF(RIGHT(TEXT(AI111,"0.#"),1)=".",FALSE,TRUE)</formula>
    </cfRule>
    <cfRule type="expression" dxfId="2668" priority="13266">
      <formula>IF(RIGHT(TEXT(AI111,"0.#"),1)=".",TRUE,FALSE)</formula>
    </cfRule>
  </conditionalFormatting>
  <conditionalFormatting sqref="AM111">
    <cfRule type="expression" dxfId="2667" priority="13263">
      <formula>IF(RIGHT(TEXT(AM111,"0.#"),1)=".",FALSE,TRUE)</formula>
    </cfRule>
    <cfRule type="expression" dxfId="2666" priority="13264">
      <formula>IF(RIGHT(TEXT(AM111,"0.#"),1)=".",TRUE,FALSE)</formula>
    </cfRule>
  </conditionalFormatting>
  <conditionalFormatting sqref="AE113">
    <cfRule type="expression" dxfId="2665" priority="13259">
      <formula>IF(RIGHT(TEXT(AE113,"0.#"),1)=".",FALSE,TRUE)</formula>
    </cfRule>
    <cfRule type="expression" dxfId="2664" priority="13260">
      <formula>IF(RIGHT(TEXT(AE113,"0.#"),1)=".",TRUE,FALSE)</formula>
    </cfRule>
  </conditionalFormatting>
  <conditionalFormatting sqref="AI113">
    <cfRule type="expression" dxfId="2663" priority="13257">
      <formula>IF(RIGHT(TEXT(AI113,"0.#"),1)=".",FALSE,TRUE)</formula>
    </cfRule>
    <cfRule type="expression" dxfId="2662" priority="13258">
      <formula>IF(RIGHT(TEXT(AI113,"0.#"),1)=".",TRUE,FALSE)</formula>
    </cfRule>
  </conditionalFormatting>
  <conditionalFormatting sqref="AM113">
    <cfRule type="expression" dxfId="2661" priority="13255">
      <formula>IF(RIGHT(TEXT(AM113,"0.#"),1)=".",FALSE,TRUE)</formula>
    </cfRule>
    <cfRule type="expression" dxfId="2660" priority="13256">
      <formula>IF(RIGHT(TEXT(AM113,"0.#"),1)=".",TRUE,FALSE)</formula>
    </cfRule>
  </conditionalFormatting>
  <conditionalFormatting sqref="AE114">
    <cfRule type="expression" dxfId="2659" priority="13253">
      <formula>IF(RIGHT(TEXT(AE114,"0.#"),1)=".",FALSE,TRUE)</formula>
    </cfRule>
    <cfRule type="expression" dxfId="2658" priority="13254">
      <formula>IF(RIGHT(TEXT(AE114,"0.#"),1)=".",TRUE,FALSE)</formula>
    </cfRule>
  </conditionalFormatting>
  <conditionalFormatting sqref="AI114">
    <cfRule type="expression" dxfId="2657" priority="13251">
      <formula>IF(RIGHT(TEXT(AI114,"0.#"),1)=".",FALSE,TRUE)</formula>
    </cfRule>
    <cfRule type="expression" dxfId="2656" priority="13252">
      <formula>IF(RIGHT(TEXT(AI114,"0.#"),1)=".",TRUE,FALSE)</formula>
    </cfRule>
  </conditionalFormatting>
  <conditionalFormatting sqref="AM114">
    <cfRule type="expression" dxfId="2655" priority="13249">
      <formula>IF(RIGHT(TEXT(AM114,"0.#"),1)=".",FALSE,TRUE)</formula>
    </cfRule>
    <cfRule type="expression" dxfId="2654" priority="13250">
      <formula>IF(RIGHT(TEXT(AM114,"0.#"),1)=".",TRUE,FALSE)</formula>
    </cfRule>
  </conditionalFormatting>
  <conditionalFormatting sqref="AE116 AQ116">
    <cfRule type="expression" dxfId="2653" priority="13245">
      <formula>IF(RIGHT(TEXT(AE116,"0.#"),1)=".",FALSE,TRUE)</formula>
    </cfRule>
    <cfRule type="expression" dxfId="2652" priority="13246">
      <formula>IF(RIGHT(TEXT(AE116,"0.#"),1)=".",TRUE,FALSE)</formula>
    </cfRule>
  </conditionalFormatting>
  <conditionalFormatting sqref="AI116">
    <cfRule type="expression" dxfId="2651" priority="13243">
      <formula>IF(RIGHT(TEXT(AI116,"0.#"),1)=".",FALSE,TRUE)</formula>
    </cfRule>
    <cfRule type="expression" dxfId="2650" priority="13244">
      <formula>IF(RIGHT(TEXT(AI116,"0.#"),1)=".",TRUE,FALSE)</formula>
    </cfRule>
  </conditionalFormatting>
  <conditionalFormatting sqref="AM116">
    <cfRule type="expression" dxfId="2649" priority="13241">
      <formula>IF(RIGHT(TEXT(AM116,"0.#"),1)=".",FALSE,TRUE)</formula>
    </cfRule>
    <cfRule type="expression" dxfId="2648" priority="13242">
      <formula>IF(RIGHT(TEXT(AM116,"0.#"),1)=".",TRUE,FALSE)</formula>
    </cfRule>
  </conditionalFormatting>
  <conditionalFormatting sqref="AE117 AM117">
    <cfRule type="expression" dxfId="2647" priority="13239">
      <formula>IF(RIGHT(TEXT(AE117,"0.#"),1)=".",FALSE,TRUE)</formula>
    </cfRule>
    <cfRule type="expression" dxfId="2646" priority="13240">
      <formula>IF(RIGHT(TEXT(AE117,"0.#"),1)=".",TRUE,FALSE)</formula>
    </cfRule>
  </conditionalFormatting>
  <conditionalFormatting sqref="AI117">
    <cfRule type="expression" dxfId="2645" priority="13237">
      <formula>IF(RIGHT(TEXT(AI117,"0.#"),1)=".",FALSE,TRUE)</formula>
    </cfRule>
    <cfRule type="expression" dxfId="2644" priority="13238">
      <formula>IF(RIGHT(TEXT(AI117,"0.#"),1)=".",TRUE,FALSE)</formula>
    </cfRule>
  </conditionalFormatting>
  <conditionalFormatting sqref="AQ117">
    <cfRule type="expression" dxfId="2643" priority="13233">
      <formula>IF(RIGHT(TEXT(AQ117,"0.#"),1)=".",FALSE,TRUE)</formula>
    </cfRule>
    <cfRule type="expression" dxfId="2642" priority="13234">
      <formula>IF(RIGHT(TEXT(AQ117,"0.#"),1)=".",TRUE,FALSE)</formula>
    </cfRule>
  </conditionalFormatting>
  <conditionalFormatting sqref="AE119 AQ119">
    <cfRule type="expression" dxfId="2641" priority="13231">
      <formula>IF(RIGHT(TEXT(AE119,"0.#"),1)=".",FALSE,TRUE)</formula>
    </cfRule>
    <cfRule type="expression" dxfId="2640" priority="13232">
      <formula>IF(RIGHT(TEXT(AE119,"0.#"),1)=".",TRUE,FALSE)</formula>
    </cfRule>
  </conditionalFormatting>
  <conditionalFormatting sqref="AI119">
    <cfRule type="expression" dxfId="2639" priority="13229">
      <formula>IF(RIGHT(TEXT(AI119,"0.#"),1)=".",FALSE,TRUE)</formula>
    </cfRule>
    <cfRule type="expression" dxfId="2638" priority="13230">
      <formula>IF(RIGHT(TEXT(AI119,"0.#"),1)=".",TRUE,FALSE)</formula>
    </cfRule>
  </conditionalFormatting>
  <conditionalFormatting sqref="AM119">
    <cfRule type="expression" dxfId="2637" priority="13227">
      <formula>IF(RIGHT(TEXT(AM119,"0.#"),1)=".",FALSE,TRUE)</formula>
    </cfRule>
    <cfRule type="expression" dxfId="2636" priority="13228">
      <formula>IF(RIGHT(TEXT(AM119,"0.#"),1)=".",TRUE,FALSE)</formula>
    </cfRule>
  </conditionalFormatting>
  <conditionalFormatting sqref="AQ120">
    <cfRule type="expression" dxfId="2635" priority="13219">
      <formula>IF(RIGHT(TEXT(AQ120,"0.#"),1)=".",FALSE,TRUE)</formula>
    </cfRule>
    <cfRule type="expression" dxfId="2634" priority="13220">
      <formula>IF(RIGHT(TEXT(AQ120,"0.#"),1)=".",TRUE,FALSE)</formula>
    </cfRule>
  </conditionalFormatting>
  <conditionalFormatting sqref="AE122 AQ122">
    <cfRule type="expression" dxfId="2633" priority="13217">
      <formula>IF(RIGHT(TEXT(AE122,"0.#"),1)=".",FALSE,TRUE)</formula>
    </cfRule>
    <cfRule type="expression" dxfId="2632" priority="13218">
      <formula>IF(RIGHT(TEXT(AE122,"0.#"),1)=".",TRUE,FALSE)</formula>
    </cfRule>
  </conditionalFormatting>
  <conditionalFormatting sqref="AI122">
    <cfRule type="expression" dxfId="2631" priority="13215">
      <formula>IF(RIGHT(TEXT(AI122,"0.#"),1)=".",FALSE,TRUE)</formula>
    </cfRule>
    <cfRule type="expression" dxfId="2630" priority="13216">
      <formula>IF(RIGHT(TEXT(AI122,"0.#"),1)=".",TRUE,FALSE)</formula>
    </cfRule>
  </conditionalFormatting>
  <conditionalFormatting sqref="AM122">
    <cfRule type="expression" dxfId="2629" priority="13213">
      <formula>IF(RIGHT(TEXT(AM122,"0.#"),1)=".",FALSE,TRUE)</formula>
    </cfRule>
    <cfRule type="expression" dxfId="2628" priority="13214">
      <formula>IF(RIGHT(TEXT(AM122,"0.#"),1)=".",TRUE,FALSE)</formula>
    </cfRule>
  </conditionalFormatting>
  <conditionalFormatting sqref="AQ123">
    <cfRule type="expression" dxfId="2627" priority="13205">
      <formula>IF(RIGHT(TEXT(AQ123,"0.#"),1)=".",FALSE,TRUE)</formula>
    </cfRule>
    <cfRule type="expression" dxfId="2626" priority="13206">
      <formula>IF(RIGHT(TEXT(AQ123,"0.#"),1)=".",TRUE,FALSE)</formula>
    </cfRule>
  </conditionalFormatting>
  <conditionalFormatting sqref="AE125 AQ125">
    <cfRule type="expression" dxfId="2625" priority="13203">
      <formula>IF(RIGHT(TEXT(AE125,"0.#"),1)=".",FALSE,TRUE)</formula>
    </cfRule>
    <cfRule type="expression" dxfId="2624" priority="13204">
      <formula>IF(RIGHT(TEXT(AE125,"0.#"),1)=".",TRUE,FALSE)</formula>
    </cfRule>
  </conditionalFormatting>
  <conditionalFormatting sqref="AI125">
    <cfRule type="expression" dxfId="2623" priority="13201">
      <formula>IF(RIGHT(TEXT(AI125,"0.#"),1)=".",FALSE,TRUE)</formula>
    </cfRule>
    <cfRule type="expression" dxfId="2622" priority="13202">
      <formula>IF(RIGHT(TEXT(AI125,"0.#"),1)=".",TRUE,FALSE)</formula>
    </cfRule>
  </conditionalFormatting>
  <conditionalFormatting sqref="AM125">
    <cfRule type="expression" dxfId="2621" priority="13199">
      <formula>IF(RIGHT(TEXT(AM125,"0.#"),1)=".",FALSE,TRUE)</formula>
    </cfRule>
    <cfRule type="expression" dxfId="2620" priority="13200">
      <formula>IF(RIGHT(TEXT(AM125,"0.#"),1)=".",TRUE,FALSE)</formula>
    </cfRule>
  </conditionalFormatting>
  <conditionalFormatting sqref="AQ126">
    <cfRule type="expression" dxfId="2619" priority="13191">
      <formula>IF(RIGHT(TEXT(AQ126,"0.#"),1)=".",FALSE,TRUE)</formula>
    </cfRule>
    <cfRule type="expression" dxfId="2618" priority="13192">
      <formula>IF(RIGHT(TEXT(AQ126,"0.#"),1)=".",TRUE,FALSE)</formula>
    </cfRule>
  </conditionalFormatting>
  <conditionalFormatting sqref="AE128 AQ128">
    <cfRule type="expression" dxfId="2617" priority="13189">
      <formula>IF(RIGHT(TEXT(AE128,"0.#"),1)=".",FALSE,TRUE)</formula>
    </cfRule>
    <cfRule type="expression" dxfId="2616" priority="13190">
      <formula>IF(RIGHT(TEXT(AE128,"0.#"),1)=".",TRUE,FALSE)</formula>
    </cfRule>
  </conditionalFormatting>
  <conditionalFormatting sqref="AI128">
    <cfRule type="expression" dxfId="2615" priority="13187">
      <formula>IF(RIGHT(TEXT(AI128,"0.#"),1)=".",FALSE,TRUE)</formula>
    </cfRule>
    <cfRule type="expression" dxfId="2614" priority="13188">
      <formula>IF(RIGHT(TEXT(AI128,"0.#"),1)=".",TRUE,FALSE)</formula>
    </cfRule>
  </conditionalFormatting>
  <conditionalFormatting sqref="AM128">
    <cfRule type="expression" dxfId="2613" priority="13185">
      <formula>IF(RIGHT(TEXT(AM128,"0.#"),1)=".",FALSE,TRUE)</formula>
    </cfRule>
    <cfRule type="expression" dxfId="2612" priority="13186">
      <formula>IF(RIGHT(TEXT(AM128,"0.#"),1)=".",TRUE,FALSE)</formula>
    </cfRule>
  </conditionalFormatting>
  <conditionalFormatting sqref="AQ129">
    <cfRule type="expression" dxfId="2611" priority="13177">
      <formula>IF(RIGHT(TEXT(AQ129,"0.#"),1)=".",FALSE,TRUE)</formula>
    </cfRule>
    <cfRule type="expression" dxfId="2610" priority="13178">
      <formula>IF(RIGHT(TEXT(AQ129,"0.#"),1)=".",TRUE,FALSE)</formula>
    </cfRule>
  </conditionalFormatting>
  <conditionalFormatting sqref="AE75">
    <cfRule type="expression" dxfId="2609" priority="13175">
      <formula>IF(RIGHT(TEXT(AE75,"0.#"),1)=".",FALSE,TRUE)</formula>
    </cfRule>
    <cfRule type="expression" dxfId="2608" priority="13176">
      <formula>IF(RIGHT(TEXT(AE75,"0.#"),1)=".",TRUE,FALSE)</formula>
    </cfRule>
  </conditionalFormatting>
  <conditionalFormatting sqref="AE76">
    <cfRule type="expression" dxfId="2607" priority="13173">
      <formula>IF(RIGHT(TEXT(AE76,"0.#"),1)=".",FALSE,TRUE)</formula>
    </cfRule>
    <cfRule type="expression" dxfId="2606" priority="13174">
      <formula>IF(RIGHT(TEXT(AE76,"0.#"),1)=".",TRUE,FALSE)</formula>
    </cfRule>
  </conditionalFormatting>
  <conditionalFormatting sqref="AE77">
    <cfRule type="expression" dxfId="2605" priority="13171">
      <formula>IF(RIGHT(TEXT(AE77,"0.#"),1)=".",FALSE,TRUE)</formula>
    </cfRule>
    <cfRule type="expression" dxfId="2604" priority="13172">
      <formula>IF(RIGHT(TEXT(AE77,"0.#"),1)=".",TRUE,FALSE)</formula>
    </cfRule>
  </conditionalFormatting>
  <conditionalFormatting sqref="AI77">
    <cfRule type="expression" dxfId="2603" priority="13169">
      <formula>IF(RIGHT(TEXT(AI77,"0.#"),1)=".",FALSE,TRUE)</formula>
    </cfRule>
    <cfRule type="expression" dxfId="2602" priority="13170">
      <formula>IF(RIGHT(TEXT(AI77,"0.#"),1)=".",TRUE,FALSE)</formula>
    </cfRule>
  </conditionalFormatting>
  <conditionalFormatting sqref="AI76">
    <cfRule type="expression" dxfId="2601" priority="13167">
      <formula>IF(RIGHT(TEXT(AI76,"0.#"),1)=".",FALSE,TRUE)</formula>
    </cfRule>
    <cfRule type="expression" dxfId="2600" priority="13168">
      <formula>IF(RIGHT(TEXT(AI76,"0.#"),1)=".",TRUE,FALSE)</formula>
    </cfRule>
  </conditionalFormatting>
  <conditionalFormatting sqref="AI75">
    <cfRule type="expression" dxfId="2599" priority="13165">
      <formula>IF(RIGHT(TEXT(AI75,"0.#"),1)=".",FALSE,TRUE)</formula>
    </cfRule>
    <cfRule type="expression" dxfId="2598" priority="13166">
      <formula>IF(RIGHT(TEXT(AI75,"0.#"),1)=".",TRUE,FALSE)</formula>
    </cfRule>
  </conditionalFormatting>
  <conditionalFormatting sqref="AM75">
    <cfRule type="expression" dxfId="2597" priority="13163">
      <formula>IF(RIGHT(TEXT(AM75,"0.#"),1)=".",FALSE,TRUE)</formula>
    </cfRule>
    <cfRule type="expression" dxfId="2596" priority="13164">
      <formula>IF(RIGHT(TEXT(AM75,"0.#"),1)=".",TRUE,FALSE)</formula>
    </cfRule>
  </conditionalFormatting>
  <conditionalFormatting sqref="AM76">
    <cfRule type="expression" dxfId="2595" priority="13161">
      <formula>IF(RIGHT(TEXT(AM76,"0.#"),1)=".",FALSE,TRUE)</formula>
    </cfRule>
    <cfRule type="expression" dxfId="2594" priority="13162">
      <formula>IF(RIGHT(TEXT(AM76,"0.#"),1)=".",TRUE,FALSE)</formula>
    </cfRule>
  </conditionalFormatting>
  <conditionalFormatting sqref="AM77">
    <cfRule type="expression" dxfId="2593" priority="13159">
      <formula>IF(RIGHT(TEXT(AM77,"0.#"),1)=".",FALSE,TRUE)</formula>
    </cfRule>
    <cfRule type="expression" dxfId="2592" priority="13160">
      <formula>IF(RIGHT(TEXT(AM77,"0.#"),1)=".",TRUE,FALSE)</formula>
    </cfRule>
  </conditionalFormatting>
  <conditionalFormatting sqref="AE134:AE135 AI134:AI135 AM134:AM135 AQ134:AQ135 AU134:AU135">
    <cfRule type="expression" dxfId="2591" priority="13145">
      <formula>IF(RIGHT(TEXT(AE134,"0.#"),1)=".",FALSE,TRUE)</formula>
    </cfRule>
    <cfRule type="expression" dxfId="2590" priority="13146">
      <formula>IF(RIGHT(TEXT(AE134,"0.#"),1)=".",TRUE,FALSE)</formula>
    </cfRule>
  </conditionalFormatting>
  <conditionalFormatting sqref="AE433">
    <cfRule type="expression" dxfId="2589" priority="13115">
      <formula>IF(RIGHT(TEXT(AE433,"0.#"),1)=".",FALSE,TRUE)</formula>
    </cfRule>
    <cfRule type="expression" dxfId="2588" priority="13116">
      <formula>IF(RIGHT(TEXT(AE433,"0.#"),1)=".",TRUE,FALSE)</formula>
    </cfRule>
  </conditionalFormatting>
  <conditionalFormatting sqref="AM435">
    <cfRule type="expression" dxfId="2587" priority="13099">
      <formula>IF(RIGHT(TEXT(AM435,"0.#"),1)=".",FALSE,TRUE)</formula>
    </cfRule>
    <cfRule type="expression" dxfId="2586" priority="13100">
      <formula>IF(RIGHT(TEXT(AM435,"0.#"),1)=".",TRUE,FALSE)</formula>
    </cfRule>
  </conditionalFormatting>
  <conditionalFormatting sqref="AE434">
    <cfRule type="expression" dxfId="2585" priority="13113">
      <formula>IF(RIGHT(TEXT(AE434,"0.#"),1)=".",FALSE,TRUE)</formula>
    </cfRule>
    <cfRule type="expression" dxfId="2584" priority="13114">
      <formula>IF(RIGHT(TEXT(AE434,"0.#"),1)=".",TRUE,FALSE)</formula>
    </cfRule>
  </conditionalFormatting>
  <conditionalFormatting sqref="AE435">
    <cfRule type="expression" dxfId="2583" priority="13111">
      <formula>IF(RIGHT(TEXT(AE435,"0.#"),1)=".",FALSE,TRUE)</formula>
    </cfRule>
    <cfRule type="expression" dxfId="2582" priority="13112">
      <formula>IF(RIGHT(TEXT(AE435,"0.#"),1)=".",TRUE,FALSE)</formula>
    </cfRule>
  </conditionalFormatting>
  <conditionalFormatting sqref="AM433">
    <cfRule type="expression" dxfId="2581" priority="13103">
      <formula>IF(RIGHT(TEXT(AM433,"0.#"),1)=".",FALSE,TRUE)</formula>
    </cfRule>
    <cfRule type="expression" dxfId="2580" priority="13104">
      <formula>IF(RIGHT(TEXT(AM433,"0.#"),1)=".",TRUE,FALSE)</formula>
    </cfRule>
  </conditionalFormatting>
  <conditionalFormatting sqref="AM434">
    <cfRule type="expression" dxfId="2579" priority="13101">
      <formula>IF(RIGHT(TEXT(AM434,"0.#"),1)=".",FALSE,TRUE)</formula>
    </cfRule>
    <cfRule type="expression" dxfId="2578" priority="13102">
      <formula>IF(RIGHT(TEXT(AM434,"0.#"),1)=".",TRUE,FALSE)</formula>
    </cfRule>
  </conditionalFormatting>
  <conditionalFormatting sqref="AU433">
    <cfRule type="expression" dxfId="2577" priority="13091">
      <formula>IF(RIGHT(TEXT(AU433,"0.#"),1)=".",FALSE,TRUE)</formula>
    </cfRule>
    <cfRule type="expression" dxfId="2576" priority="13092">
      <formula>IF(RIGHT(TEXT(AU433,"0.#"),1)=".",TRUE,FALSE)</formula>
    </cfRule>
  </conditionalFormatting>
  <conditionalFormatting sqref="AU434">
    <cfRule type="expression" dxfId="2575" priority="13089">
      <formula>IF(RIGHT(TEXT(AU434,"0.#"),1)=".",FALSE,TRUE)</formula>
    </cfRule>
    <cfRule type="expression" dxfId="2574" priority="13090">
      <formula>IF(RIGHT(TEXT(AU434,"0.#"),1)=".",TRUE,FALSE)</formula>
    </cfRule>
  </conditionalFormatting>
  <conditionalFormatting sqref="AU435">
    <cfRule type="expression" dxfId="2573" priority="13087">
      <formula>IF(RIGHT(TEXT(AU435,"0.#"),1)=".",FALSE,TRUE)</formula>
    </cfRule>
    <cfRule type="expression" dxfId="2572" priority="13088">
      <formula>IF(RIGHT(TEXT(AU435,"0.#"),1)=".",TRUE,FALSE)</formula>
    </cfRule>
  </conditionalFormatting>
  <conditionalFormatting sqref="AI435">
    <cfRule type="expression" dxfId="2571" priority="13021">
      <formula>IF(RIGHT(TEXT(AI435,"0.#"),1)=".",FALSE,TRUE)</formula>
    </cfRule>
    <cfRule type="expression" dxfId="2570" priority="13022">
      <formula>IF(RIGHT(TEXT(AI435,"0.#"),1)=".",TRUE,FALSE)</formula>
    </cfRule>
  </conditionalFormatting>
  <conditionalFormatting sqref="AI433">
    <cfRule type="expression" dxfId="2569" priority="13025">
      <formula>IF(RIGHT(TEXT(AI433,"0.#"),1)=".",FALSE,TRUE)</formula>
    </cfRule>
    <cfRule type="expression" dxfId="2568" priority="13026">
      <formula>IF(RIGHT(TEXT(AI433,"0.#"),1)=".",TRUE,FALSE)</formula>
    </cfRule>
  </conditionalFormatting>
  <conditionalFormatting sqref="AI434">
    <cfRule type="expression" dxfId="2567" priority="13023">
      <formula>IF(RIGHT(TEXT(AI434,"0.#"),1)=".",FALSE,TRUE)</formula>
    </cfRule>
    <cfRule type="expression" dxfId="2566" priority="13024">
      <formula>IF(RIGHT(TEXT(AI434,"0.#"),1)=".",TRUE,FALSE)</formula>
    </cfRule>
  </conditionalFormatting>
  <conditionalFormatting sqref="AQ434">
    <cfRule type="expression" dxfId="2565" priority="13007">
      <formula>IF(RIGHT(TEXT(AQ434,"0.#"),1)=".",FALSE,TRUE)</formula>
    </cfRule>
    <cfRule type="expression" dxfId="2564" priority="13008">
      <formula>IF(RIGHT(TEXT(AQ434,"0.#"),1)=".",TRUE,FALSE)</formula>
    </cfRule>
  </conditionalFormatting>
  <conditionalFormatting sqref="AQ435">
    <cfRule type="expression" dxfId="2563" priority="12993">
      <formula>IF(RIGHT(TEXT(AQ435,"0.#"),1)=".",FALSE,TRUE)</formula>
    </cfRule>
    <cfRule type="expression" dxfId="2562" priority="12994">
      <formula>IF(RIGHT(TEXT(AQ435,"0.#"),1)=".",TRUE,FALSE)</formula>
    </cfRule>
  </conditionalFormatting>
  <conditionalFormatting sqref="AQ433">
    <cfRule type="expression" dxfId="2561" priority="12991">
      <formula>IF(RIGHT(TEXT(AQ433,"0.#"),1)=".",FALSE,TRUE)</formula>
    </cfRule>
    <cfRule type="expression" dxfId="2560" priority="12992">
      <formula>IF(RIGHT(TEXT(AQ433,"0.#"),1)=".",TRUE,FALSE)</formula>
    </cfRule>
  </conditionalFormatting>
  <conditionalFormatting sqref="AL847:AO866">
    <cfRule type="expression" dxfId="2559" priority="6715">
      <formula>IF(AND(AL847&gt;=0, RIGHT(TEXT(AL847,"0.#"),1)&lt;&gt;"."),TRUE,FALSE)</formula>
    </cfRule>
    <cfRule type="expression" dxfId="2558" priority="6716">
      <formula>IF(AND(AL847&gt;=0, RIGHT(TEXT(AL847,"0.#"),1)="."),TRUE,FALSE)</formula>
    </cfRule>
    <cfRule type="expression" dxfId="2557" priority="6717">
      <formula>IF(AND(AL847&lt;0, RIGHT(TEXT(AL847,"0.#"),1)&lt;&gt;"."),TRUE,FALSE)</formula>
    </cfRule>
    <cfRule type="expression" dxfId="2556" priority="6718">
      <formula>IF(AND(AL847&lt;0, RIGHT(TEXT(AL847,"0.#"),1)="."),TRUE,FALSE)</formula>
    </cfRule>
  </conditionalFormatting>
  <conditionalFormatting sqref="AQ53:AQ55">
    <cfRule type="expression" dxfId="2555" priority="4737">
      <formula>IF(RIGHT(TEXT(AQ53,"0.#"),1)=".",FALSE,TRUE)</formula>
    </cfRule>
    <cfRule type="expression" dxfId="2554" priority="4738">
      <formula>IF(RIGHT(TEXT(AQ53,"0.#"),1)=".",TRUE,FALSE)</formula>
    </cfRule>
  </conditionalFormatting>
  <conditionalFormatting sqref="AU53:AU55">
    <cfRule type="expression" dxfId="2553" priority="4735">
      <formula>IF(RIGHT(TEXT(AU53,"0.#"),1)=".",FALSE,TRUE)</formula>
    </cfRule>
    <cfRule type="expression" dxfId="2552" priority="4736">
      <formula>IF(RIGHT(TEXT(AU53,"0.#"),1)=".",TRUE,FALSE)</formula>
    </cfRule>
  </conditionalFormatting>
  <conditionalFormatting sqref="AQ60:AQ62">
    <cfRule type="expression" dxfId="2551" priority="4733">
      <formula>IF(RIGHT(TEXT(AQ60,"0.#"),1)=".",FALSE,TRUE)</formula>
    </cfRule>
    <cfRule type="expression" dxfId="2550" priority="4734">
      <formula>IF(RIGHT(TEXT(AQ60,"0.#"),1)=".",TRUE,FALSE)</formula>
    </cfRule>
  </conditionalFormatting>
  <conditionalFormatting sqref="AU60:AU62">
    <cfRule type="expression" dxfId="2549" priority="4731">
      <formula>IF(RIGHT(TEXT(AU60,"0.#"),1)=".",FALSE,TRUE)</formula>
    </cfRule>
    <cfRule type="expression" dxfId="2548" priority="4732">
      <formula>IF(RIGHT(TEXT(AU60,"0.#"),1)=".",TRUE,FALSE)</formula>
    </cfRule>
  </conditionalFormatting>
  <conditionalFormatting sqref="AQ75:AQ77">
    <cfRule type="expression" dxfId="2547" priority="4729">
      <formula>IF(RIGHT(TEXT(AQ75,"0.#"),1)=".",FALSE,TRUE)</formula>
    </cfRule>
    <cfRule type="expression" dxfId="2546" priority="4730">
      <formula>IF(RIGHT(TEXT(AQ75,"0.#"),1)=".",TRUE,FALSE)</formula>
    </cfRule>
  </conditionalFormatting>
  <conditionalFormatting sqref="AU75:AU77">
    <cfRule type="expression" dxfId="2545" priority="4727">
      <formula>IF(RIGHT(TEXT(AU75,"0.#"),1)=".",FALSE,TRUE)</formula>
    </cfRule>
    <cfRule type="expression" dxfId="2544" priority="4728">
      <formula>IF(RIGHT(TEXT(AU75,"0.#"),1)=".",TRUE,FALSE)</formula>
    </cfRule>
  </conditionalFormatting>
  <conditionalFormatting sqref="AQ87:AQ89">
    <cfRule type="expression" dxfId="2543" priority="4725">
      <formula>IF(RIGHT(TEXT(AQ87,"0.#"),1)=".",FALSE,TRUE)</formula>
    </cfRule>
    <cfRule type="expression" dxfId="2542" priority="4726">
      <formula>IF(RIGHT(TEXT(AQ87,"0.#"),1)=".",TRUE,FALSE)</formula>
    </cfRule>
  </conditionalFormatting>
  <conditionalFormatting sqref="AU87:AU89">
    <cfRule type="expression" dxfId="2541" priority="4723">
      <formula>IF(RIGHT(TEXT(AU87,"0.#"),1)=".",FALSE,TRUE)</formula>
    </cfRule>
    <cfRule type="expression" dxfId="2540" priority="4724">
      <formula>IF(RIGHT(TEXT(AU87,"0.#"),1)=".",TRUE,FALSE)</formula>
    </cfRule>
  </conditionalFormatting>
  <conditionalFormatting sqref="AQ92:AQ94">
    <cfRule type="expression" dxfId="2539" priority="4721">
      <formula>IF(RIGHT(TEXT(AQ92,"0.#"),1)=".",FALSE,TRUE)</formula>
    </cfRule>
    <cfRule type="expression" dxfId="2538" priority="4722">
      <formula>IF(RIGHT(TEXT(AQ92,"0.#"),1)=".",TRUE,FALSE)</formula>
    </cfRule>
  </conditionalFormatting>
  <conditionalFormatting sqref="AU92:AU94">
    <cfRule type="expression" dxfId="2537" priority="4719">
      <formula>IF(RIGHT(TEXT(AU92,"0.#"),1)=".",FALSE,TRUE)</formula>
    </cfRule>
    <cfRule type="expression" dxfId="2536" priority="4720">
      <formula>IF(RIGHT(TEXT(AU92,"0.#"),1)=".",TRUE,FALSE)</formula>
    </cfRule>
  </conditionalFormatting>
  <conditionalFormatting sqref="AQ97:AQ99">
    <cfRule type="expression" dxfId="2535" priority="4717">
      <formula>IF(RIGHT(TEXT(AQ97,"0.#"),1)=".",FALSE,TRUE)</formula>
    </cfRule>
    <cfRule type="expression" dxfId="2534" priority="4718">
      <formula>IF(RIGHT(TEXT(AQ97,"0.#"),1)=".",TRUE,FALSE)</formula>
    </cfRule>
  </conditionalFormatting>
  <conditionalFormatting sqref="AU97:AU99">
    <cfRule type="expression" dxfId="2533" priority="4715">
      <formula>IF(RIGHT(TEXT(AU97,"0.#"),1)=".",FALSE,TRUE)</formula>
    </cfRule>
    <cfRule type="expression" dxfId="2532" priority="4716">
      <formula>IF(RIGHT(TEXT(AU97,"0.#"),1)=".",TRUE,FALSE)</formula>
    </cfRule>
  </conditionalFormatting>
  <conditionalFormatting sqref="AE458">
    <cfRule type="expression" dxfId="2531" priority="4409">
      <formula>IF(RIGHT(TEXT(AE458,"0.#"),1)=".",FALSE,TRUE)</formula>
    </cfRule>
    <cfRule type="expression" dxfId="2530" priority="4410">
      <formula>IF(RIGHT(TEXT(AE458,"0.#"),1)=".",TRUE,FALSE)</formula>
    </cfRule>
  </conditionalFormatting>
  <conditionalFormatting sqref="AM460">
    <cfRule type="expression" dxfId="2529" priority="4399">
      <formula>IF(RIGHT(TEXT(AM460,"0.#"),1)=".",FALSE,TRUE)</formula>
    </cfRule>
    <cfRule type="expression" dxfId="2528" priority="4400">
      <formula>IF(RIGHT(TEXT(AM460,"0.#"),1)=".",TRUE,FALSE)</formula>
    </cfRule>
  </conditionalFormatting>
  <conditionalFormatting sqref="AE459">
    <cfRule type="expression" dxfId="2527" priority="4407">
      <formula>IF(RIGHT(TEXT(AE459,"0.#"),1)=".",FALSE,TRUE)</formula>
    </cfRule>
    <cfRule type="expression" dxfId="2526" priority="4408">
      <formula>IF(RIGHT(TEXT(AE459,"0.#"),1)=".",TRUE,FALSE)</formula>
    </cfRule>
  </conditionalFormatting>
  <conditionalFormatting sqref="AE460">
    <cfRule type="expression" dxfId="2525" priority="4405">
      <formula>IF(RIGHT(TEXT(AE460,"0.#"),1)=".",FALSE,TRUE)</formula>
    </cfRule>
    <cfRule type="expression" dxfId="2524" priority="4406">
      <formula>IF(RIGHT(TEXT(AE460,"0.#"),1)=".",TRUE,FALSE)</formula>
    </cfRule>
  </conditionalFormatting>
  <conditionalFormatting sqref="AM458">
    <cfRule type="expression" dxfId="2523" priority="4403">
      <formula>IF(RIGHT(TEXT(AM458,"0.#"),1)=".",FALSE,TRUE)</formula>
    </cfRule>
    <cfRule type="expression" dxfId="2522" priority="4404">
      <formula>IF(RIGHT(TEXT(AM458,"0.#"),1)=".",TRUE,FALSE)</formula>
    </cfRule>
  </conditionalFormatting>
  <conditionalFormatting sqref="AM459">
    <cfRule type="expression" dxfId="2521" priority="4401">
      <formula>IF(RIGHT(TEXT(AM459,"0.#"),1)=".",FALSE,TRUE)</formula>
    </cfRule>
    <cfRule type="expression" dxfId="2520" priority="4402">
      <formula>IF(RIGHT(TEXT(AM459,"0.#"),1)=".",TRUE,FALSE)</formula>
    </cfRule>
  </conditionalFormatting>
  <conditionalFormatting sqref="AU458">
    <cfRule type="expression" dxfId="2519" priority="4397">
      <formula>IF(RIGHT(TEXT(AU458,"0.#"),1)=".",FALSE,TRUE)</formula>
    </cfRule>
    <cfRule type="expression" dxfId="2518" priority="4398">
      <formula>IF(RIGHT(TEXT(AU458,"0.#"),1)=".",TRUE,FALSE)</formula>
    </cfRule>
  </conditionalFormatting>
  <conditionalFormatting sqref="AU459">
    <cfRule type="expression" dxfId="2517" priority="4395">
      <formula>IF(RIGHT(TEXT(AU459,"0.#"),1)=".",FALSE,TRUE)</formula>
    </cfRule>
    <cfRule type="expression" dxfId="2516" priority="4396">
      <formula>IF(RIGHT(TEXT(AU459,"0.#"),1)=".",TRUE,FALSE)</formula>
    </cfRule>
  </conditionalFormatting>
  <conditionalFormatting sqref="AU460">
    <cfRule type="expression" dxfId="2515" priority="4393">
      <formula>IF(RIGHT(TEXT(AU460,"0.#"),1)=".",FALSE,TRUE)</formula>
    </cfRule>
    <cfRule type="expression" dxfId="2514" priority="4394">
      <formula>IF(RIGHT(TEXT(AU460,"0.#"),1)=".",TRUE,FALSE)</formula>
    </cfRule>
  </conditionalFormatting>
  <conditionalFormatting sqref="AI460">
    <cfRule type="expression" dxfId="2513" priority="4387">
      <formula>IF(RIGHT(TEXT(AI460,"0.#"),1)=".",FALSE,TRUE)</formula>
    </cfRule>
    <cfRule type="expression" dxfId="2512" priority="4388">
      <formula>IF(RIGHT(TEXT(AI460,"0.#"),1)=".",TRUE,FALSE)</formula>
    </cfRule>
  </conditionalFormatting>
  <conditionalFormatting sqref="AI458">
    <cfRule type="expression" dxfId="2511" priority="4391">
      <formula>IF(RIGHT(TEXT(AI458,"0.#"),1)=".",FALSE,TRUE)</formula>
    </cfRule>
    <cfRule type="expression" dxfId="2510" priority="4392">
      <formula>IF(RIGHT(TEXT(AI458,"0.#"),1)=".",TRUE,FALSE)</formula>
    </cfRule>
  </conditionalFormatting>
  <conditionalFormatting sqref="AI459">
    <cfRule type="expression" dxfId="2509" priority="4389">
      <formula>IF(RIGHT(TEXT(AI459,"0.#"),1)=".",FALSE,TRUE)</formula>
    </cfRule>
    <cfRule type="expression" dxfId="2508" priority="4390">
      <formula>IF(RIGHT(TEXT(AI459,"0.#"),1)=".",TRUE,FALSE)</formula>
    </cfRule>
  </conditionalFormatting>
  <conditionalFormatting sqref="AQ459">
    <cfRule type="expression" dxfId="2507" priority="4385">
      <formula>IF(RIGHT(TEXT(AQ459,"0.#"),1)=".",FALSE,TRUE)</formula>
    </cfRule>
    <cfRule type="expression" dxfId="2506" priority="4386">
      <formula>IF(RIGHT(TEXT(AQ459,"0.#"),1)=".",TRUE,FALSE)</formula>
    </cfRule>
  </conditionalFormatting>
  <conditionalFormatting sqref="AQ460">
    <cfRule type="expression" dxfId="2505" priority="4383">
      <formula>IF(RIGHT(TEXT(AQ460,"0.#"),1)=".",FALSE,TRUE)</formula>
    </cfRule>
    <cfRule type="expression" dxfId="2504" priority="4384">
      <formula>IF(RIGHT(TEXT(AQ460,"0.#"),1)=".",TRUE,FALSE)</formula>
    </cfRule>
  </conditionalFormatting>
  <conditionalFormatting sqref="AQ458">
    <cfRule type="expression" dxfId="2503" priority="4381">
      <formula>IF(RIGHT(TEXT(AQ458,"0.#"),1)=".",FALSE,TRUE)</formula>
    </cfRule>
    <cfRule type="expression" dxfId="2502" priority="4382">
      <formula>IF(RIGHT(TEXT(AQ458,"0.#"),1)=".",TRUE,FALSE)</formula>
    </cfRule>
  </conditionalFormatting>
  <conditionalFormatting sqref="AE120 AM120">
    <cfRule type="expression" dxfId="2501" priority="3059">
      <formula>IF(RIGHT(TEXT(AE120,"0.#"),1)=".",FALSE,TRUE)</formula>
    </cfRule>
    <cfRule type="expression" dxfId="2500" priority="3060">
      <formula>IF(RIGHT(TEXT(AE120,"0.#"),1)=".",TRUE,FALSE)</formula>
    </cfRule>
  </conditionalFormatting>
  <conditionalFormatting sqref="AI126">
    <cfRule type="expression" dxfId="2499" priority="3049">
      <formula>IF(RIGHT(TEXT(AI126,"0.#"),1)=".",FALSE,TRUE)</formula>
    </cfRule>
    <cfRule type="expression" dxfId="2498" priority="3050">
      <formula>IF(RIGHT(TEXT(AI126,"0.#"),1)=".",TRUE,FALSE)</formula>
    </cfRule>
  </conditionalFormatting>
  <conditionalFormatting sqref="AI120">
    <cfRule type="expression" dxfId="2497" priority="3057">
      <formula>IF(RIGHT(TEXT(AI120,"0.#"),1)=".",FALSE,TRUE)</formula>
    </cfRule>
    <cfRule type="expression" dxfId="2496" priority="3058">
      <formula>IF(RIGHT(TEXT(AI120,"0.#"),1)=".",TRUE,FALSE)</formula>
    </cfRule>
  </conditionalFormatting>
  <conditionalFormatting sqref="AE123 AM123">
    <cfRule type="expression" dxfId="2495" priority="3055">
      <formula>IF(RIGHT(TEXT(AE123,"0.#"),1)=".",FALSE,TRUE)</formula>
    </cfRule>
    <cfRule type="expression" dxfId="2494" priority="3056">
      <formula>IF(RIGHT(TEXT(AE123,"0.#"),1)=".",TRUE,FALSE)</formula>
    </cfRule>
  </conditionalFormatting>
  <conditionalFormatting sqref="AI123">
    <cfRule type="expression" dxfId="2493" priority="3053">
      <formula>IF(RIGHT(TEXT(AI123,"0.#"),1)=".",FALSE,TRUE)</formula>
    </cfRule>
    <cfRule type="expression" dxfId="2492" priority="3054">
      <formula>IF(RIGHT(TEXT(AI123,"0.#"),1)=".",TRUE,FALSE)</formula>
    </cfRule>
  </conditionalFormatting>
  <conditionalFormatting sqref="AE126 AM126">
    <cfRule type="expression" dxfId="2491" priority="3051">
      <formula>IF(RIGHT(TEXT(AE126,"0.#"),1)=".",FALSE,TRUE)</formula>
    </cfRule>
    <cfRule type="expression" dxfId="2490" priority="3052">
      <formula>IF(RIGHT(TEXT(AE126,"0.#"),1)=".",TRUE,FALSE)</formula>
    </cfRule>
  </conditionalFormatting>
  <conditionalFormatting sqref="AE129 AM129">
    <cfRule type="expression" dxfId="2489" priority="3047">
      <formula>IF(RIGHT(TEXT(AE129,"0.#"),1)=".",FALSE,TRUE)</formula>
    </cfRule>
    <cfRule type="expression" dxfId="2488" priority="3048">
      <formula>IF(RIGHT(TEXT(AE129,"0.#"),1)=".",TRUE,FALSE)</formula>
    </cfRule>
  </conditionalFormatting>
  <conditionalFormatting sqref="AI129">
    <cfRule type="expression" dxfId="2487" priority="3045">
      <formula>IF(RIGHT(TEXT(AI129,"0.#"),1)=".",FALSE,TRUE)</formula>
    </cfRule>
    <cfRule type="expression" dxfId="2486" priority="3046">
      <formula>IF(RIGHT(TEXT(AI129,"0.#"),1)=".",TRUE,FALSE)</formula>
    </cfRule>
  </conditionalFormatting>
  <conditionalFormatting sqref="Y847:Y866">
    <cfRule type="expression" dxfId="2485" priority="3043">
      <formula>IF(RIGHT(TEXT(Y847,"0.#"),1)=".",FALSE,TRUE)</formula>
    </cfRule>
    <cfRule type="expression" dxfId="2484" priority="3044">
      <formula>IF(RIGHT(TEXT(Y847,"0.#"),1)=".",TRUE,FALSE)</formula>
    </cfRule>
  </conditionalFormatting>
  <conditionalFormatting sqref="AU518">
    <cfRule type="expression" dxfId="2483" priority="1553">
      <formula>IF(RIGHT(TEXT(AU518,"0.#"),1)=".",FALSE,TRUE)</formula>
    </cfRule>
    <cfRule type="expression" dxfId="2482" priority="1554">
      <formula>IF(RIGHT(TEXT(AU518,"0.#"),1)=".",TRUE,FALSE)</formula>
    </cfRule>
  </conditionalFormatting>
  <conditionalFormatting sqref="AQ551">
    <cfRule type="expression" dxfId="2481" priority="1329">
      <formula>IF(RIGHT(TEXT(AQ551,"0.#"),1)=".",FALSE,TRUE)</formula>
    </cfRule>
    <cfRule type="expression" dxfId="2480" priority="1330">
      <formula>IF(RIGHT(TEXT(AQ551,"0.#"),1)=".",TRUE,FALSE)</formula>
    </cfRule>
  </conditionalFormatting>
  <conditionalFormatting sqref="AE556">
    <cfRule type="expression" dxfId="2479" priority="1327">
      <formula>IF(RIGHT(TEXT(AE556,"0.#"),1)=".",FALSE,TRUE)</formula>
    </cfRule>
    <cfRule type="expression" dxfId="2478" priority="1328">
      <formula>IF(RIGHT(TEXT(AE556,"0.#"),1)=".",TRUE,FALSE)</formula>
    </cfRule>
  </conditionalFormatting>
  <conditionalFormatting sqref="AE557">
    <cfRule type="expression" dxfId="2477" priority="1325">
      <formula>IF(RIGHT(TEXT(AE557,"0.#"),1)=".",FALSE,TRUE)</formula>
    </cfRule>
    <cfRule type="expression" dxfId="2476" priority="1326">
      <formula>IF(RIGHT(TEXT(AE557,"0.#"),1)=".",TRUE,FALSE)</formula>
    </cfRule>
  </conditionalFormatting>
  <conditionalFormatting sqref="AE558">
    <cfRule type="expression" dxfId="2475" priority="1323">
      <formula>IF(RIGHT(TEXT(AE558,"0.#"),1)=".",FALSE,TRUE)</formula>
    </cfRule>
    <cfRule type="expression" dxfId="2474" priority="1324">
      <formula>IF(RIGHT(TEXT(AE558,"0.#"),1)=".",TRUE,FALSE)</formula>
    </cfRule>
  </conditionalFormatting>
  <conditionalFormatting sqref="AU556">
    <cfRule type="expression" dxfId="2473" priority="1315">
      <formula>IF(RIGHT(TEXT(AU556,"0.#"),1)=".",FALSE,TRUE)</formula>
    </cfRule>
    <cfRule type="expression" dxfId="2472" priority="1316">
      <formula>IF(RIGHT(TEXT(AU556,"0.#"),1)=".",TRUE,FALSE)</formula>
    </cfRule>
  </conditionalFormatting>
  <conditionalFormatting sqref="AU557">
    <cfRule type="expression" dxfId="2471" priority="1313">
      <formula>IF(RIGHT(TEXT(AU557,"0.#"),1)=".",FALSE,TRUE)</formula>
    </cfRule>
    <cfRule type="expression" dxfId="2470" priority="1314">
      <formula>IF(RIGHT(TEXT(AU557,"0.#"),1)=".",TRUE,FALSE)</formula>
    </cfRule>
  </conditionalFormatting>
  <conditionalFormatting sqref="AU558">
    <cfRule type="expression" dxfId="2469" priority="1311">
      <formula>IF(RIGHT(TEXT(AU558,"0.#"),1)=".",FALSE,TRUE)</formula>
    </cfRule>
    <cfRule type="expression" dxfId="2468" priority="1312">
      <formula>IF(RIGHT(TEXT(AU558,"0.#"),1)=".",TRUE,FALSE)</formula>
    </cfRule>
  </conditionalFormatting>
  <conditionalFormatting sqref="AQ557">
    <cfRule type="expression" dxfId="2467" priority="1303">
      <formula>IF(RIGHT(TEXT(AQ557,"0.#"),1)=".",FALSE,TRUE)</formula>
    </cfRule>
    <cfRule type="expression" dxfId="2466" priority="1304">
      <formula>IF(RIGHT(TEXT(AQ557,"0.#"),1)=".",TRUE,FALSE)</formula>
    </cfRule>
  </conditionalFormatting>
  <conditionalFormatting sqref="AQ558">
    <cfRule type="expression" dxfId="2465" priority="1301">
      <formula>IF(RIGHT(TEXT(AQ558,"0.#"),1)=".",FALSE,TRUE)</formula>
    </cfRule>
    <cfRule type="expression" dxfId="2464" priority="1302">
      <formula>IF(RIGHT(TEXT(AQ558,"0.#"),1)=".",TRUE,FALSE)</formula>
    </cfRule>
  </conditionalFormatting>
  <conditionalFormatting sqref="AQ556">
    <cfRule type="expression" dxfId="2463" priority="1299">
      <formula>IF(RIGHT(TEXT(AQ556,"0.#"),1)=".",FALSE,TRUE)</formula>
    </cfRule>
    <cfRule type="expression" dxfId="2462" priority="1300">
      <formula>IF(RIGHT(TEXT(AQ556,"0.#"),1)=".",TRUE,FALSE)</formula>
    </cfRule>
  </conditionalFormatting>
  <conditionalFormatting sqref="AE561">
    <cfRule type="expression" dxfId="2461" priority="1297">
      <formula>IF(RIGHT(TEXT(AE561,"0.#"),1)=".",FALSE,TRUE)</formula>
    </cfRule>
    <cfRule type="expression" dxfId="2460" priority="1298">
      <formula>IF(RIGHT(TEXT(AE561,"0.#"),1)=".",TRUE,FALSE)</formula>
    </cfRule>
  </conditionalFormatting>
  <conditionalFormatting sqref="AE562">
    <cfRule type="expression" dxfId="2459" priority="1295">
      <formula>IF(RIGHT(TEXT(AE562,"0.#"),1)=".",FALSE,TRUE)</formula>
    </cfRule>
    <cfRule type="expression" dxfId="2458" priority="1296">
      <formula>IF(RIGHT(TEXT(AE562,"0.#"),1)=".",TRUE,FALSE)</formula>
    </cfRule>
  </conditionalFormatting>
  <conditionalFormatting sqref="AE563">
    <cfRule type="expression" dxfId="2457" priority="1293">
      <formula>IF(RIGHT(TEXT(AE563,"0.#"),1)=".",FALSE,TRUE)</formula>
    </cfRule>
    <cfRule type="expression" dxfId="2456" priority="1294">
      <formula>IF(RIGHT(TEXT(AE563,"0.#"),1)=".",TRUE,FALSE)</formula>
    </cfRule>
  </conditionalFormatting>
  <conditionalFormatting sqref="AL1102:AO1131">
    <cfRule type="expression" dxfId="2455" priority="2949">
      <formula>IF(AND(AL1102&gt;=0, RIGHT(TEXT(AL1102,"0.#"),1)&lt;&gt;"."),TRUE,FALSE)</formula>
    </cfRule>
    <cfRule type="expression" dxfId="2454" priority="2950">
      <formula>IF(AND(AL1102&gt;=0, RIGHT(TEXT(AL1102,"0.#"),1)="."),TRUE,FALSE)</formula>
    </cfRule>
    <cfRule type="expression" dxfId="2453" priority="2951">
      <formula>IF(AND(AL1102&lt;0, RIGHT(TEXT(AL1102,"0.#"),1)&lt;&gt;"."),TRUE,FALSE)</formula>
    </cfRule>
    <cfRule type="expression" dxfId="2452" priority="2952">
      <formula>IF(AND(AL1102&lt;0, RIGHT(TEXT(AL1102,"0.#"),1)="."),TRUE,FALSE)</formula>
    </cfRule>
  </conditionalFormatting>
  <conditionalFormatting sqref="Y1102:Y1131">
    <cfRule type="expression" dxfId="2451" priority="2947">
      <formula>IF(RIGHT(TEXT(Y1102,"0.#"),1)=".",FALSE,TRUE)</formula>
    </cfRule>
    <cfRule type="expression" dxfId="2450" priority="2948">
      <formula>IF(RIGHT(TEXT(Y1102,"0.#"),1)=".",TRUE,FALSE)</formula>
    </cfRule>
  </conditionalFormatting>
  <conditionalFormatting sqref="AQ553">
    <cfRule type="expression" dxfId="2449" priority="1331">
      <formula>IF(RIGHT(TEXT(AQ553,"0.#"),1)=".",FALSE,TRUE)</formula>
    </cfRule>
    <cfRule type="expression" dxfId="2448" priority="1332">
      <formula>IF(RIGHT(TEXT(AQ553,"0.#"),1)=".",TRUE,FALSE)</formula>
    </cfRule>
  </conditionalFormatting>
  <conditionalFormatting sqref="AU552">
    <cfRule type="expression" dxfId="2447" priority="1343">
      <formula>IF(RIGHT(TEXT(AU552,"0.#"),1)=".",FALSE,TRUE)</formula>
    </cfRule>
    <cfRule type="expression" dxfId="2446" priority="1344">
      <formula>IF(RIGHT(TEXT(AU552,"0.#"),1)=".",TRUE,FALSE)</formula>
    </cfRule>
  </conditionalFormatting>
  <conditionalFormatting sqref="AE552">
    <cfRule type="expression" dxfId="2445" priority="1355">
      <formula>IF(RIGHT(TEXT(AE552,"0.#"),1)=".",FALSE,TRUE)</formula>
    </cfRule>
    <cfRule type="expression" dxfId="2444" priority="1356">
      <formula>IF(RIGHT(TEXT(AE552,"0.#"),1)=".",TRUE,FALSE)</formula>
    </cfRule>
  </conditionalFormatting>
  <conditionalFormatting sqref="AQ548">
    <cfRule type="expression" dxfId="2443" priority="1361">
      <formula>IF(RIGHT(TEXT(AQ548,"0.#"),1)=".",FALSE,TRUE)</formula>
    </cfRule>
    <cfRule type="expression" dxfId="2442" priority="1362">
      <formula>IF(RIGHT(TEXT(AQ548,"0.#"),1)=".",TRUE,FALSE)</formula>
    </cfRule>
  </conditionalFormatting>
  <conditionalFormatting sqref="AE492">
    <cfRule type="expression" dxfId="2441" priority="1687">
      <formula>IF(RIGHT(TEXT(AE492,"0.#"),1)=".",FALSE,TRUE)</formula>
    </cfRule>
    <cfRule type="expression" dxfId="2440" priority="1688">
      <formula>IF(RIGHT(TEXT(AE492,"0.#"),1)=".",TRUE,FALSE)</formula>
    </cfRule>
  </conditionalFormatting>
  <conditionalFormatting sqref="AE493">
    <cfRule type="expression" dxfId="2439" priority="1685">
      <formula>IF(RIGHT(TEXT(AE493,"0.#"),1)=".",FALSE,TRUE)</formula>
    </cfRule>
    <cfRule type="expression" dxfId="2438" priority="1686">
      <formula>IF(RIGHT(TEXT(AE493,"0.#"),1)=".",TRUE,FALSE)</formula>
    </cfRule>
  </conditionalFormatting>
  <conditionalFormatting sqref="AE494">
    <cfRule type="expression" dxfId="2437" priority="1683">
      <formula>IF(RIGHT(TEXT(AE494,"0.#"),1)=".",FALSE,TRUE)</formula>
    </cfRule>
    <cfRule type="expression" dxfId="2436" priority="1684">
      <formula>IF(RIGHT(TEXT(AE494,"0.#"),1)=".",TRUE,FALSE)</formula>
    </cfRule>
  </conditionalFormatting>
  <conditionalFormatting sqref="AQ493">
    <cfRule type="expression" dxfId="2435" priority="1663">
      <formula>IF(RIGHT(TEXT(AQ493,"0.#"),1)=".",FALSE,TRUE)</formula>
    </cfRule>
    <cfRule type="expression" dxfId="2434" priority="1664">
      <formula>IF(RIGHT(TEXT(AQ493,"0.#"),1)=".",TRUE,FALSE)</formula>
    </cfRule>
  </conditionalFormatting>
  <conditionalFormatting sqref="AQ494">
    <cfRule type="expression" dxfId="2433" priority="1661">
      <formula>IF(RIGHT(TEXT(AQ494,"0.#"),1)=".",FALSE,TRUE)</formula>
    </cfRule>
    <cfRule type="expression" dxfId="2432" priority="1662">
      <formula>IF(RIGHT(TEXT(AQ494,"0.#"),1)=".",TRUE,FALSE)</formula>
    </cfRule>
  </conditionalFormatting>
  <conditionalFormatting sqref="AQ492">
    <cfRule type="expression" dxfId="2431" priority="1659">
      <formula>IF(RIGHT(TEXT(AQ492,"0.#"),1)=".",FALSE,TRUE)</formula>
    </cfRule>
    <cfRule type="expression" dxfId="2430" priority="1660">
      <formula>IF(RIGHT(TEXT(AQ492,"0.#"),1)=".",TRUE,FALSE)</formula>
    </cfRule>
  </conditionalFormatting>
  <conditionalFormatting sqref="AU494">
    <cfRule type="expression" dxfId="2429" priority="1671">
      <formula>IF(RIGHT(TEXT(AU494,"0.#"),1)=".",FALSE,TRUE)</formula>
    </cfRule>
    <cfRule type="expression" dxfId="2428" priority="1672">
      <formula>IF(RIGHT(TEXT(AU494,"0.#"),1)=".",TRUE,FALSE)</formula>
    </cfRule>
  </conditionalFormatting>
  <conditionalFormatting sqref="AU492">
    <cfRule type="expression" dxfId="2427" priority="1675">
      <formula>IF(RIGHT(TEXT(AU492,"0.#"),1)=".",FALSE,TRUE)</formula>
    </cfRule>
    <cfRule type="expression" dxfId="2426" priority="1676">
      <formula>IF(RIGHT(TEXT(AU492,"0.#"),1)=".",TRUE,FALSE)</formula>
    </cfRule>
  </conditionalFormatting>
  <conditionalFormatting sqref="AU493">
    <cfRule type="expression" dxfId="2425" priority="1673">
      <formula>IF(RIGHT(TEXT(AU493,"0.#"),1)=".",FALSE,TRUE)</formula>
    </cfRule>
    <cfRule type="expression" dxfId="2424" priority="1674">
      <formula>IF(RIGHT(TEXT(AU493,"0.#"),1)=".",TRUE,FALSE)</formula>
    </cfRule>
  </conditionalFormatting>
  <conditionalFormatting sqref="AU583">
    <cfRule type="expression" dxfId="2423" priority="1191">
      <formula>IF(RIGHT(TEXT(AU583,"0.#"),1)=".",FALSE,TRUE)</formula>
    </cfRule>
    <cfRule type="expression" dxfId="2422" priority="1192">
      <formula>IF(RIGHT(TEXT(AU583,"0.#"),1)=".",TRUE,FALSE)</formula>
    </cfRule>
  </conditionalFormatting>
  <conditionalFormatting sqref="AU582">
    <cfRule type="expression" dxfId="2421" priority="1193">
      <formula>IF(RIGHT(TEXT(AU582,"0.#"),1)=".",FALSE,TRUE)</formula>
    </cfRule>
    <cfRule type="expression" dxfId="2420" priority="1194">
      <formula>IF(RIGHT(TEXT(AU582,"0.#"),1)=".",TRUE,FALSE)</formula>
    </cfRule>
  </conditionalFormatting>
  <conditionalFormatting sqref="AE499">
    <cfRule type="expression" dxfId="2419" priority="1653">
      <formula>IF(RIGHT(TEXT(AE499,"0.#"),1)=".",FALSE,TRUE)</formula>
    </cfRule>
    <cfRule type="expression" dxfId="2418" priority="1654">
      <formula>IF(RIGHT(TEXT(AE499,"0.#"),1)=".",TRUE,FALSE)</formula>
    </cfRule>
  </conditionalFormatting>
  <conditionalFormatting sqref="AE497">
    <cfRule type="expression" dxfId="2417" priority="1657">
      <formula>IF(RIGHT(TEXT(AE497,"0.#"),1)=".",FALSE,TRUE)</formula>
    </cfRule>
    <cfRule type="expression" dxfId="2416" priority="1658">
      <formula>IF(RIGHT(TEXT(AE497,"0.#"),1)=".",TRUE,FALSE)</formula>
    </cfRule>
  </conditionalFormatting>
  <conditionalFormatting sqref="AE498">
    <cfRule type="expression" dxfId="2415" priority="1655">
      <formula>IF(RIGHT(TEXT(AE498,"0.#"),1)=".",FALSE,TRUE)</formula>
    </cfRule>
    <cfRule type="expression" dxfId="2414" priority="1656">
      <formula>IF(RIGHT(TEXT(AE498,"0.#"),1)=".",TRUE,FALSE)</formula>
    </cfRule>
  </conditionalFormatting>
  <conditionalFormatting sqref="AU499">
    <cfRule type="expression" dxfId="2413" priority="1641">
      <formula>IF(RIGHT(TEXT(AU499,"0.#"),1)=".",FALSE,TRUE)</formula>
    </cfRule>
    <cfRule type="expression" dxfId="2412" priority="1642">
      <formula>IF(RIGHT(TEXT(AU499,"0.#"),1)=".",TRUE,FALSE)</formula>
    </cfRule>
  </conditionalFormatting>
  <conditionalFormatting sqref="AU497">
    <cfRule type="expression" dxfId="2411" priority="1645">
      <formula>IF(RIGHT(TEXT(AU497,"0.#"),1)=".",FALSE,TRUE)</formula>
    </cfRule>
    <cfRule type="expression" dxfId="2410" priority="1646">
      <formula>IF(RIGHT(TEXT(AU497,"0.#"),1)=".",TRUE,FALSE)</formula>
    </cfRule>
  </conditionalFormatting>
  <conditionalFormatting sqref="AU498">
    <cfRule type="expression" dxfId="2409" priority="1643">
      <formula>IF(RIGHT(TEXT(AU498,"0.#"),1)=".",FALSE,TRUE)</formula>
    </cfRule>
    <cfRule type="expression" dxfId="2408" priority="1644">
      <formula>IF(RIGHT(TEXT(AU498,"0.#"),1)=".",TRUE,FALSE)</formula>
    </cfRule>
  </conditionalFormatting>
  <conditionalFormatting sqref="AQ497">
    <cfRule type="expression" dxfId="2407" priority="1629">
      <formula>IF(RIGHT(TEXT(AQ497,"0.#"),1)=".",FALSE,TRUE)</formula>
    </cfRule>
    <cfRule type="expression" dxfId="2406" priority="1630">
      <formula>IF(RIGHT(TEXT(AQ497,"0.#"),1)=".",TRUE,FALSE)</formula>
    </cfRule>
  </conditionalFormatting>
  <conditionalFormatting sqref="AQ498">
    <cfRule type="expression" dxfId="2405" priority="1633">
      <formula>IF(RIGHT(TEXT(AQ498,"0.#"),1)=".",FALSE,TRUE)</formula>
    </cfRule>
    <cfRule type="expression" dxfId="2404" priority="1634">
      <formula>IF(RIGHT(TEXT(AQ498,"0.#"),1)=".",TRUE,FALSE)</formula>
    </cfRule>
  </conditionalFormatting>
  <conditionalFormatting sqref="AQ499">
    <cfRule type="expression" dxfId="2403" priority="1631">
      <formula>IF(RIGHT(TEXT(AQ499,"0.#"),1)=".",FALSE,TRUE)</formula>
    </cfRule>
    <cfRule type="expression" dxfId="2402" priority="1632">
      <formula>IF(RIGHT(TEXT(AQ499,"0.#"),1)=".",TRUE,FALSE)</formula>
    </cfRule>
  </conditionalFormatting>
  <conditionalFormatting sqref="AE504">
    <cfRule type="expression" dxfId="2401" priority="1623">
      <formula>IF(RIGHT(TEXT(AE504,"0.#"),1)=".",FALSE,TRUE)</formula>
    </cfRule>
    <cfRule type="expression" dxfId="2400" priority="1624">
      <formula>IF(RIGHT(TEXT(AE504,"0.#"),1)=".",TRUE,FALSE)</formula>
    </cfRule>
  </conditionalFormatting>
  <conditionalFormatting sqref="AE502">
    <cfRule type="expression" dxfId="2399" priority="1627">
      <formula>IF(RIGHT(TEXT(AE502,"0.#"),1)=".",FALSE,TRUE)</formula>
    </cfRule>
    <cfRule type="expression" dxfId="2398" priority="1628">
      <formula>IF(RIGHT(TEXT(AE502,"0.#"),1)=".",TRUE,FALSE)</formula>
    </cfRule>
  </conditionalFormatting>
  <conditionalFormatting sqref="AE503">
    <cfRule type="expression" dxfId="2397" priority="1625">
      <formula>IF(RIGHT(TEXT(AE503,"0.#"),1)=".",FALSE,TRUE)</formula>
    </cfRule>
    <cfRule type="expression" dxfId="2396" priority="1626">
      <formula>IF(RIGHT(TEXT(AE503,"0.#"),1)=".",TRUE,FALSE)</formula>
    </cfRule>
  </conditionalFormatting>
  <conditionalFormatting sqref="AU504">
    <cfRule type="expression" dxfId="2395" priority="1611">
      <formula>IF(RIGHT(TEXT(AU504,"0.#"),1)=".",FALSE,TRUE)</formula>
    </cfRule>
    <cfRule type="expression" dxfId="2394" priority="1612">
      <formula>IF(RIGHT(TEXT(AU504,"0.#"),1)=".",TRUE,FALSE)</formula>
    </cfRule>
  </conditionalFormatting>
  <conditionalFormatting sqref="AU502">
    <cfRule type="expression" dxfId="2393" priority="1615">
      <formula>IF(RIGHT(TEXT(AU502,"0.#"),1)=".",FALSE,TRUE)</formula>
    </cfRule>
    <cfRule type="expression" dxfId="2392" priority="1616">
      <formula>IF(RIGHT(TEXT(AU502,"0.#"),1)=".",TRUE,FALSE)</formula>
    </cfRule>
  </conditionalFormatting>
  <conditionalFormatting sqref="AU503">
    <cfRule type="expression" dxfId="2391" priority="1613">
      <formula>IF(RIGHT(TEXT(AU503,"0.#"),1)=".",FALSE,TRUE)</formula>
    </cfRule>
    <cfRule type="expression" dxfId="2390" priority="1614">
      <formula>IF(RIGHT(TEXT(AU503,"0.#"),1)=".",TRUE,FALSE)</formula>
    </cfRule>
  </conditionalFormatting>
  <conditionalFormatting sqref="AQ502">
    <cfRule type="expression" dxfId="2389" priority="1599">
      <formula>IF(RIGHT(TEXT(AQ502,"0.#"),1)=".",FALSE,TRUE)</formula>
    </cfRule>
    <cfRule type="expression" dxfId="2388" priority="1600">
      <formula>IF(RIGHT(TEXT(AQ502,"0.#"),1)=".",TRUE,FALSE)</formula>
    </cfRule>
  </conditionalFormatting>
  <conditionalFormatting sqref="AQ503">
    <cfRule type="expression" dxfId="2387" priority="1603">
      <formula>IF(RIGHT(TEXT(AQ503,"0.#"),1)=".",FALSE,TRUE)</formula>
    </cfRule>
    <cfRule type="expression" dxfId="2386" priority="1604">
      <formula>IF(RIGHT(TEXT(AQ503,"0.#"),1)=".",TRUE,FALSE)</formula>
    </cfRule>
  </conditionalFormatting>
  <conditionalFormatting sqref="AQ504">
    <cfRule type="expression" dxfId="2385" priority="1601">
      <formula>IF(RIGHT(TEXT(AQ504,"0.#"),1)=".",FALSE,TRUE)</formula>
    </cfRule>
    <cfRule type="expression" dxfId="2384" priority="1602">
      <formula>IF(RIGHT(TEXT(AQ504,"0.#"),1)=".",TRUE,FALSE)</formula>
    </cfRule>
  </conditionalFormatting>
  <conditionalFormatting sqref="AE509">
    <cfRule type="expression" dxfId="2383" priority="1593">
      <formula>IF(RIGHT(TEXT(AE509,"0.#"),1)=".",FALSE,TRUE)</formula>
    </cfRule>
    <cfRule type="expression" dxfId="2382" priority="1594">
      <formula>IF(RIGHT(TEXT(AE509,"0.#"),1)=".",TRUE,FALSE)</formula>
    </cfRule>
  </conditionalFormatting>
  <conditionalFormatting sqref="AE507">
    <cfRule type="expression" dxfId="2381" priority="1597">
      <formula>IF(RIGHT(TEXT(AE507,"0.#"),1)=".",FALSE,TRUE)</formula>
    </cfRule>
    <cfRule type="expression" dxfId="2380" priority="1598">
      <formula>IF(RIGHT(TEXT(AE507,"0.#"),1)=".",TRUE,FALSE)</formula>
    </cfRule>
  </conditionalFormatting>
  <conditionalFormatting sqref="AE508">
    <cfRule type="expression" dxfId="2379" priority="1595">
      <formula>IF(RIGHT(TEXT(AE508,"0.#"),1)=".",FALSE,TRUE)</formula>
    </cfRule>
    <cfRule type="expression" dxfId="2378" priority="1596">
      <formula>IF(RIGHT(TEXT(AE508,"0.#"),1)=".",TRUE,FALSE)</formula>
    </cfRule>
  </conditionalFormatting>
  <conditionalFormatting sqref="AU509">
    <cfRule type="expression" dxfId="2377" priority="1581">
      <formula>IF(RIGHT(TEXT(AU509,"0.#"),1)=".",FALSE,TRUE)</formula>
    </cfRule>
    <cfRule type="expression" dxfId="2376" priority="1582">
      <formula>IF(RIGHT(TEXT(AU509,"0.#"),1)=".",TRUE,FALSE)</formula>
    </cfRule>
  </conditionalFormatting>
  <conditionalFormatting sqref="AU507">
    <cfRule type="expression" dxfId="2375" priority="1585">
      <formula>IF(RIGHT(TEXT(AU507,"0.#"),1)=".",FALSE,TRUE)</formula>
    </cfRule>
    <cfRule type="expression" dxfId="2374" priority="1586">
      <formula>IF(RIGHT(TEXT(AU507,"0.#"),1)=".",TRUE,FALSE)</formula>
    </cfRule>
  </conditionalFormatting>
  <conditionalFormatting sqref="AU508">
    <cfRule type="expression" dxfId="2373" priority="1583">
      <formula>IF(RIGHT(TEXT(AU508,"0.#"),1)=".",FALSE,TRUE)</formula>
    </cfRule>
    <cfRule type="expression" dxfId="2372" priority="1584">
      <formula>IF(RIGHT(TEXT(AU508,"0.#"),1)=".",TRUE,FALSE)</formula>
    </cfRule>
  </conditionalFormatting>
  <conditionalFormatting sqref="AQ507">
    <cfRule type="expression" dxfId="2371" priority="1569">
      <formula>IF(RIGHT(TEXT(AQ507,"0.#"),1)=".",FALSE,TRUE)</formula>
    </cfRule>
    <cfRule type="expression" dxfId="2370" priority="1570">
      <formula>IF(RIGHT(TEXT(AQ507,"0.#"),1)=".",TRUE,FALSE)</formula>
    </cfRule>
  </conditionalFormatting>
  <conditionalFormatting sqref="AQ508">
    <cfRule type="expression" dxfId="2369" priority="1573">
      <formula>IF(RIGHT(TEXT(AQ508,"0.#"),1)=".",FALSE,TRUE)</formula>
    </cfRule>
    <cfRule type="expression" dxfId="2368" priority="1574">
      <formula>IF(RIGHT(TEXT(AQ508,"0.#"),1)=".",TRUE,FALSE)</formula>
    </cfRule>
  </conditionalFormatting>
  <conditionalFormatting sqref="AQ509">
    <cfRule type="expression" dxfId="2367" priority="1571">
      <formula>IF(RIGHT(TEXT(AQ509,"0.#"),1)=".",FALSE,TRUE)</formula>
    </cfRule>
    <cfRule type="expression" dxfId="2366" priority="1572">
      <formula>IF(RIGHT(TEXT(AQ509,"0.#"),1)=".",TRUE,FALSE)</formula>
    </cfRule>
  </conditionalFormatting>
  <conditionalFormatting sqref="AE465">
    <cfRule type="expression" dxfId="2365" priority="1863">
      <formula>IF(RIGHT(TEXT(AE465,"0.#"),1)=".",FALSE,TRUE)</formula>
    </cfRule>
    <cfRule type="expression" dxfId="2364" priority="1864">
      <formula>IF(RIGHT(TEXT(AE465,"0.#"),1)=".",TRUE,FALSE)</formula>
    </cfRule>
  </conditionalFormatting>
  <conditionalFormatting sqref="AE463">
    <cfRule type="expression" dxfId="2363" priority="1867">
      <formula>IF(RIGHT(TEXT(AE463,"0.#"),1)=".",FALSE,TRUE)</formula>
    </cfRule>
    <cfRule type="expression" dxfId="2362" priority="1868">
      <formula>IF(RIGHT(TEXT(AE463,"0.#"),1)=".",TRUE,FALSE)</formula>
    </cfRule>
  </conditionalFormatting>
  <conditionalFormatting sqref="AE464">
    <cfRule type="expression" dxfId="2361" priority="1865">
      <formula>IF(RIGHT(TEXT(AE464,"0.#"),1)=".",FALSE,TRUE)</formula>
    </cfRule>
    <cfRule type="expression" dxfId="2360" priority="1866">
      <formula>IF(RIGHT(TEXT(AE464,"0.#"),1)=".",TRUE,FALSE)</formula>
    </cfRule>
  </conditionalFormatting>
  <conditionalFormatting sqref="AM465">
    <cfRule type="expression" dxfId="2359" priority="1857">
      <formula>IF(RIGHT(TEXT(AM465,"0.#"),1)=".",FALSE,TRUE)</formula>
    </cfRule>
    <cfRule type="expression" dxfId="2358" priority="1858">
      <formula>IF(RIGHT(TEXT(AM465,"0.#"),1)=".",TRUE,FALSE)</formula>
    </cfRule>
  </conditionalFormatting>
  <conditionalFormatting sqref="AM463">
    <cfRule type="expression" dxfId="2357" priority="1861">
      <formula>IF(RIGHT(TEXT(AM463,"0.#"),1)=".",FALSE,TRUE)</formula>
    </cfRule>
    <cfRule type="expression" dxfId="2356" priority="1862">
      <formula>IF(RIGHT(TEXT(AM463,"0.#"),1)=".",TRUE,FALSE)</formula>
    </cfRule>
  </conditionalFormatting>
  <conditionalFormatting sqref="AM464">
    <cfRule type="expression" dxfId="2355" priority="1859">
      <formula>IF(RIGHT(TEXT(AM464,"0.#"),1)=".",FALSE,TRUE)</formula>
    </cfRule>
    <cfRule type="expression" dxfId="2354" priority="1860">
      <formula>IF(RIGHT(TEXT(AM464,"0.#"),1)=".",TRUE,FALSE)</formula>
    </cfRule>
  </conditionalFormatting>
  <conditionalFormatting sqref="AU465">
    <cfRule type="expression" dxfId="2353" priority="1851">
      <formula>IF(RIGHT(TEXT(AU465,"0.#"),1)=".",FALSE,TRUE)</formula>
    </cfRule>
    <cfRule type="expression" dxfId="2352" priority="1852">
      <formula>IF(RIGHT(TEXT(AU465,"0.#"),1)=".",TRUE,FALSE)</formula>
    </cfRule>
  </conditionalFormatting>
  <conditionalFormatting sqref="AU463">
    <cfRule type="expression" dxfId="2351" priority="1855">
      <formula>IF(RIGHT(TEXT(AU463,"0.#"),1)=".",FALSE,TRUE)</formula>
    </cfRule>
    <cfRule type="expression" dxfId="2350" priority="1856">
      <formula>IF(RIGHT(TEXT(AU463,"0.#"),1)=".",TRUE,FALSE)</formula>
    </cfRule>
  </conditionalFormatting>
  <conditionalFormatting sqref="AU464">
    <cfRule type="expression" dxfId="2349" priority="1853">
      <formula>IF(RIGHT(TEXT(AU464,"0.#"),1)=".",FALSE,TRUE)</formula>
    </cfRule>
    <cfRule type="expression" dxfId="2348" priority="1854">
      <formula>IF(RIGHT(TEXT(AU464,"0.#"),1)=".",TRUE,FALSE)</formula>
    </cfRule>
  </conditionalFormatting>
  <conditionalFormatting sqref="AI465">
    <cfRule type="expression" dxfId="2347" priority="1845">
      <formula>IF(RIGHT(TEXT(AI465,"0.#"),1)=".",FALSE,TRUE)</formula>
    </cfRule>
    <cfRule type="expression" dxfId="2346" priority="1846">
      <formula>IF(RIGHT(TEXT(AI465,"0.#"),1)=".",TRUE,FALSE)</formula>
    </cfRule>
  </conditionalFormatting>
  <conditionalFormatting sqref="AI463">
    <cfRule type="expression" dxfId="2345" priority="1849">
      <formula>IF(RIGHT(TEXT(AI463,"0.#"),1)=".",FALSE,TRUE)</formula>
    </cfRule>
    <cfRule type="expression" dxfId="2344" priority="1850">
      <formula>IF(RIGHT(TEXT(AI463,"0.#"),1)=".",TRUE,FALSE)</formula>
    </cfRule>
  </conditionalFormatting>
  <conditionalFormatting sqref="AI464">
    <cfRule type="expression" dxfId="2343" priority="1847">
      <formula>IF(RIGHT(TEXT(AI464,"0.#"),1)=".",FALSE,TRUE)</formula>
    </cfRule>
    <cfRule type="expression" dxfId="2342" priority="1848">
      <formula>IF(RIGHT(TEXT(AI464,"0.#"),1)=".",TRUE,FALSE)</formula>
    </cfRule>
  </conditionalFormatting>
  <conditionalFormatting sqref="AQ463">
    <cfRule type="expression" dxfId="2341" priority="1839">
      <formula>IF(RIGHT(TEXT(AQ463,"0.#"),1)=".",FALSE,TRUE)</formula>
    </cfRule>
    <cfRule type="expression" dxfId="2340" priority="1840">
      <formula>IF(RIGHT(TEXT(AQ463,"0.#"),1)=".",TRUE,FALSE)</formula>
    </cfRule>
  </conditionalFormatting>
  <conditionalFormatting sqref="AQ464">
    <cfRule type="expression" dxfId="2339" priority="1843">
      <formula>IF(RIGHT(TEXT(AQ464,"0.#"),1)=".",FALSE,TRUE)</formula>
    </cfRule>
    <cfRule type="expression" dxfId="2338" priority="1844">
      <formula>IF(RIGHT(TEXT(AQ464,"0.#"),1)=".",TRUE,FALSE)</formula>
    </cfRule>
  </conditionalFormatting>
  <conditionalFormatting sqref="AQ465">
    <cfRule type="expression" dxfId="2337" priority="1841">
      <formula>IF(RIGHT(TEXT(AQ465,"0.#"),1)=".",FALSE,TRUE)</formula>
    </cfRule>
    <cfRule type="expression" dxfId="2336" priority="1842">
      <formula>IF(RIGHT(TEXT(AQ465,"0.#"),1)=".",TRUE,FALSE)</formula>
    </cfRule>
  </conditionalFormatting>
  <conditionalFormatting sqref="AE470">
    <cfRule type="expression" dxfId="2335" priority="1833">
      <formula>IF(RIGHT(TEXT(AE470,"0.#"),1)=".",FALSE,TRUE)</formula>
    </cfRule>
    <cfRule type="expression" dxfId="2334" priority="1834">
      <formula>IF(RIGHT(TEXT(AE470,"0.#"),1)=".",TRUE,FALSE)</formula>
    </cfRule>
  </conditionalFormatting>
  <conditionalFormatting sqref="AE468">
    <cfRule type="expression" dxfId="2333" priority="1837">
      <formula>IF(RIGHT(TEXT(AE468,"0.#"),1)=".",FALSE,TRUE)</formula>
    </cfRule>
    <cfRule type="expression" dxfId="2332" priority="1838">
      <formula>IF(RIGHT(TEXT(AE468,"0.#"),1)=".",TRUE,FALSE)</formula>
    </cfRule>
  </conditionalFormatting>
  <conditionalFormatting sqref="AE469">
    <cfRule type="expression" dxfId="2331" priority="1835">
      <formula>IF(RIGHT(TEXT(AE469,"0.#"),1)=".",FALSE,TRUE)</formula>
    </cfRule>
    <cfRule type="expression" dxfId="2330" priority="1836">
      <formula>IF(RIGHT(TEXT(AE469,"0.#"),1)=".",TRUE,FALSE)</formula>
    </cfRule>
  </conditionalFormatting>
  <conditionalFormatting sqref="AM470">
    <cfRule type="expression" dxfId="2329" priority="1827">
      <formula>IF(RIGHT(TEXT(AM470,"0.#"),1)=".",FALSE,TRUE)</formula>
    </cfRule>
    <cfRule type="expression" dxfId="2328" priority="1828">
      <formula>IF(RIGHT(TEXT(AM470,"0.#"),1)=".",TRUE,FALSE)</formula>
    </cfRule>
  </conditionalFormatting>
  <conditionalFormatting sqref="AM468">
    <cfRule type="expression" dxfId="2327" priority="1831">
      <formula>IF(RIGHT(TEXT(AM468,"0.#"),1)=".",FALSE,TRUE)</formula>
    </cfRule>
    <cfRule type="expression" dxfId="2326" priority="1832">
      <formula>IF(RIGHT(TEXT(AM468,"0.#"),1)=".",TRUE,FALSE)</formula>
    </cfRule>
  </conditionalFormatting>
  <conditionalFormatting sqref="AM469">
    <cfRule type="expression" dxfId="2325" priority="1829">
      <formula>IF(RIGHT(TEXT(AM469,"0.#"),1)=".",FALSE,TRUE)</formula>
    </cfRule>
    <cfRule type="expression" dxfId="2324" priority="1830">
      <formula>IF(RIGHT(TEXT(AM469,"0.#"),1)=".",TRUE,FALSE)</formula>
    </cfRule>
  </conditionalFormatting>
  <conditionalFormatting sqref="AU470">
    <cfRule type="expression" dxfId="2323" priority="1821">
      <formula>IF(RIGHT(TEXT(AU470,"0.#"),1)=".",FALSE,TRUE)</formula>
    </cfRule>
    <cfRule type="expression" dxfId="2322" priority="1822">
      <formula>IF(RIGHT(TEXT(AU470,"0.#"),1)=".",TRUE,FALSE)</formula>
    </cfRule>
  </conditionalFormatting>
  <conditionalFormatting sqref="AU468">
    <cfRule type="expression" dxfId="2321" priority="1825">
      <formula>IF(RIGHT(TEXT(AU468,"0.#"),1)=".",FALSE,TRUE)</formula>
    </cfRule>
    <cfRule type="expression" dxfId="2320" priority="1826">
      <formula>IF(RIGHT(TEXT(AU468,"0.#"),1)=".",TRUE,FALSE)</formula>
    </cfRule>
  </conditionalFormatting>
  <conditionalFormatting sqref="AU469">
    <cfRule type="expression" dxfId="2319" priority="1823">
      <formula>IF(RIGHT(TEXT(AU469,"0.#"),1)=".",FALSE,TRUE)</formula>
    </cfRule>
    <cfRule type="expression" dxfId="2318" priority="1824">
      <formula>IF(RIGHT(TEXT(AU469,"0.#"),1)=".",TRUE,FALSE)</formula>
    </cfRule>
  </conditionalFormatting>
  <conditionalFormatting sqref="AI470">
    <cfRule type="expression" dxfId="2317" priority="1815">
      <formula>IF(RIGHT(TEXT(AI470,"0.#"),1)=".",FALSE,TRUE)</formula>
    </cfRule>
    <cfRule type="expression" dxfId="2316" priority="1816">
      <formula>IF(RIGHT(TEXT(AI470,"0.#"),1)=".",TRUE,FALSE)</formula>
    </cfRule>
  </conditionalFormatting>
  <conditionalFormatting sqref="AI468">
    <cfRule type="expression" dxfId="2315" priority="1819">
      <formula>IF(RIGHT(TEXT(AI468,"0.#"),1)=".",FALSE,TRUE)</formula>
    </cfRule>
    <cfRule type="expression" dxfId="2314" priority="1820">
      <formula>IF(RIGHT(TEXT(AI468,"0.#"),1)=".",TRUE,FALSE)</formula>
    </cfRule>
  </conditionalFormatting>
  <conditionalFormatting sqref="AI469">
    <cfRule type="expression" dxfId="2313" priority="1817">
      <formula>IF(RIGHT(TEXT(AI469,"0.#"),1)=".",FALSE,TRUE)</formula>
    </cfRule>
    <cfRule type="expression" dxfId="2312" priority="1818">
      <formula>IF(RIGHT(TEXT(AI469,"0.#"),1)=".",TRUE,FALSE)</formula>
    </cfRule>
  </conditionalFormatting>
  <conditionalFormatting sqref="AQ468">
    <cfRule type="expression" dxfId="2311" priority="1809">
      <formula>IF(RIGHT(TEXT(AQ468,"0.#"),1)=".",FALSE,TRUE)</formula>
    </cfRule>
    <cfRule type="expression" dxfId="2310" priority="1810">
      <formula>IF(RIGHT(TEXT(AQ468,"0.#"),1)=".",TRUE,FALSE)</formula>
    </cfRule>
  </conditionalFormatting>
  <conditionalFormatting sqref="AQ469">
    <cfRule type="expression" dxfId="2309" priority="1813">
      <formula>IF(RIGHT(TEXT(AQ469,"0.#"),1)=".",FALSE,TRUE)</formula>
    </cfRule>
    <cfRule type="expression" dxfId="2308" priority="1814">
      <formula>IF(RIGHT(TEXT(AQ469,"0.#"),1)=".",TRUE,FALSE)</formula>
    </cfRule>
  </conditionalFormatting>
  <conditionalFormatting sqref="AQ470">
    <cfRule type="expression" dxfId="2307" priority="1811">
      <formula>IF(RIGHT(TEXT(AQ470,"0.#"),1)=".",FALSE,TRUE)</formula>
    </cfRule>
    <cfRule type="expression" dxfId="2306" priority="1812">
      <formula>IF(RIGHT(TEXT(AQ470,"0.#"),1)=".",TRUE,FALSE)</formula>
    </cfRule>
  </conditionalFormatting>
  <conditionalFormatting sqref="AE475">
    <cfRule type="expression" dxfId="2305" priority="1803">
      <formula>IF(RIGHT(TEXT(AE475,"0.#"),1)=".",FALSE,TRUE)</formula>
    </cfRule>
    <cfRule type="expression" dxfId="2304" priority="1804">
      <formula>IF(RIGHT(TEXT(AE475,"0.#"),1)=".",TRUE,FALSE)</formula>
    </cfRule>
  </conditionalFormatting>
  <conditionalFormatting sqref="AE473">
    <cfRule type="expression" dxfId="2303" priority="1807">
      <formula>IF(RIGHT(TEXT(AE473,"0.#"),1)=".",FALSE,TRUE)</formula>
    </cfRule>
    <cfRule type="expression" dxfId="2302" priority="1808">
      <formula>IF(RIGHT(TEXT(AE473,"0.#"),1)=".",TRUE,FALSE)</formula>
    </cfRule>
  </conditionalFormatting>
  <conditionalFormatting sqref="AE474">
    <cfRule type="expression" dxfId="2301" priority="1805">
      <formula>IF(RIGHT(TEXT(AE474,"0.#"),1)=".",FALSE,TRUE)</formula>
    </cfRule>
    <cfRule type="expression" dxfId="2300" priority="1806">
      <formula>IF(RIGHT(TEXT(AE474,"0.#"),1)=".",TRUE,FALSE)</formula>
    </cfRule>
  </conditionalFormatting>
  <conditionalFormatting sqref="AM475">
    <cfRule type="expression" dxfId="2299" priority="1797">
      <formula>IF(RIGHT(TEXT(AM475,"0.#"),1)=".",FALSE,TRUE)</formula>
    </cfRule>
    <cfRule type="expression" dxfId="2298" priority="1798">
      <formula>IF(RIGHT(TEXT(AM475,"0.#"),1)=".",TRUE,FALSE)</formula>
    </cfRule>
  </conditionalFormatting>
  <conditionalFormatting sqref="AM473">
    <cfRule type="expression" dxfId="2297" priority="1801">
      <formula>IF(RIGHT(TEXT(AM473,"0.#"),1)=".",FALSE,TRUE)</formula>
    </cfRule>
    <cfRule type="expression" dxfId="2296" priority="1802">
      <formula>IF(RIGHT(TEXT(AM473,"0.#"),1)=".",TRUE,FALSE)</formula>
    </cfRule>
  </conditionalFormatting>
  <conditionalFormatting sqref="AM474">
    <cfRule type="expression" dxfId="2295" priority="1799">
      <formula>IF(RIGHT(TEXT(AM474,"0.#"),1)=".",FALSE,TRUE)</formula>
    </cfRule>
    <cfRule type="expression" dxfId="2294" priority="1800">
      <formula>IF(RIGHT(TEXT(AM474,"0.#"),1)=".",TRUE,FALSE)</formula>
    </cfRule>
  </conditionalFormatting>
  <conditionalFormatting sqref="AU475">
    <cfRule type="expression" dxfId="2293" priority="1791">
      <formula>IF(RIGHT(TEXT(AU475,"0.#"),1)=".",FALSE,TRUE)</formula>
    </cfRule>
    <cfRule type="expression" dxfId="2292" priority="1792">
      <formula>IF(RIGHT(TEXT(AU475,"0.#"),1)=".",TRUE,FALSE)</formula>
    </cfRule>
  </conditionalFormatting>
  <conditionalFormatting sqref="AU473">
    <cfRule type="expression" dxfId="2291" priority="1795">
      <formula>IF(RIGHT(TEXT(AU473,"0.#"),1)=".",FALSE,TRUE)</formula>
    </cfRule>
    <cfRule type="expression" dxfId="2290" priority="1796">
      <formula>IF(RIGHT(TEXT(AU473,"0.#"),1)=".",TRUE,FALSE)</formula>
    </cfRule>
  </conditionalFormatting>
  <conditionalFormatting sqref="AU474">
    <cfRule type="expression" dxfId="2289" priority="1793">
      <formula>IF(RIGHT(TEXT(AU474,"0.#"),1)=".",FALSE,TRUE)</formula>
    </cfRule>
    <cfRule type="expression" dxfId="2288" priority="1794">
      <formula>IF(RIGHT(TEXT(AU474,"0.#"),1)=".",TRUE,FALSE)</formula>
    </cfRule>
  </conditionalFormatting>
  <conditionalFormatting sqref="AI475">
    <cfRule type="expression" dxfId="2287" priority="1785">
      <formula>IF(RIGHT(TEXT(AI475,"0.#"),1)=".",FALSE,TRUE)</formula>
    </cfRule>
    <cfRule type="expression" dxfId="2286" priority="1786">
      <formula>IF(RIGHT(TEXT(AI475,"0.#"),1)=".",TRUE,FALSE)</formula>
    </cfRule>
  </conditionalFormatting>
  <conditionalFormatting sqref="AI473">
    <cfRule type="expression" dxfId="2285" priority="1789">
      <formula>IF(RIGHT(TEXT(AI473,"0.#"),1)=".",FALSE,TRUE)</formula>
    </cfRule>
    <cfRule type="expression" dxfId="2284" priority="1790">
      <formula>IF(RIGHT(TEXT(AI473,"0.#"),1)=".",TRUE,FALSE)</formula>
    </cfRule>
  </conditionalFormatting>
  <conditionalFormatting sqref="AI474">
    <cfRule type="expression" dxfId="2283" priority="1787">
      <formula>IF(RIGHT(TEXT(AI474,"0.#"),1)=".",FALSE,TRUE)</formula>
    </cfRule>
    <cfRule type="expression" dxfId="2282" priority="1788">
      <formula>IF(RIGHT(TEXT(AI474,"0.#"),1)=".",TRUE,FALSE)</formula>
    </cfRule>
  </conditionalFormatting>
  <conditionalFormatting sqref="AQ473">
    <cfRule type="expression" dxfId="2281" priority="1779">
      <formula>IF(RIGHT(TEXT(AQ473,"0.#"),1)=".",FALSE,TRUE)</formula>
    </cfRule>
    <cfRule type="expression" dxfId="2280" priority="1780">
      <formula>IF(RIGHT(TEXT(AQ473,"0.#"),1)=".",TRUE,FALSE)</formula>
    </cfRule>
  </conditionalFormatting>
  <conditionalFormatting sqref="AQ474">
    <cfRule type="expression" dxfId="2279" priority="1783">
      <formula>IF(RIGHT(TEXT(AQ474,"0.#"),1)=".",FALSE,TRUE)</formula>
    </cfRule>
    <cfRule type="expression" dxfId="2278" priority="1784">
      <formula>IF(RIGHT(TEXT(AQ474,"0.#"),1)=".",TRUE,FALSE)</formula>
    </cfRule>
  </conditionalFormatting>
  <conditionalFormatting sqref="AQ475">
    <cfRule type="expression" dxfId="2277" priority="1781">
      <formula>IF(RIGHT(TEXT(AQ475,"0.#"),1)=".",FALSE,TRUE)</formula>
    </cfRule>
    <cfRule type="expression" dxfId="2276" priority="1782">
      <formula>IF(RIGHT(TEXT(AQ475,"0.#"),1)=".",TRUE,FALSE)</formula>
    </cfRule>
  </conditionalFormatting>
  <conditionalFormatting sqref="AE480">
    <cfRule type="expression" dxfId="2275" priority="1773">
      <formula>IF(RIGHT(TEXT(AE480,"0.#"),1)=".",FALSE,TRUE)</formula>
    </cfRule>
    <cfRule type="expression" dxfId="2274" priority="1774">
      <formula>IF(RIGHT(TEXT(AE480,"0.#"),1)=".",TRUE,FALSE)</formula>
    </cfRule>
  </conditionalFormatting>
  <conditionalFormatting sqref="AE478">
    <cfRule type="expression" dxfId="2273" priority="1777">
      <formula>IF(RIGHT(TEXT(AE478,"0.#"),1)=".",FALSE,TRUE)</formula>
    </cfRule>
    <cfRule type="expression" dxfId="2272" priority="1778">
      <formula>IF(RIGHT(TEXT(AE478,"0.#"),1)=".",TRUE,FALSE)</formula>
    </cfRule>
  </conditionalFormatting>
  <conditionalFormatting sqref="AE479">
    <cfRule type="expression" dxfId="2271" priority="1775">
      <formula>IF(RIGHT(TEXT(AE479,"0.#"),1)=".",FALSE,TRUE)</formula>
    </cfRule>
    <cfRule type="expression" dxfId="2270" priority="1776">
      <formula>IF(RIGHT(TEXT(AE479,"0.#"),1)=".",TRUE,FALSE)</formula>
    </cfRule>
  </conditionalFormatting>
  <conditionalFormatting sqref="AM480">
    <cfRule type="expression" dxfId="2269" priority="1767">
      <formula>IF(RIGHT(TEXT(AM480,"0.#"),1)=".",FALSE,TRUE)</formula>
    </cfRule>
    <cfRule type="expression" dxfId="2268" priority="1768">
      <formula>IF(RIGHT(TEXT(AM480,"0.#"),1)=".",TRUE,FALSE)</formula>
    </cfRule>
  </conditionalFormatting>
  <conditionalFormatting sqref="AM478">
    <cfRule type="expression" dxfId="2267" priority="1771">
      <formula>IF(RIGHT(TEXT(AM478,"0.#"),1)=".",FALSE,TRUE)</formula>
    </cfRule>
    <cfRule type="expression" dxfId="2266" priority="1772">
      <formula>IF(RIGHT(TEXT(AM478,"0.#"),1)=".",TRUE,FALSE)</formula>
    </cfRule>
  </conditionalFormatting>
  <conditionalFormatting sqref="AM479">
    <cfRule type="expression" dxfId="2265" priority="1769">
      <formula>IF(RIGHT(TEXT(AM479,"0.#"),1)=".",FALSE,TRUE)</formula>
    </cfRule>
    <cfRule type="expression" dxfId="2264" priority="1770">
      <formula>IF(RIGHT(TEXT(AM479,"0.#"),1)=".",TRUE,FALSE)</formula>
    </cfRule>
  </conditionalFormatting>
  <conditionalFormatting sqref="AU480">
    <cfRule type="expression" dxfId="2263" priority="1761">
      <formula>IF(RIGHT(TEXT(AU480,"0.#"),1)=".",FALSE,TRUE)</formula>
    </cfRule>
    <cfRule type="expression" dxfId="2262" priority="1762">
      <formula>IF(RIGHT(TEXT(AU480,"0.#"),1)=".",TRUE,FALSE)</formula>
    </cfRule>
  </conditionalFormatting>
  <conditionalFormatting sqref="AU478">
    <cfRule type="expression" dxfId="2261" priority="1765">
      <formula>IF(RIGHT(TEXT(AU478,"0.#"),1)=".",FALSE,TRUE)</formula>
    </cfRule>
    <cfRule type="expression" dxfId="2260" priority="1766">
      <formula>IF(RIGHT(TEXT(AU478,"0.#"),1)=".",TRUE,FALSE)</formula>
    </cfRule>
  </conditionalFormatting>
  <conditionalFormatting sqref="AU479">
    <cfRule type="expression" dxfId="2259" priority="1763">
      <formula>IF(RIGHT(TEXT(AU479,"0.#"),1)=".",FALSE,TRUE)</formula>
    </cfRule>
    <cfRule type="expression" dxfId="2258" priority="1764">
      <formula>IF(RIGHT(TEXT(AU479,"0.#"),1)=".",TRUE,FALSE)</formula>
    </cfRule>
  </conditionalFormatting>
  <conditionalFormatting sqref="AI480">
    <cfRule type="expression" dxfId="2257" priority="1755">
      <formula>IF(RIGHT(TEXT(AI480,"0.#"),1)=".",FALSE,TRUE)</formula>
    </cfRule>
    <cfRule type="expression" dxfId="2256" priority="1756">
      <formula>IF(RIGHT(TEXT(AI480,"0.#"),1)=".",TRUE,FALSE)</formula>
    </cfRule>
  </conditionalFormatting>
  <conditionalFormatting sqref="AI478">
    <cfRule type="expression" dxfId="2255" priority="1759">
      <formula>IF(RIGHT(TEXT(AI478,"0.#"),1)=".",FALSE,TRUE)</formula>
    </cfRule>
    <cfRule type="expression" dxfId="2254" priority="1760">
      <formula>IF(RIGHT(TEXT(AI478,"0.#"),1)=".",TRUE,FALSE)</formula>
    </cfRule>
  </conditionalFormatting>
  <conditionalFormatting sqref="AI479">
    <cfRule type="expression" dxfId="2253" priority="1757">
      <formula>IF(RIGHT(TEXT(AI479,"0.#"),1)=".",FALSE,TRUE)</formula>
    </cfRule>
    <cfRule type="expression" dxfId="2252" priority="1758">
      <formula>IF(RIGHT(TEXT(AI479,"0.#"),1)=".",TRUE,FALSE)</formula>
    </cfRule>
  </conditionalFormatting>
  <conditionalFormatting sqref="AQ478">
    <cfRule type="expression" dxfId="2251" priority="1749">
      <formula>IF(RIGHT(TEXT(AQ478,"0.#"),1)=".",FALSE,TRUE)</formula>
    </cfRule>
    <cfRule type="expression" dxfId="2250" priority="1750">
      <formula>IF(RIGHT(TEXT(AQ478,"0.#"),1)=".",TRUE,FALSE)</formula>
    </cfRule>
  </conditionalFormatting>
  <conditionalFormatting sqref="AQ479">
    <cfRule type="expression" dxfId="2249" priority="1753">
      <formula>IF(RIGHT(TEXT(AQ479,"0.#"),1)=".",FALSE,TRUE)</formula>
    </cfRule>
    <cfRule type="expression" dxfId="2248" priority="1754">
      <formula>IF(RIGHT(TEXT(AQ479,"0.#"),1)=".",TRUE,FALSE)</formula>
    </cfRule>
  </conditionalFormatting>
  <conditionalFormatting sqref="AQ480">
    <cfRule type="expression" dxfId="2247" priority="1751">
      <formula>IF(RIGHT(TEXT(AQ480,"0.#"),1)=".",FALSE,TRUE)</formula>
    </cfRule>
    <cfRule type="expression" dxfId="2246" priority="1752">
      <formula>IF(RIGHT(TEXT(AQ480,"0.#"),1)=".",TRUE,FALSE)</formula>
    </cfRule>
  </conditionalFormatting>
  <conditionalFormatting sqref="AM47">
    <cfRule type="expression" dxfId="2245" priority="2043">
      <formula>IF(RIGHT(TEXT(AM47,"0.#"),1)=".",FALSE,TRUE)</formula>
    </cfRule>
    <cfRule type="expression" dxfId="2244" priority="2044">
      <formula>IF(RIGHT(TEXT(AM47,"0.#"),1)=".",TRUE,FALSE)</formula>
    </cfRule>
  </conditionalFormatting>
  <conditionalFormatting sqref="AI46">
    <cfRule type="expression" dxfId="2243" priority="2047">
      <formula>IF(RIGHT(TEXT(AI46,"0.#"),1)=".",FALSE,TRUE)</formula>
    </cfRule>
    <cfRule type="expression" dxfId="2242" priority="2048">
      <formula>IF(RIGHT(TEXT(AI46,"0.#"),1)=".",TRUE,FALSE)</formula>
    </cfRule>
  </conditionalFormatting>
  <conditionalFormatting sqref="AM46">
    <cfRule type="expression" dxfId="2241" priority="2045">
      <formula>IF(RIGHT(TEXT(AM46,"0.#"),1)=".",FALSE,TRUE)</formula>
    </cfRule>
    <cfRule type="expression" dxfId="2240" priority="2046">
      <formula>IF(RIGHT(TEXT(AM46,"0.#"),1)=".",TRUE,FALSE)</formula>
    </cfRule>
  </conditionalFormatting>
  <conditionalFormatting sqref="AU46:AU48">
    <cfRule type="expression" dxfId="2239" priority="2037">
      <formula>IF(RIGHT(TEXT(AU46,"0.#"),1)=".",FALSE,TRUE)</formula>
    </cfRule>
    <cfRule type="expression" dxfId="2238" priority="2038">
      <formula>IF(RIGHT(TEXT(AU46,"0.#"),1)=".",TRUE,FALSE)</formula>
    </cfRule>
  </conditionalFormatting>
  <conditionalFormatting sqref="AM48">
    <cfRule type="expression" dxfId="2237" priority="2041">
      <formula>IF(RIGHT(TEXT(AM48,"0.#"),1)=".",FALSE,TRUE)</formula>
    </cfRule>
    <cfRule type="expression" dxfId="2236" priority="2042">
      <formula>IF(RIGHT(TEXT(AM48,"0.#"),1)=".",TRUE,FALSE)</formula>
    </cfRule>
  </conditionalFormatting>
  <conditionalFormatting sqref="AQ46:AQ48">
    <cfRule type="expression" dxfId="2235" priority="2039">
      <formula>IF(RIGHT(TEXT(AQ46,"0.#"),1)=".",FALSE,TRUE)</formula>
    </cfRule>
    <cfRule type="expression" dxfId="2234" priority="2040">
      <formula>IF(RIGHT(TEXT(AQ46,"0.#"),1)=".",TRUE,FALSE)</formula>
    </cfRule>
  </conditionalFormatting>
  <conditionalFormatting sqref="AE146:AE147 AI146:AI147 AM146:AM147 AQ146:AQ147 AU146:AU147">
    <cfRule type="expression" dxfId="2233" priority="2031">
      <formula>IF(RIGHT(TEXT(AE146,"0.#"),1)=".",FALSE,TRUE)</formula>
    </cfRule>
    <cfRule type="expression" dxfId="2232" priority="2032">
      <formula>IF(RIGHT(TEXT(AE146,"0.#"),1)=".",TRUE,FALSE)</formula>
    </cfRule>
  </conditionalFormatting>
  <conditionalFormatting sqref="AE138:AE139 AI138:AI139 AM138:AM139 AQ138:AQ139 AU138:AU139">
    <cfRule type="expression" dxfId="2231" priority="2035">
      <formula>IF(RIGHT(TEXT(AE138,"0.#"),1)=".",FALSE,TRUE)</formula>
    </cfRule>
    <cfRule type="expression" dxfId="2230" priority="2036">
      <formula>IF(RIGHT(TEXT(AE138,"0.#"),1)=".",TRUE,FALSE)</formula>
    </cfRule>
  </conditionalFormatting>
  <conditionalFormatting sqref="AE142:AE143 AI142:AI143 AM142:AM143 AQ142:AQ143 AU142:AU143">
    <cfRule type="expression" dxfId="2229" priority="2033">
      <formula>IF(RIGHT(TEXT(AE142,"0.#"),1)=".",FALSE,TRUE)</formula>
    </cfRule>
    <cfRule type="expression" dxfId="2228" priority="2034">
      <formula>IF(RIGHT(TEXT(AE142,"0.#"),1)=".",TRUE,FALSE)</formula>
    </cfRule>
  </conditionalFormatting>
  <conditionalFormatting sqref="AE198:AE199 AI198:AI199 AM198:AM199 AQ198:AQ199 AU198:AU199">
    <cfRule type="expression" dxfId="2227" priority="2025">
      <formula>IF(RIGHT(TEXT(AE198,"0.#"),1)=".",FALSE,TRUE)</formula>
    </cfRule>
    <cfRule type="expression" dxfId="2226" priority="2026">
      <formula>IF(RIGHT(TEXT(AE198,"0.#"),1)=".",TRUE,FALSE)</formula>
    </cfRule>
  </conditionalFormatting>
  <conditionalFormatting sqref="AE150:AE151 AI150:AI151 AM150:AM151 AQ150:AQ151 AU150:AU151">
    <cfRule type="expression" dxfId="2225" priority="2029">
      <formula>IF(RIGHT(TEXT(AE150,"0.#"),1)=".",FALSE,TRUE)</formula>
    </cfRule>
    <cfRule type="expression" dxfId="2224" priority="2030">
      <formula>IF(RIGHT(TEXT(AE150,"0.#"),1)=".",TRUE,FALSE)</formula>
    </cfRule>
  </conditionalFormatting>
  <conditionalFormatting sqref="AE194:AE195 AI194:AI195 AM194:AM195 AQ194:AQ195 AU194:AU195">
    <cfRule type="expression" dxfId="2223" priority="2027">
      <formula>IF(RIGHT(TEXT(AE194,"0.#"),1)=".",FALSE,TRUE)</formula>
    </cfRule>
    <cfRule type="expression" dxfId="2222" priority="2028">
      <formula>IF(RIGHT(TEXT(AE194,"0.#"),1)=".",TRUE,FALSE)</formula>
    </cfRule>
  </conditionalFormatting>
  <conditionalFormatting sqref="AE210:AE211 AI210:AI211 AM210:AM211 AQ210:AQ211 AU210:AU211">
    <cfRule type="expression" dxfId="2221" priority="2019">
      <formula>IF(RIGHT(TEXT(AE210,"0.#"),1)=".",FALSE,TRUE)</formula>
    </cfRule>
    <cfRule type="expression" dxfId="2220" priority="2020">
      <formula>IF(RIGHT(TEXT(AE210,"0.#"),1)=".",TRUE,FALSE)</formula>
    </cfRule>
  </conditionalFormatting>
  <conditionalFormatting sqref="AE202:AE203 AI202:AI203 AM202:AM203 AQ202:AQ203 AU202:AU203">
    <cfRule type="expression" dxfId="2219" priority="2023">
      <formula>IF(RIGHT(TEXT(AE202,"0.#"),1)=".",FALSE,TRUE)</formula>
    </cfRule>
    <cfRule type="expression" dxfId="2218" priority="2024">
      <formula>IF(RIGHT(TEXT(AE202,"0.#"),1)=".",TRUE,FALSE)</formula>
    </cfRule>
  </conditionalFormatting>
  <conditionalFormatting sqref="AE206:AE207 AI206:AI207 AM206:AM207 AQ206:AQ207 AU206:AU207">
    <cfRule type="expression" dxfId="2217" priority="2021">
      <formula>IF(RIGHT(TEXT(AE206,"0.#"),1)=".",FALSE,TRUE)</formula>
    </cfRule>
    <cfRule type="expression" dxfId="2216" priority="2022">
      <formula>IF(RIGHT(TEXT(AE206,"0.#"),1)=".",TRUE,FALSE)</formula>
    </cfRule>
  </conditionalFormatting>
  <conditionalFormatting sqref="AE262:AE263 AI262:AI263 AM262:AM263 AQ262:AQ263 AU262:AU263">
    <cfRule type="expression" dxfId="2215" priority="2013">
      <formula>IF(RIGHT(TEXT(AE262,"0.#"),1)=".",FALSE,TRUE)</formula>
    </cfRule>
    <cfRule type="expression" dxfId="2214" priority="2014">
      <formula>IF(RIGHT(TEXT(AE262,"0.#"),1)=".",TRUE,FALSE)</formula>
    </cfRule>
  </conditionalFormatting>
  <conditionalFormatting sqref="AE254:AE255 AI254:AI255 AM254:AM255 AQ254:AQ255 AU254:AU255">
    <cfRule type="expression" dxfId="2213" priority="2017">
      <formula>IF(RIGHT(TEXT(AE254,"0.#"),1)=".",FALSE,TRUE)</formula>
    </cfRule>
    <cfRule type="expression" dxfId="2212" priority="2018">
      <formula>IF(RIGHT(TEXT(AE254,"0.#"),1)=".",TRUE,FALSE)</formula>
    </cfRule>
  </conditionalFormatting>
  <conditionalFormatting sqref="AE258:AE259 AI258:AI259 AM258:AM259 AQ258:AQ259 AU258:AU259">
    <cfRule type="expression" dxfId="2211" priority="2015">
      <formula>IF(RIGHT(TEXT(AE258,"0.#"),1)=".",FALSE,TRUE)</formula>
    </cfRule>
    <cfRule type="expression" dxfId="2210" priority="2016">
      <formula>IF(RIGHT(TEXT(AE258,"0.#"),1)=".",TRUE,FALSE)</formula>
    </cfRule>
  </conditionalFormatting>
  <conditionalFormatting sqref="AE314:AE315 AI314:AI315 AM314:AM315 AQ314:AQ315 AU314:AU315">
    <cfRule type="expression" dxfId="2209" priority="2007">
      <formula>IF(RIGHT(TEXT(AE314,"0.#"),1)=".",FALSE,TRUE)</formula>
    </cfRule>
    <cfRule type="expression" dxfId="2208" priority="2008">
      <formula>IF(RIGHT(TEXT(AE314,"0.#"),1)=".",TRUE,FALSE)</formula>
    </cfRule>
  </conditionalFormatting>
  <conditionalFormatting sqref="AE266:AE267 AI266:AI267 AM266:AM267 AQ266:AQ267 AU266:AU267">
    <cfRule type="expression" dxfId="2207" priority="2011">
      <formula>IF(RIGHT(TEXT(AE266,"0.#"),1)=".",FALSE,TRUE)</formula>
    </cfRule>
    <cfRule type="expression" dxfId="2206" priority="2012">
      <formula>IF(RIGHT(TEXT(AE266,"0.#"),1)=".",TRUE,FALSE)</formula>
    </cfRule>
  </conditionalFormatting>
  <conditionalFormatting sqref="AE270:AE271 AI270:AI271 AM270:AM271 AQ270:AQ271 AU270:AU271">
    <cfRule type="expression" dxfId="2205" priority="2009">
      <formula>IF(RIGHT(TEXT(AE270,"0.#"),1)=".",FALSE,TRUE)</formula>
    </cfRule>
    <cfRule type="expression" dxfId="2204" priority="2010">
      <formula>IF(RIGHT(TEXT(AE270,"0.#"),1)=".",TRUE,FALSE)</formula>
    </cfRule>
  </conditionalFormatting>
  <conditionalFormatting sqref="AE326:AE327 AI326:AI327 AM326:AM327 AQ326:AQ327 AU326:AU327">
    <cfRule type="expression" dxfId="2203" priority="2001">
      <formula>IF(RIGHT(TEXT(AE326,"0.#"),1)=".",FALSE,TRUE)</formula>
    </cfRule>
    <cfRule type="expression" dxfId="2202" priority="2002">
      <formula>IF(RIGHT(TEXT(AE326,"0.#"),1)=".",TRUE,FALSE)</formula>
    </cfRule>
  </conditionalFormatting>
  <conditionalFormatting sqref="AE318:AE319 AI318:AI319 AM318:AM319 AQ318:AQ319 AU318:AU319">
    <cfRule type="expression" dxfId="2201" priority="2005">
      <formula>IF(RIGHT(TEXT(AE318,"0.#"),1)=".",FALSE,TRUE)</formula>
    </cfRule>
    <cfRule type="expression" dxfId="2200" priority="2006">
      <formula>IF(RIGHT(TEXT(AE318,"0.#"),1)=".",TRUE,FALSE)</formula>
    </cfRule>
  </conditionalFormatting>
  <conditionalFormatting sqref="AE322:AE323 AI322:AI323 AM322:AM323 AQ322:AQ323 AU322:AU323">
    <cfRule type="expression" dxfId="2199" priority="2003">
      <formula>IF(RIGHT(TEXT(AE322,"0.#"),1)=".",FALSE,TRUE)</formula>
    </cfRule>
    <cfRule type="expression" dxfId="2198" priority="2004">
      <formula>IF(RIGHT(TEXT(AE322,"0.#"),1)=".",TRUE,FALSE)</formula>
    </cfRule>
  </conditionalFormatting>
  <conditionalFormatting sqref="AE378:AE379 AI378:AI379 AM378:AM379 AQ378:AQ379 AU378:AU379">
    <cfRule type="expression" dxfId="2197" priority="1995">
      <formula>IF(RIGHT(TEXT(AE378,"0.#"),1)=".",FALSE,TRUE)</formula>
    </cfRule>
    <cfRule type="expression" dxfId="2196" priority="1996">
      <formula>IF(RIGHT(TEXT(AE378,"0.#"),1)=".",TRUE,FALSE)</formula>
    </cfRule>
  </conditionalFormatting>
  <conditionalFormatting sqref="AE330:AE331 AI330:AI331 AM330:AM331 AQ330:AQ331 AU330:AU331">
    <cfRule type="expression" dxfId="2195" priority="1999">
      <formula>IF(RIGHT(TEXT(AE330,"0.#"),1)=".",FALSE,TRUE)</formula>
    </cfRule>
    <cfRule type="expression" dxfId="2194" priority="2000">
      <formula>IF(RIGHT(TEXT(AE330,"0.#"),1)=".",TRUE,FALSE)</formula>
    </cfRule>
  </conditionalFormatting>
  <conditionalFormatting sqref="AE374:AE375 AI374:AI375 AM374:AM375 AQ374:AQ375 AU374:AU375">
    <cfRule type="expression" dxfId="2193" priority="1997">
      <formula>IF(RIGHT(TEXT(AE374,"0.#"),1)=".",FALSE,TRUE)</formula>
    </cfRule>
    <cfRule type="expression" dxfId="2192" priority="1998">
      <formula>IF(RIGHT(TEXT(AE374,"0.#"),1)=".",TRUE,FALSE)</formula>
    </cfRule>
  </conditionalFormatting>
  <conditionalFormatting sqref="AE390:AE391 AI390:AI391 AM390:AM391 AQ390:AQ391 AU390:AU391">
    <cfRule type="expression" dxfId="2191" priority="1989">
      <formula>IF(RIGHT(TEXT(AE390,"0.#"),1)=".",FALSE,TRUE)</formula>
    </cfRule>
    <cfRule type="expression" dxfId="2190" priority="1990">
      <formula>IF(RIGHT(TEXT(AE390,"0.#"),1)=".",TRUE,FALSE)</formula>
    </cfRule>
  </conditionalFormatting>
  <conditionalFormatting sqref="AE382:AE383 AI382:AI383 AM382:AM383 AQ382:AQ383 AU382:AU383">
    <cfRule type="expression" dxfId="2189" priority="1993">
      <formula>IF(RIGHT(TEXT(AE382,"0.#"),1)=".",FALSE,TRUE)</formula>
    </cfRule>
    <cfRule type="expression" dxfId="2188" priority="1994">
      <formula>IF(RIGHT(TEXT(AE382,"0.#"),1)=".",TRUE,FALSE)</formula>
    </cfRule>
  </conditionalFormatting>
  <conditionalFormatting sqref="AE386:AE387 AI386:AI387 AM386:AM387 AQ386:AQ387 AU386:AU387">
    <cfRule type="expression" dxfId="2187" priority="1991">
      <formula>IF(RIGHT(TEXT(AE386,"0.#"),1)=".",FALSE,TRUE)</formula>
    </cfRule>
    <cfRule type="expression" dxfId="2186" priority="1992">
      <formula>IF(RIGHT(TEXT(AE386,"0.#"),1)=".",TRUE,FALSE)</formula>
    </cfRule>
  </conditionalFormatting>
  <conditionalFormatting sqref="AE440">
    <cfRule type="expression" dxfId="2185" priority="1983">
      <formula>IF(RIGHT(TEXT(AE440,"0.#"),1)=".",FALSE,TRUE)</formula>
    </cfRule>
    <cfRule type="expression" dxfId="2184" priority="1984">
      <formula>IF(RIGHT(TEXT(AE440,"0.#"),1)=".",TRUE,FALSE)</formula>
    </cfRule>
  </conditionalFormatting>
  <conditionalFormatting sqref="AE438">
    <cfRule type="expression" dxfId="2183" priority="1987">
      <formula>IF(RIGHT(TEXT(AE438,"0.#"),1)=".",FALSE,TRUE)</formula>
    </cfRule>
    <cfRule type="expression" dxfId="2182" priority="1988">
      <formula>IF(RIGHT(TEXT(AE438,"0.#"),1)=".",TRUE,FALSE)</formula>
    </cfRule>
  </conditionalFormatting>
  <conditionalFormatting sqref="AE439">
    <cfRule type="expression" dxfId="2181" priority="1985">
      <formula>IF(RIGHT(TEXT(AE439,"0.#"),1)=".",FALSE,TRUE)</formula>
    </cfRule>
    <cfRule type="expression" dxfId="2180" priority="1986">
      <formula>IF(RIGHT(TEXT(AE439,"0.#"),1)=".",TRUE,FALSE)</formula>
    </cfRule>
  </conditionalFormatting>
  <conditionalFormatting sqref="AM440">
    <cfRule type="expression" dxfId="2179" priority="1977">
      <formula>IF(RIGHT(TEXT(AM440,"0.#"),1)=".",FALSE,TRUE)</formula>
    </cfRule>
    <cfRule type="expression" dxfId="2178" priority="1978">
      <formula>IF(RIGHT(TEXT(AM440,"0.#"),1)=".",TRUE,FALSE)</formula>
    </cfRule>
  </conditionalFormatting>
  <conditionalFormatting sqref="AM438">
    <cfRule type="expression" dxfId="2177" priority="1981">
      <formula>IF(RIGHT(TEXT(AM438,"0.#"),1)=".",FALSE,TRUE)</formula>
    </cfRule>
    <cfRule type="expression" dxfId="2176" priority="1982">
      <formula>IF(RIGHT(TEXT(AM438,"0.#"),1)=".",TRUE,FALSE)</formula>
    </cfRule>
  </conditionalFormatting>
  <conditionalFormatting sqref="AM439">
    <cfRule type="expression" dxfId="2175" priority="1979">
      <formula>IF(RIGHT(TEXT(AM439,"0.#"),1)=".",FALSE,TRUE)</formula>
    </cfRule>
    <cfRule type="expression" dxfId="2174" priority="1980">
      <formula>IF(RIGHT(TEXT(AM439,"0.#"),1)=".",TRUE,FALSE)</formula>
    </cfRule>
  </conditionalFormatting>
  <conditionalFormatting sqref="AU440">
    <cfRule type="expression" dxfId="2173" priority="1971">
      <formula>IF(RIGHT(TEXT(AU440,"0.#"),1)=".",FALSE,TRUE)</formula>
    </cfRule>
    <cfRule type="expression" dxfId="2172" priority="1972">
      <formula>IF(RIGHT(TEXT(AU440,"0.#"),1)=".",TRUE,FALSE)</formula>
    </cfRule>
  </conditionalFormatting>
  <conditionalFormatting sqref="AU438">
    <cfRule type="expression" dxfId="2171" priority="1975">
      <formula>IF(RIGHT(TEXT(AU438,"0.#"),1)=".",FALSE,TRUE)</formula>
    </cfRule>
    <cfRule type="expression" dxfId="2170" priority="1976">
      <formula>IF(RIGHT(TEXT(AU438,"0.#"),1)=".",TRUE,FALSE)</formula>
    </cfRule>
  </conditionalFormatting>
  <conditionalFormatting sqref="AU439">
    <cfRule type="expression" dxfId="2169" priority="1973">
      <formula>IF(RIGHT(TEXT(AU439,"0.#"),1)=".",FALSE,TRUE)</formula>
    </cfRule>
    <cfRule type="expression" dxfId="2168" priority="1974">
      <formula>IF(RIGHT(TEXT(AU439,"0.#"),1)=".",TRUE,FALSE)</formula>
    </cfRule>
  </conditionalFormatting>
  <conditionalFormatting sqref="AI440">
    <cfRule type="expression" dxfId="2167" priority="1965">
      <formula>IF(RIGHT(TEXT(AI440,"0.#"),1)=".",FALSE,TRUE)</formula>
    </cfRule>
    <cfRule type="expression" dxfId="2166" priority="1966">
      <formula>IF(RIGHT(TEXT(AI440,"0.#"),1)=".",TRUE,FALSE)</formula>
    </cfRule>
  </conditionalFormatting>
  <conditionalFormatting sqref="AI438">
    <cfRule type="expression" dxfId="2165" priority="1969">
      <formula>IF(RIGHT(TEXT(AI438,"0.#"),1)=".",FALSE,TRUE)</formula>
    </cfRule>
    <cfRule type="expression" dxfId="2164" priority="1970">
      <formula>IF(RIGHT(TEXT(AI438,"0.#"),1)=".",TRUE,FALSE)</formula>
    </cfRule>
  </conditionalFormatting>
  <conditionalFormatting sqref="AI439">
    <cfRule type="expression" dxfId="2163" priority="1967">
      <formula>IF(RIGHT(TEXT(AI439,"0.#"),1)=".",FALSE,TRUE)</formula>
    </cfRule>
    <cfRule type="expression" dxfId="2162" priority="1968">
      <formula>IF(RIGHT(TEXT(AI439,"0.#"),1)=".",TRUE,FALSE)</formula>
    </cfRule>
  </conditionalFormatting>
  <conditionalFormatting sqref="AQ438">
    <cfRule type="expression" dxfId="2161" priority="1959">
      <formula>IF(RIGHT(TEXT(AQ438,"0.#"),1)=".",FALSE,TRUE)</formula>
    </cfRule>
    <cfRule type="expression" dxfId="2160" priority="1960">
      <formula>IF(RIGHT(TEXT(AQ438,"0.#"),1)=".",TRUE,FALSE)</formula>
    </cfRule>
  </conditionalFormatting>
  <conditionalFormatting sqref="AQ439">
    <cfRule type="expression" dxfId="2159" priority="1963">
      <formula>IF(RIGHT(TEXT(AQ439,"0.#"),1)=".",FALSE,TRUE)</formula>
    </cfRule>
    <cfRule type="expression" dxfId="2158" priority="1964">
      <formula>IF(RIGHT(TEXT(AQ439,"0.#"),1)=".",TRUE,FALSE)</formula>
    </cfRule>
  </conditionalFormatting>
  <conditionalFormatting sqref="AQ440">
    <cfRule type="expression" dxfId="2157" priority="1961">
      <formula>IF(RIGHT(TEXT(AQ440,"0.#"),1)=".",FALSE,TRUE)</formula>
    </cfRule>
    <cfRule type="expression" dxfId="2156" priority="1962">
      <formula>IF(RIGHT(TEXT(AQ440,"0.#"),1)=".",TRUE,FALSE)</formula>
    </cfRule>
  </conditionalFormatting>
  <conditionalFormatting sqref="AE445">
    <cfRule type="expression" dxfId="2155" priority="1953">
      <formula>IF(RIGHT(TEXT(AE445,"0.#"),1)=".",FALSE,TRUE)</formula>
    </cfRule>
    <cfRule type="expression" dxfId="2154" priority="1954">
      <formula>IF(RIGHT(TEXT(AE445,"0.#"),1)=".",TRUE,FALSE)</formula>
    </cfRule>
  </conditionalFormatting>
  <conditionalFormatting sqref="AE443">
    <cfRule type="expression" dxfId="2153" priority="1957">
      <formula>IF(RIGHT(TEXT(AE443,"0.#"),1)=".",FALSE,TRUE)</formula>
    </cfRule>
    <cfRule type="expression" dxfId="2152" priority="1958">
      <formula>IF(RIGHT(TEXT(AE443,"0.#"),1)=".",TRUE,FALSE)</formula>
    </cfRule>
  </conditionalFormatting>
  <conditionalFormatting sqref="AE444">
    <cfRule type="expression" dxfId="2151" priority="1955">
      <formula>IF(RIGHT(TEXT(AE444,"0.#"),1)=".",FALSE,TRUE)</formula>
    </cfRule>
    <cfRule type="expression" dxfId="2150" priority="1956">
      <formula>IF(RIGHT(TEXT(AE444,"0.#"),1)=".",TRUE,FALSE)</formula>
    </cfRule>
  </conditionalFormatting>
  <conditionalFormatting sqref="AM445">
    <cfRule type="expression" dxfId="2149" priority="1947">
      <formula>IF(RIGHT(TEXT(AM445,"0.#"),1)=".",FALSE,TRUE)</formula>
    </cfRule>
    <cfRule type="expression" dxfId="2148" priority="1948">
      <formula>IF(RIGHT(TEXT(AM445,"0.#"),1)=".",TRUE,FALSE)</formula>
    </cfRule>
  </conditionalFormatting>
  <conditionalFormatting sqref="AM443">
    <cfRule type="expression" dxfId="2147" priority="1951">
      <formula>IF(RIGHT(TEXT(AM443,"0.#"),1)=".",FALSE,TRUE)</formula>
    </cfRule>
    <cfRule type="expression" dxfId="2146" priority="1952">
      <formula>IF(RIGHT(TEXT(AM443,"0.#"),1)=".",TRUE,FALSE)</formula>
    </cfRule>
  </conditionalFormatting>
  <conditionalFormatting sqref="AM444">
    <cfRule type="expression" dxfId="2145" priority="1949">
      <formula>IF(RIGHT(TEXT(AM444,"0.#"),1)=".",FALSE,TRUE)</formula>
    </cfRule>
    <cfRule type="expression" dxfId="2144" priority="1950">
      <formula>IF(RIGHT(TEXT(AM444,"0.#"),1)=".",TRUE,FALSE)</formula>
    </cfRule>
  </conditionalFormatting>
  <conditionalFormatting sqref="AU445">
    <cfRule type="expression" dxfId="2143" priority="1941">
      <formula>IF(RIGHT(TEXT(AU445,"0.#"),1)=".",FALSE,TRUE)</formula>
    </cfRule>
    <cfRule type="expression" dxfId="2142" priority="1942">
      <formula>IF(RIGHT(TEXT(AU445,"0.#"),1)=".",TRUE,FALSE)</formula>
    </cfRule>
  </conditionalFormatting>
  <conditionalFormatting sqref="AU443">
    <cfRule type="expression" dxfId="2141" priority="1945">
      <formula>IF(RIGHT(TEXT(AU443,"0.#"),1)=".",FALSE,TRUE)</formula>
    </cfRule>
    <cfRule type="expression" dxfId="2140" priority="1946">
      <formula>IF(RIGHT(TEXT(AU443,"0.#"),1)=".",TRUE,FALSE)</formula>
    </cfRule>
  </conditionalFormatting>
  <conditionalFormatting sqref="AU444">
    <cfRule type="expression" dxfId="2139" priority="1943">
      <formula>IF(RIGHT(TEXT(AU444,"0.#"),1)=".",FALSE,TRUE)</formula>
    </cfRule>
    <cfRule type="expression" dxfId="2138" priority="1944">
      <formula>IF(RIGHT(TEXT(AU444,"0.#"),1)=".",TRUE,FALSE)</formula>
    </cfRule>
  </conditionalFormatting>
  <conditionalFormatting sqref="AI445">
    <cfRule type="expression" dxfId="2137" priority="1935">
      <formula>IF(RIGHT(TEXT(AI445,"0.#"),1)=".",FALSE,TRUE)</formula>
    </cfRule>
    <cfRule type="expression" dxfId="2136" priority="1936">
      <formula>IF(RIGHT(TEXT(AI445,"0.#"),1)=".",TRUE,FALSE)</formula>
    </cfRule>
  </conditionalFormatting>
  <conditionalFormatting sqref="AI443">
    <cfRule type="expression" dxfId="2135" priority="1939">
      <formula>IF(RIGHT(TEXT(AI443,"0.#"),1)=".",FALSE,TRUE)</formula>
    </cfRule>
    <cfRule type="expression" dxfId="2134" priority="1940">
      <formula>IF(RIGHT(TEXT(AI443,"0.#"),1)=".",TRUE,FALSE)</formula>
    </cfRule>
  </conditionalFormatting>
  <conditionalFormatting sqref="AI444">
    <cfRule type="expression" dxfId="2133" priority="1937">
      <formula>IF(RIGHT(TEXT(AI444,"0.#"),1)=".",FALSE,TRUE)</formula>
    </cfRule>
    <cfRule type="expression" dxfId="2132" priority="1938">
      <formula>IF(RIGHT(TEXT(AI444,"0.#"),1)=".",TRUE,FALSE)</formula>
    </cfRule>
  </conditionalFormatting>
  <conditionalFormatting sqref="AQ443">
    <cfRule type="expression" dxfId="2131" priority="1929">
      <formula>IF(RIGHT(TEXT(AQ443,"0.#"),1)=".",FALSE,TRUE)</formula>
    </cfRule>
    <cfRule type="expression" dxfId="2130" priority="1930">
      <formula>IF(RIGHT(TEXT(AQ443,"0.#"),1)=".",TRUE,FALSE)</formula>
    </cfRule>
  </conditionalFormatting>
  <conditionalFormatting sqref="AQ444">
    <cfRule type="expression" dxfId="2129" priority="1933">
      <formula>IF(RIGHT(TEXT(AQ444,"0.#"),1)=".",FALSE,TRUE)</formula>
    </cfRule>
    <cfRule type="expression" dxfId="2128" priority="1934">
      <formula>IF(RIGHT(TEXT(AQ444,"0.#"),1)=".",TRUE,FALSE)</formula>
    </cfRule>
  </conditionalFormatting>
  <conditionalFormatting sqref="AQ445">
    <cfRule type="expression" dxfId="2127" priority="1931">
      <formula>IF(RIGHT(TEXT(AQ445,"0.#"),1)=".",FALSE,TRUE)</formula>
    </cfRule>
    <cfRule type="expression" dxfId="2126" priority="1932">
      <formula>IF(RIGHT(TEXT(AQ445,"0.#"),1)=".",TRUE,FALSE)</formula>
    </cfRule>
  </conditionalFormatting>
  <conditionalFormatting sqref="Y880:Y899">
    <cfRule type="expression" dxfId="2125" priority="2159">
      <formula>IF(RIGHT(TEXT(Y880,"0.#"),1)=".",FALSE,TRUE)</formula>
    </cfRule>
    <cfRule type="expression" dxfId="2124" priority="2160">
      <formula>IF(RIGHT(TEXT(Y880,"0.#"),1)=".",TRUE,FALSE)</formula>
    </cfRule>
  </conditionalFormatting>
  <conditionalFormatting sqref="Y913:Y932">
    <cfRule type="expression" dxfId="2123" priority="2147">
      <formula>IF(RIGHT(TEXT(Y913,"0.#"),1)=".",FALSE,TRUE)</formula>
    </cfRule>
    <cfRule type="expression" dxfId="2122" priority="2148">
      <formula>IF(RIGHT(TEXT(Y913,"0.#"),1)=".",TRUE,FALSE)</formula>
    </cfRule>
  </conditionalFormatting>
  <conditionalFormatting sqref="Y939:Y942 Y944:Y965">
    <cfRule type="expression" dxfId="2121" priority="2135">
      <formula>IF(RIGHT(TEXT(Y939,"0.#"),1)=".",FALSE,TRUE)</formula>
    </cfRule>
    <cfRule type="expression" dxfId="2120" priority="2136">
      <formula>IF(RIGHT(TEXT(Y939,"0.#"),1)=".",TRUE,FALSE)</formula>
    </cfRule>
  </conditionalFormatting>
  <conditionalFormatting sqref="Y971:Y998">
    <cfRule type="expression" dxfId="2119" priority="2123">
      <formula>IF(RIGHT(TEXT(Y971,"0.#"),1)=".",FALSE,TRUE)</formula>
    </cfRule>
    <cfRule type="expression" dxfId="2118" priority="2124">
      <formula>IF(RIGHT(TEXT(Y971,"0.#"),1)=".",TRUE,FALSE)</formula>
    </cfRule>
  </conditionalFormatting>
  <conditionalFormatting sqref="Y969:Y970">
    <cfRule type="expression" dxfId="2117" priority="2117">
      <formula>IF(RIGHT(TEXT(Y969,"0.#"),1)=".",FALSE,TRUE)</formula>
    </cfRule>
    <cfRule type="expression" dxfId="2116" priority="2118">
      <formula>IF(RIGHT(TEXT(Y969,"0.#"),1)=".",TRUE,FALSE)</formula>
    </cfRule>
  </conditionalFormatting>
  <conditionalFormatting sqref="Y1004:Y1031">
    <cfRule type="expression" dxfId="2115" priority="2111">
      <formula>IF(RIGHT(TEXT(Y1004,"0.#"),1)=".",FALSE,TRUE)</formula>
    </cfRule>
    <cfRule type="expression" dxfId="2114" priority="2112">
      <formula>IF(RIGHT(TEXT(Y1004,"0.#"),1)=".",TRUE,FALSE)</formula>
    </cfRule>
  </conditionalFormatting>
  <conditionalFormatting sqref="W23">
    <cfRule type="expression" dxfId="2113" priority="2395">
      <formula>IF(RIGHT(TEXT(W23,"0.#"),1)=".",FALSE,TRUE)</formula>
    </cfRule>
    <cfRule type="expression" dxfId="2112" priority="2396">
      <formula>IF(RIGHT(TEXT(W23,"0.#"),1)=".",TRUE,FALSE)</formula>
    </cfRule>
  </conditionalFormatting>
  <conditionalFormatting sqref="W24:W27">
    <cfRule type="expression" dxfId="2111" priority="2393">
      <formula>IF(RIGHT(TEXT(W24,"0.#"),1)=".",FALSE,TRUE)</formula>
    </cfRule>
    <cfRule type="expression" dxfId="2110" priority="2394">
      <formula>IF(RIGHT(TEXT(W24,"0.#"),1)=".",TRUE,FALSE)</formula>
    </cfRule>
  </conditionalFormatting>
  <conditionalFormatting sqref="W28">
    <cfRule type="expression" dxfId="2109" priority="2385">
      <formula>IF(RIGHT(TEXT(W28,"0.#"),1)=".",FALSE,TRUE)</formula>
    </cfRule>
    <cfRule type="expression" dxfId="2108" priority="2386">
      <formula>IF(RIGHT(TEXT(W28,"0.#"),1)=".",TRUE,FALSE)</formula>
    </cfRule>
  </conditionalFormatting>
  <conditionalFormatting sqref="P23">
    <cfRule type="expression" dxfId="2107" priority="2383">
      <formula>IF(RIGHT(TEXT(P23,"0.#"),1)=".",FALSE,TRUE)</formula>
    </cfRule>
    <cfRule type="expression" dxfId="2106" priority="2384">
      <formula>IF(RIGHT(TEXT(P23,"0.#"),1)=".",TRUE,FALSE)</formula>
    </cfRule>
  </conditionalFormatting>
  <conditionalFormatting sqref="P24:P27">
    <cfRule type="expression" dxfId="2105" priority="2381">
      <formula>IF(RIGHT(TEXT(P24,"0.#"),1)=".",FALSE,TRUE)</formula>
    </cfRule>
    <cfRule type="expression" dxfId="2104" priority="2382">
      <formula>IF(RIGHT(TEXT(P24,"0.#"),1)=".",TRUE,FALSE)</formula>
    </cfRule>
  </conditionalFormatting>
  <conditionalFormatting sqref="P28">
    <cfRule type="expression" dxfId="2103" priority="2379">
      <formula>IF(RIGHT(TEXT(P28,"0.#"),1)=".",FALSE,TRUE)</formula>
    </cfRule>
    <cfRule type="expression" dxfId="2102" priority="2380">
      <formula>IF(RIGHT(TEXT(P28,"0.#"),1)=".",TRUE,FALSE)</formula>
    </cfRule>
  </conditionalFormatting>
  <conditionalFormatting sqref="AQ114">
    <cfRule type="expression" dxfId="2101" priority="2363">
      <formula>IF(RIGHT(TEXT(AQ114,"0.#"),1)=".",FALSE,TRUE)</formula>
    </cfRule>
    <cfRule type="expression" dxfId="2100" priority="2364">
      <formula>IF(RIGHT(TEXT(AQ114,"0.#"),1)=".",TRUE,FALSE)</formula>
    </cfRule>
  </conditionalFormatting>
  <conditionalFormatting sqref="AQ104">
    <cfRule type="expression" dxfId="2099" priority="2377">
      <formula>IF(RIGHT(TEXT(AQ104,"0.#"),1)=".",FALSE,TRUE)</formula>
    </cfRule>
    <cfRule type="expression" dxfId="2098" priority="2378">
      <formula>IF(RIGHT(TEXT(AQ104,"0.#"),1)=".",TRUE,FALSE)</formula>
    </cfRule>
  </conditionalFormatting>
  <conditionalFormatting sqref="AQ105">
    <cfRule type="expression" dxfId="2097" priority="2375">
      <formula>IF(RIGHT(TEXT(AQ105,"0.#"),1)=".",FALSE,TRUE)</formula>
    </cfRule>
    <cfRule type="expression" dxfId="2096" priority="2376">
      <formula>IF(RIGHT(TEXT(AQ105,"0.#"),1)=".",TRUE,FALSE)</formula>
    </cfRule>
  </conditionalFormatting>
  <conditionalFormatting sqref="AQ107">
    <cfRule type="expression" dxfId="2095" priority="2373">
      <formula>IF(RIGHT(TEXT(AQ107,"0.#"),1)=".",FALSE,TRUE)</formula>
    </cfRule>
    <cfRule type="expression" dxfId="2094" priority="2374">
      <formula>IF(RIGHT(TEXT(AQ107,"0.#"),1)=".",TRUE,FALSE)</formula>
    </cfRule>
  </conditionalFormatting>
  <conditionalFormatting sqref="AQ108">
    <cfRule type="expression" dxfId="2093" priority="2371">
      <formula>IF(RIGHT(TEXT(AQ108,"0.#"),1)=".",FALSE,TRUE)</formula>
    </cfRule>
    <cfRule type="expression" dxfId="2092" priority="2372">
      <formula>IF(RIGHT(TEXT(AQ108,"0.#"),1)=".",TRUE,FALSE)</formula>
    </cfRule>
  </conditionalFormatting>
  <conditionalFormatting sqref="AQ110">
    <cfRule type="expression" dxfId="2091" priority="2369">
      <formula>IF(RIGHT(TEXT(AQ110,"0.#"),1)=".",FALSE,TRUE)</formula>
    </cfRule>
    <cfRule type="expression" dxfId="2090" priority="2370">
      <formula>IF(RIGHT(TEXT(AQ110,"0.#"),1)=".",TRUE,FALSE)</formula>
    </cfRule>
  </conditionalFormatting>
  <conditionalFormatting sqref="AQ111">
    <cfRule type="expression" dxfId="2089" priority="2367">
      <formula>IF(RIGHT(TEXT(AQ111,"0.#"),1)=".",FALSE,TRUE)</formula>
    </cfRule>
    <cfRule type="expression" dxfId="2088" priority="2368">
      <formula>IF(RIGHT(TEXT(AQ111,"0.#"),1)=".",TRUE,FALSE)</formula>
    </cfRule>
  </conditionalFormatting>
  <conditionalFormatting sqref="AQ113">
    <cfRule type="expression" dxfId="2087" priority="2365">
      <formula>IF(RIGHT(TEXT(AQ113,"0.#"),1)=".",FALSE,TRUE)</formula>
    </cfRule>
    <cfRule type="expression" dxfId="2086" priority="2366">
      <formula>IF(RIGHT(TEXT(AQ113,"0.#"),1)=".",TRUE,FALSE)</formula>
    </cfRule>
  </conditionalFormatting>
  <conditionalFormatting sqref="AE67">
    <cfRule type="expression" dxfId="2085" priority="2295">
      <formula>IF(RIGHT(TEXT(AE67,"0.#"),1)=".",FALSE,TRUE)</formula>
    </cfRule>
    <cfRule type="expression" dxfId="2084" priority="2296">
      <formula>IF(RIGHT(TEXT(AE67,"0.#"),1)=".",TRUE,FALSE)</formula>
    </cfRule>
  </conditionalFormatting>
  <conditionalFormatting sqref="AE68">
    <cfRule type="expression" dxfId="2083" priority="2293">
      <formula>IF(RIGHT(TEXT(AE68,"0.#"),1)=".",FALSE,TRUE)</formula>
    </cfRule>
    <cfRule type="expression" dxfId="2082" priority="2294">
      <formula>IF(RIGHT(TEXT(AE68,"0.#"),1)=".",TRUE,FALSE)</formula>
    </cfRule>
  </conditionalFormatting>
  <conditionalFormatting sqref="AE69">
    <cfRule type="expression" dxfId="2081" priority="2291">
      <formula>IF(RIGHT(TEXT(AE69,"0.#"),1)=".",FALSE,TRUE)</formula>
    </cfRule>
    <cfRule type="expression" dxfId="2080" priority="2292">
      <formula>IF(RIGHT(TEXT(AE69,"0.#"),1)=".",TRUE,FALSE)</formula>
    </cfRule>
  </conditionalFormatting>
  <conditionalFormatting sqref="AI69">
    <cfRule type="expression" dxfId="2079" priority="2289">
      <formula>IF(RIGHT(TEXT(AI69,"0.#"),1)=".",FALSE,TRUE)</formula>
    </cfRule>
    <cfRule type="expression" dxfId="2078" priority="2290">
      <formula>IF(RIGHT(TEXT(AI69,"0.#"),1)=".",TRUE,FALSE)</formula>
    </cfRule>
  </conditionalFormatting>
  <conditionalFormatting sqref="AI68">
    <cfRule type="expression" dxfId="2077" priority="2287">
      <formula>IF(RIGHT(TEXT(AI68,"0.#"),1)=".",FALSE,TRUE)</formula>
    </cfRule>
    <cfRule type="expression" dxfId="2076" priority="2288">
      <formula>IF(RIGHT(TEXT(AI68,"0.#"),1)=".",TRUE,FALSE)</formula>
    </cfRule>
  </conditionalFormatting>
  <conditionalFormatting sqref="AI67">
    <cfRule type="expression" dxfId="2075" priority="2285">
      <formula>IF(RIGHT(TEXT(AI67,"0.#"),1)=".",FALSE,TRUE)</formula>
    </cfRule>
    <cfRule type="expression" dxfId="2074" priority="2286">
      <formula>IF(RIGHT(TEXT(AI67,"0.#"),1)=".",TRUE,FALSE)</formula>
    </cfRule>
  </conditionalFormatting>
  <conditionalFormatting sqref="AM67">
    <cfRule type="expression" dxfId="2073" priority="2283">
      <formula>IF(RIGHT(TEXT(AM67,"0.#"),1)=".",FALSE,TRUE)</formula>
    </cfRule>
    <cfRule type="expression" dxfId="2072" priority="2284">
      <formula>IF(RIGHT(TEXT(AM67,"0.#"),1)=".",TRUE,FALSE)</formula>
    </cfRule>
  </conditionalFormatting>
  <conditionalFormatting sqref="AM68">
    <cfRule type="expression" dxfId="2071" priority="2281">
      <formula>IF(RIGHT(TEXT(AM68,"0.#"),1)=".",FALSE,TRUE)</formula>
    </cfRule>
    <cfRule type="expression" dxfId="2070" priority="2282">
      <formula>IF(RIGHT(TEXT(AM68,"0.#"),1)=".",TRUE,FALSE)</formula>
    </cfRule>
  </conditionalFormatting>
  <conditionalFormatting sqref="AM69">
    <cfRule type="expression" dxfId="2069" priority="2279">
      <formula>IF(RIGHT(TEXT(AM69,"0.#"),1)=".",FALSE,TRUE)</formula>
    </cfRule>
    <cfRule type="expression" dxfId="2068" priority="2280">
      <formula>IF(RIGHT(TEXT(AM69,"0.#"),1)=".",TRUE,FALSE)</formula>
    </cfRule>
  </conditionalFormatting>
  <conditionalFormatting sqref="AQ67:AQ69">
    <cfRule type="expression" dxfId="2067" priority="2277">
      <formula>IF(RIGHT(TEXT(AQ67,"0.#"),1)=".",FALSE,TRUE)</formula>
    </cfRule>
    <cfRule type="expression" dxfId="2066" priority="2278">
      <formula>IF(RIGHT(TEXT(AQ67,"0.#"),1)=".",TRUE,FALSE)</formula>
    </cfRule>
  </conditionalFormatting>
  <conditionalFormatting sqref="AU67:AU69">
    <cfRule type="expression" dxfId="2065" priority="2275">
      <formula>IF(RIGHT(TEXT(AU67,"0.#"),1)=".",FALSE,TRUE)</formula>
    </cfRule>
    <cfRule type="expression" dxfId="2064" priority="2276">
      <formula>IF(RIGHT(TEXT(AU67,"0.#"),1)=".",TRUE,FALSE)</formula>
    </cfRule>
  </conditionalFormatting>
  <conditionalFormatting sqref="AE70">
    <cfRule type="expression" dxfId="2063" priority="2273">
      <formula>IF(RIGHT(TEXT(AE70,"0.#"),1)=".",FALSE,TRUE)</formula>
    </cfRule>
    <cfRule type="expression" dxfId="2062" priority="2274">
      <formula>IF(RIGHT(TEXT(AE70,"0.#"),1)=".",TRUE,FALSE)</formula>
    </cfRule>
  </conditionalFormatting>
  <conditionalFormatting sqref="AE71">
    <cfRule type="expression" dxfId="2061" priority="2271">
      <formula>IF(RIGHT(TEXT(AE71,"0.#"),1)=".",FALSE,TRUE)</formula>
    </cfRule>
    <cfRule type="expression" dxfId="2060" priority="2272">
      <formula>IF(RIGHT(TEXT(AE71,"0.#"),1)=".",TRUE,FALSE)</formula>
    </cfRule>
  </conditionalFormatting>
  <conditionalFormatting sqref="AE72">
    <cfRule type="expression" dxfId="2059" priority="2269">
      <formula>IF(RIGHT(TEXT(AE72,"0.#"),1)=".",FALSE,TRUE)</formula>
    </cfRule>
    <cfRule type="expression" dxfId="2058" priority="2270">
      <formula>IF(RIGHT(TEXT(AE72,"0.#"),1)=".",TRUE,FALSE)</formula>
    </cfRule>
  </conditionalFormatting>
  <conditionalFormatting sqref="AI72">
    <cfRule type="expression" dxfId="2057" priority="2267">
      <formula>IF(RIGHT(TEXT(AI72,"0.#"),1)=".",FALSE,TRUE)</formula>
    </cfRule>
    <cfRule type="expression" dxfId="2056" priority="2268">
      <formula>IF(RIGHT(TEXT(AI72,"0.#"),1)=".",TRUE,FALSE)</formula>
    </cfRule>
  </conditionalFormatting>
  <conditionalFormatting sqref="AI71">
    <cfRule type="expression" dxfId="2055" priority="2265">
      <formula>IF(RIGHT(TEXT(AI71,"0.#"),1)=".",FALSE,TRUE)</formula>
    </cfRule>
    <cfRule type="expression" dxfId="2054" priority="2266">
      <formula>IF(RIGHT(TEXT(AI71,"0.#"),1)=".",TRUE,FALSE)</formula>
    </cfRule>
  </conditionalFormatting>
  <conditionalFormatting sqref="AI70">
    <cfRule type="expression" dxfId="2053" priority="2263">
      <formula>IF(RIGHT(TEXT(AI70,"0.#"),1)=".",FALSE,TRUE)</formula>
    </cfRule>
    <cfRule type="expression" dxfId="2052" priority="2264">
      <formula>IF(RIGHT(TEXT(AI70,"0.#"),1)=".",TRUE,FALSE)</formula>
    </cfRule>
  </conditionalFormatting>
  <conditionalFormatting sqref="AM70">
    <cfRule type="expression" dxfId="2051" priority="2261">
      <formula>IF(RIGHT(TEXT(AM70,"0.#"),1)=".",FALSE,TRUE)</formula>
    </cfRule>
    <cfRule type="expression" dxfId="2050" priority="2262">
      <formula>IF(RIGHT(TEXT(AM70,"0.#"),1)=".",TRUE,FALSE)</formula>
    </cfRule>
  </conditionalFormatting>
  <conditionalFormatting sqref="AM71">
    <cfRule type="expression" dxfId="2049" priority="2259">
      <formula>IF(RIGHT(TEXT(AM71,"0.#"),1)=".",FALSE,TRUE)</formula>
    </cfRule>
    <cfRule type="expression" dxfId="2048" priority="2260">
      <formula>IF(RIGHT(TEXT(AM71,"0.#"),1)=".",TRUE,FALSE)</formula>
    </cfRule>
  </conditionalFormatting>
  <conditionalFormatting sqref="AM72">
    <cfRule type="expression" dxfId="2047" priority="2257">
      <formula>IF(RIGHT(TEXT(AM72,"0.#"),1)=".",FALSE,TRUE)</formula>
    </cfRule>
    <cfRule type="expression" dxfId="2046" priority="2258">
      <formula>IF(RIGHT(TEXT(AM72,"0.#"),1)=".",TRUE,FALSE)</formula>
    </cfRule>
  </conditionalFormatting>
  <conditionalFormatting sqref="AQ70:AQ72">
    <cfRule type="expression" dxfId="2045" priority="2255">
      <formula>IF(RIGHT(TEXT(AQ70,"0.#"),1)=".",FALSE,TRUE)</formula>
    </cfRule>
    <cfRule type="expression" dxfId="2044" priority="2256">
      <formula>IF(RIGHT(TEXT(AQ70,"0.#"),1)=".",TRUE,FALSE)</formula>
    </cfRule>
  </conditionalFormatting>
  <conditionalFormatting sqref="AU70:AU72">
    <cfRule type="expression" dxfId="2043" priority="2253">
      <formula>IF(RIGHT(TEXT(AU70,"0.#"),1)=".",FALSE,TRUE)</formula>
    </cfRule>
    <cfRule type="expression" dxfId="2042" priority="2254">
      <formula>IF(RIGHT(TEXT(AU70,"0.#"),1)=".",TRUE,FALSE)</formula>
    </cfRule>
  </conditionalFormatting>
  <conditionalFormatting sqref="AU656">
    <cfRule type="expression" dxfId="2041" priority="771">
      <formula>IF(RIGHT(TEXT(AU656,"0.#"),1)=".",FALSE,TRUE)</formula>
    </cfRule>
    <cfRule type="expression" dxfId="2040" priority="772">
      <formula>IF(RIGHT(TEXT(AU656,"0.#"),1)=".",TRUE,FALSE)</formula>
    </cfRule>
  </conditionalFormatting>
  <conditionalFormatting sqref="AQ655">
    <cfRule type="expression" dxfId="2039" priority="763">
      <formula>IF(RIGHT(TEXT(AQ655,"0.#"),1)=".",FALSE,TRUE)</formula>
    </cfRule>
    <cfRule type="expression" dxfId="2038" priority="764">
      <formula>IF(RIGHT(TEXT(AQ655,"0.#"),1)=".",TRUE,FALSE)</formula>
    </cfRule>
  </conditionalFormatting>
  <conditionalFormatting sqref="AI696">
    <cfRule type="expression" dxfId="2037" priority="555">
      <formula>IF(RIGHT(TEXT(AI696,"0.#"),1)=".",FALSE,TRUE)</formula>
    </cfRule>
    <cfRule type="expression" dxfId="2036" priority="556">
      <formula>IF(RIGHT(TEXT(AI696,"0.#"),1)=".",TRUE,FALSE)</formula>
    </cfRule>
  </conditionalFormatting>
  <conditionalFormatting sqref="AQ694">
    <cfRule type="expression" dxfId="2035" priority="549">
      <formula>IF(RIGHT(TEXT(AQ694,"0.#"),1)=".",FALSE,TRUE)</formula>
    </cfRule>
    <cfRule type="expression" dxfId="2034" priority="550">
      <formula>IF(RIGHT(TEXT(AQ694,"0.#"),1)=".",TRUE,FALSE)</formula>
    </cfRule>
  </conditionalFormatting>
  <conditionalFormatting sqref="AL880:AO899">
    <cfRule type="expression" dxfId="2033" priority="2161">
      <formula>IF(AND(AL880&gt;=0, RIGHT(TEXT(AL880,"0.#"),1)&lt;&gt;"."),TRUE,FALSE)</formula>
    </cfRule>
    <cfRule type="expression" dxfId="2032" priority="2162">
      <formula>IF(AND(AL880&gt;=0, RIGHT(TEXT(AL880,"0.#"),1)="."),TRUE,FALSE)</formula>
    </cfRule>
    <cfRule type="expression" dxfId="2031" priority="2163">
      <formula>IF(AND(AL880&lt;0, RIGHT(TEXT(AL880,"0.#"),1)&lt;&gt;"."),TRUE,FALSE)</formula>
    </cfRule>
    <cfRule type="expression" dxfId="2030" priority="2164">
      <formula>IF(AND(AL880&lt;0, RIGHT(TEXT(AL880,"0.#"),1)="."),TRUE,FALSE)</formula>
    </cfRule>
  </conditionalFormatting>
  <conditionalFormatting sqref="AL913:AO932">
    <cfRule type="expression" dxfId="2029" priority="2149">
      <formula>IF(AND(AL913&gt;=0, RIGHT(TEXT(AL913,"0.#"),1)&lt;&gt;"."),TRUE,FALSE)</formula>
    </cfRule>
    <cfRule type="expression" dxfId="2028" priority="2150">
      <formula>IF(AND(AL913&gt;=0, RIGHT(TEXT(AL913,"0.#"),1)="."),TRUE,FALSE)</formula>
    </cfRule>
    <cfRule type="expression" dxfId="2027" priority="2151">
      <formula>IF(AND(AL913&lt;0, RIGHT(TEXT(AL913,"0.#"),1)&lt;&gt;"."),TRUE,FALSE)</formula>
    </cfRule>
    <cfRule type="expression" dxfId="2026" priority="2152">
      <formula>IF(AND(AL913&lt;0, RIGHT(TEXT(AL913,"0.#"),1)="."),TRUE,FALSE)</formula>
    </cfRule>
  </conditionalFormatting>
  <conditionalFormatting sqref="AL939:AO942 AL944:AO965">
    <cfRule type="expression" dxfId="2025" priority="2137">
      <formula>IF(AND(AL939&gt;=0, RIGHT(TEXT(AL939,"0.#"),1)&lt;&gt;"."),TRUE,FALSE)</formula>
    </cfRule>
    <cfRule type="expression" dxfId="2024" priority="2138">
      <formula>IF(AND(AL939&gt;=0, RIGHT(TEXT(AL939,"0.#"),1)="."),TRUE,FALSE)</formula>
    </cfRule>
    <cfRule type="expression" dxfId="2023" priority="2139">
      <formula>IF(AND(AL939&lt;0, RIGHT(TEXT(AL939,"0.#"),1)&lt;&gt;"."),TRUE,FALSE)</formula>
    </cfRule>
    <cfRule type="expression" dxfId="2022" priority="2140">
      <formula>IF(AND(AL939&lt;0, RIGHT(TEXT(AL939,"0.#"),1)="."),TRUE,FALSE)</formula>
    </cfRule>
  </conditionalFormatting>
  <conditionalFormatting sqref="AL971:AO998">
    <cfRule type="expression" dxfId="2021" priority="2125">
      <formula>IF(AND(AL971&gt;=0, RIGHT(TEXT(AL971,"0.#"),1)&lt;&gt;"."),TRUE,FALSE)</formula>
    </cfRule>
    <cfRule type="expression" dxfId="2020" priority="2126">
      <formula>IF(AND(AL971&gt;=0, RIGHT(TEXT(AL971,"0.#"),1)="."),TRUE,FALSE)</formula>
    </cfRule>
    <cfRule type="expression" dxfId="2019" priority="2127">
      <formula>IF(AND(AL971&lt;0, RIGHT(TEXT(AL971,"0.#"),1)&lt;&gt;"."),TRUE,FALSE)</formula>
    </cfRule>
    <cfRule type="expression" dxfId="2018" priority="2128">
      <formula>IF(AND(AL971&lt;0, RIGHT(TEXT(AL971,"0.#"),1)="."),TRUE,FALSE)</formula>
    </cfRule>
  </conditionalFormatting>
  <conditionalFormatting sqref="AL969:AO970">
    <cfRule type="expression" dxfId="2017" priority="2119">
      <formula>IF(AND(AL969&gt;=0, RIGHT(TEXT(AL969,"0.#"),1)&lt;&gt;"."),TRUE,FALSE)</formula>
    </cfRule>
    <cfRule type="expression" dxfId="2016" priority="2120">
      <formula>IF(AND(AL969&gt;=0, RIGHT(TEXT(AL969,"0.#"),1)="."),TRUE,FALSE)</formula>
    </cfRule>
    <cfRule type="expression" dxfId="2015" priority="2121">
      <formula>IF(AND(AL969&lt;0, RIGHT(TEXT(AL969,"0.#"),1)&lt;&gt;"."),TRUE,FALSE)</formula>
    </cfRule>
    <cfRule type="expression" dxfId="2014" priority="2122">
      <formula>IF(AND(AL969&lt;0, RIGHT(TEXT(AL969,"0.#"),1)="."),TRUE,FALSE)</formula>
    </cfRule>
  </conditionalFormatting>
  <conditionalFormatting sqref="AL1004:AO1031">
    <cfRule type="expression" dxfId="2013" priority="2113">
      <formula>IF(AND(AL1004&gt;=0, RIGHT(TEXT(AL1004,"0.#"),1)&lt;&gt;"."),TRUE,FALSE)</formula>
    </cfRule>
    <cfRule type="expression" dxfId="2012" priority="2114">
      <formula>IF(AND(AL1004&gt;=0, RIGHT(TEXT(AL1004,"0.#"),1)="."),TRUE,FALSE)</formula>
    </cfRule>
    <cfRule type="expression" dxfId="2011" priority="2115">
      <formula>IF(AND(AL1004&lt;0, RIGHT(TEXT(AL1004,"0.#"),1)&lt;&gt;"."),TRUE,FALSE)</formula>
    </cfRule>
    <cfRule type="expression" dxfId="2010" priority="2116">
      <formula>IF(AND(AL1004&lt;0, RIGHT(TEXT(AL1004,"0.#"),1)="."),TRUE,FALSE)</formula>
    </cfRule>
  </conditionalFormatting>
  <conditionalFormatting sqref="AL1002:AO1003">
    <cfRule type="expression" dxfId="2009" priority="2107">
      <formula>IF(AND(AL1002&gt;=0, RIGHT(TEXT(AL1002,"0.#"),1)&lt;&gt;"."),TRUE,FALSE)</formula>
    </cfRule>
    <cfRule type="expression" dxfId="2008" priority="2108">
      <formula>IF(AND(AL1002&gt;=0, RIGHT(TEXT(AL1002,"0.#"),1)="."),TRUE,FALSE)</formula>
    </cfRule>
    <cfRule type="expression" dxfId="2007" priority="2109">
      <formula>IF(AND(AL1002&lt;0, RIGHT(TEXT(AL1002,"0.#"),1)&lt;&gt;"."),TRUE,FALSE)</formula>
    </cfRule>
    <cfRule type="expression" dxfId="2006" priority="2110">
      <formula>IF(AND(AL1002&lt;0, RIGHT(TEXT(AL1002,"0.#"),1)="."),TRUE,FALSE)</formula>
    </cfRule>
  </conditionalFormatting>
  <conditionalFormatting sqref="Y1002:Y1003">
    <cfRule type="expression" dxfId="2005" priority="2105">
      <formula>IF(RIGHT(TEXT(Y1002,"0.#"),1)=".",FALSE,TRUE)</formula>
    </cfRule>
    <cfRule type="expression" dxfId="2004" priority="2106">
      <formula>IF(RIGHT(TEXT(Y1002,"0.#"),1)=".",TRUE,FALSE)</formula>
    </cfRule>
  </conditionalFormatting>
  <conditionalFormatting sqref="AL1037:AO1064">
    <cfRule type="expression" dxfId="2003" priority="2101">
      <formula>IF(AND(AL1037&gt;=0, RIGHT(TEXT(AL1037,"0.#"),1)&lt;&gt;"."),TRUE,FALSE)</formula>
    </cfRule>
    <cfRule type="expression" dxfId="2002" priority="2102">
      <formula>IF(AND(AL1037&gt;=0, RIGHT(TEXT(AL1037,"0.#"),1)="."),TRUE,FALSE)</formula>
    </cfRule>
    <cfRule type="expression" dxfId="2001" priority="2103">
      <formula>IF(AND(AL1037&lt;0, RIGHT(TEXT(AL1037,"0.#"),1)&lt;&gt;"."),TRUE,FALSE)</formula>
    </cfRule>
    <cfRule type="expression" dxfId="2000" priority="2104">
      <formula>IF(AND(AL1037&lt;0, RIGHT(TEXT(AL1037,"0.#"),1)="."),TRUE,FALSE)</formula>
    </cfRule>
  </conditionalFormatting>
  <conditionalFormatting sqref="Y1037:Y1064">
    <cfRule type="expression" dxfId="1999" priority="2099">
      <formula>IF(RIGHT(TEXT(Y1037,"0.#"),1)=".",FALSE,TRUE)</formula>
    </cfRule>
    <cfRule type="expression" dxfId="1998" priority="2100">
      <formula>IF(RIGHT(TEXT(Y1037,"0.#"),1)=".",TRUE,FALSE)</formula>
    </cfRule>
  </conditionalFormatting>
  <conditionalFormatting sqref="AL1035:AO1036">
    <cfRule type="expression" dxfId="1997" priority="2095">
      <formula>IF(AND(AL1035&gt;=0, RIGHT(TEXT(AL1035,"0.#"),1)&lt;&gt;"."),TRUE,FALSE)</formula>
    </cfRule>
    <cfRule type="expression" dxfId="1996" priority="2096">
      <formula>IF(AND(AL1035&gt;=0, RIGHT(TEXT(AL1035,"0.#"),1)="."),TRUE,FALSE)</formula>
    </cfRule>
    <cfRule type="expression" dxfId="1995" priority="2097">
      <formula>IF(AND(AL1035&lt;0, RIGHT(TEXT(AL1035,"0.#"),1)&lt;&gt;"."),TRUE,FALSE)</formula>
    </cfRule>
    <cfRule type="expression" dxfId="1994" priority="2098">
      <formula>IF(AND(AL1035&lt;0, RIGHT(TEXT(AL1035,"0.#"),1)="."),TRUE,FALSE)</formula>
    </cfRule>
  </conditionalFormatting>
  <conditionalFormatting sqref="Y1035:Y1036">
    <cfRule type="expression" dxfId="1993" priority="2093">
      <formula>IF(RIGHT(TEXT(Y1035,"0.#"),1)=".",FALSE,TRUE)</formula>
    </cfRule>
    <cfRule type="expression" dxfId="1992" priority="2094">
      <formula>IF(RIGHT(TEXT(Y1035,"0.#"),1)=".",TRUE,FALSE)</formula>
    </cfRule>
  </conditionalFormatting>
  <conditionalFormatting sqref="AL1070:AO1097">
    <cfRule type="expression" dxfId="1991" priority="2089">
      <formula>IF(AND(AL1070&gt;=0, RIGHT(TEXT(AL1070,"0.#"),1)&lt;&gt;"."),TRUE,FALSE)</formula>
    </cfRule>
    <cfRule type="expression" dxfId="1990" priority="2090">
      <formula>IF(AND(AL1070&gt;=0, RIGHT(TEXT(AL1070,"0.#"),1)="."),TRUE,FALSE)</formula>
    </cfRule>
    <cfRule type="expression" dxfId="1989" priority="2091">
      <formula>IF(AND(AL1070&lt;0, RIGHT(TEXT(AL1070,"0.#"),1)&lt;&gt;"."),TRUE,FALSE)</formula>
    </cfRule>
    <cfRule type="expression" dxfId="1988" priority="2092">
      <formula>IF(AND(AL1070&lt;0, RIGHT(TEXT(AL1070,"0.#"),1)="."),TRUE,FALSE)</formula>
    </cfRule>
  </conditionalFormatting>
  <conditionalFormatting sqref="Y1070:Y1097">
    <cfRule type="expression" dxfId="1987" priority="2087">
      <formula>IF(RIGHT(TEXT(Y1070,"0.#"),1)=".",FALSE,TRUE)</formula>
    </cfRule>
    <cfRule type="expression" dxfId="1986" priority="2088">
      <formula>IF(RIGHT(TEXT(Y1070,"0.#"),1)=".",TRUE,FALSE)</formula>
    </cfRule>
  </conditionalFormatting>
  <conditionalFormatting sqref="AL1068:AO1069">
    <cfRule type="expression" dxfId="1985" priority="2083">
      <formula>IF(AND(AL1068&gt;=0, RIGHT(TEXT(AL1068,"0.#"),1)&lt;&gt;"."),TRUE,FALSE)</formula>
    </cfRule>
    <cfRule type="expression" dxfId="1984" priority="2084">
      <formula>IF(AND(AL1068&gt;=0, RIGHT(TEXT(AL1068,"0.#"),1)="."),TRUE,FALSE)</formula>
    </cfRule>
    <cfRule type="expression" dxfId="1983" priority="2085">
      <formula>IF(AND(AL1068&lt;0, RIGHT(TEXT(AL1068,"0.#"),1)&lt;&gt;"."),TRUE,FALSE)</formula>
    </cfRule>
    <cfRule type="expression" dxfId="1982" priority="2086">
      <formula>IF(AND(AL1068&lt;0, RIGHT(TEXT(AL1068,"0.#"),1)="."),TRUE,FALSE)</formula>
    </cfRule>
  </conditionalFormatting>
  <conditionalFormatting sqref="Y1068:Y1069">
    <cfRule type="expression" dxfId="1981" priority="2081">
      <formula>IF(RIGHT(TEXT(Y1068,"0.#"),1)=".",FALSE,TRUE)</formula>
    </cfRule>
    <cfRule type="expression" dxfId="1980" priority="2082">
      <formula>IF(RIGHT(TEXT(Y1068,"0.#"),1)=".",TRUE,FALSE)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U113">
    <cfRule type="expression" dxfId="1223" priority="527">
      <formula>IF(RIGHT(TEXT(AU113,"0.#"),1)=".",FALSE,TRUE)</formula>
    </cfRule>
    <cfRule type="expression" dxfId="1222" priority="528">
      <formula>IF(RIGHT(TEXT(AU113,"0.#"),1)=".",TRUE,FALSE)</formula>
    </cfRule>
  </conditionalFormatting>
  <conditionalFormatting sqref="AU114">
    <cfRule type="expression" dxfId="1221" priority="525">
      <formula>IF(RIGHT(TEXT(AU114,"0.#"),1)=".",FALSE,TRUE)</formula>
    </cfRule>
    <cfRule type="expression" dxfId="1220" priority="526">
      <formula>IF(RIGHT(TEXT(AU114,"0.#"),1)=".",TRUE,FALSE)</formula>
    </cfRule>
  </conditionalFormatting>
  <conditionalFormatting sqref="AM489">
    <cfRule type="expression" dxfId="1219" priority="519">
      <formula>IF(RIGHT(TEXT(AM489,"0.#"),1)=".",FALSE,TRUE)</formula>
    </cfRule>
    <cfRule type="expression" dxfId="1218" priority="520">
      <formula>IF(RIGHT(TEXT(AM489,"0.#"),1)=".",TRUE,FALSE)</formula>
    </cfRule>
  </conditionalFormatting>
  <conditionalFormatting sqref="AM487">
    <cfRule type="expression" dxfId="1217" priority="523">
      <formula>IF(RIGHT(TEXT(AM487,"0.#"),1)=".",FALSE,TRUE)</formula>
    </cfRule>
    <cfRule type="expression" dxfId="1216" priority="524">
      <formula>IF(RIGHT(TEXT(AM487,"0.#"),1)=".",TRUE,FALSE)</formula>
    </cfRule>
  </conditionalFormatting>
  <conditionalFormatting sqref="AM488">
    <cfRule type="expression" dxfId="1215" priority="521">
      <formula>IF(RIGHT(TEXT(AM488,"0.#"),1)=".",FALSE,TRUE)</formula>
    </cfRule>
    <cfRule type="expression" dxfId="1214" priority="522">
      <formula>IF(RIGHT(TEXT(AM488,"0.#"),1)=".",TRUE,FALSE)</formula>
    </cfRule>
  </conditionalFormatting>
  <conditionalFormatting sqref="AI489">
    <cfRule type="expression" dxfId="1213" priority="513">
      <formula>IF(RIGHT(TEXT(AI489,"0.#"),1)=".",FALSE,TRUE)</formula>
    </cfRule>
    <cfRule type="expression" dxfId="1212" priority="514">
      <formula>IF(RIGHT(TEXT(AI489,"0.#"),1)=".",TRUE,FALSE)</formula>
    </cfRule>
  </conditionalFormatting>
  <conditionalFormatting sqref="AI487">
    <cfRule type="expression" dxfId="1211" priority="517">
      <formula>IF(RIGHT(TEXT(AI487,"0.#"),1)=".",FALSE,TRUE)</formula>
    </cfRule>
    <cfRule type="expression" dxfId="1210" priority="518">
      <formula>IF(RIGHT(TEXT(AI487,"0.#"),1)=".",TRUE,FALSE)</formula>
    </cfRule>
  </conditionalFormatting>
  <conditionalFormatting sqref="AI488">
    <cfRule type="expression" dxfId="1209" priority="515">
      <formula>IF(RIGHT(TEXT(AI488,"0.#"),1)=".",FALSE,TRUE)</formula>
    </cfRule>
    <cfRule type="expression" dxfId="1208" priority="516">
      <formula>IF(RIGHT(TEXT(AI488,"0.#"),1)=".",TRUE,FALSE)</formula>
    </cfRule>
  </conditionalFormatting>
  <conditionalFormatting sqref="AM514">
    <cfRule type="expression" dxfId="1207" priority="507">
      <formula>IF(RIGHT(TEXT(AM514,"0.#"),1)=".",FALSE,TRUE)</formula>
    </cfRule>
    <cfRule type="expression" dxfId="1206" priority="508">
      <formula>IF(RIGHT(TEXT(AM514,"0.#"),1)=".",TRUE,FALSE)</formula>
    </cfRule>
  </conditionalFormatting>
  <conditionalFormatting sqref="AM512">
    <cfRule type="expression" dxfId="1205" priority="511">
      <formula>IF(RIGHT(TEXT(AM512,"0.#"),1)=".",FALSE,TRUE)</formula>
    </cfRule>
    <cfRule type="expression" dxfId="1204" priority="512">
      <formula>IF(RIGHT(TEXT(AM512,"0.#"),1)=".",TRUE,FALSE)</formula>
    </cfRule>
  </conditionalFormatting>
  <conditionalFormatting sqref="AM513">
    <cfRule type="expression" dxfId="1203" priority="509">
      <formula>IF(RIGHT(TEXT(AM513,"0.#"),1)=".",FALSE,TRUE)</formula>
    </cfRule>
    <cfRule type="expression" dxfId="1202" priority="510">
      <formula>IF(RIGHT(TEXT(AM513,"0.#"),1)=".",TRUE,FALSE)</formula>
    </cfRule>
  </conditionalFormatting>
  <conditionalFormatting sqref="AI514">
    <cfRule type="expression" dxfId="1201" priority="501">
      <formula>IF(RIGHT(TEXT(AI514,"0.#"),1)=".",FALSE,TRUE)</formula>
    </cfRule>
    <cfRule type="expression" dxfId="1200" priority="502">
      <formula>IF(RIGHT(TEXT(AI514,"0.#"),1)=".",TRUE,FALSE)</formula>
    </cfRule>
  </conditionalFormatting>
  <conditionalFormatting sqref="AI512">
    <cfRule type="expression" dxfId="1199" priority="505">
      <formula>IF(RIGHT(TEXT(AI512,"0.#"),1)=".",FALSE,TRUE)</formula>
    </cfRule>
    <cfRule type="expression" dxfId="1198" priority="506">
      <formula>IF(RIGHT(TEXT(AI512,"0.#"),1)=".",TRUE,FALSE)</formula>
    </cfRule>
  </conditionalFormatting>
  <conditionalFormatting sqref="AI513">
    <cfRule type="expression" dxfId="1197" priority="503">
      <formula>IF(RIGHT(TEXT(AI513,"0.#"),1)=".",FALSE,TRUE)</formula>
    </cfRule>
    <cfRule type="expression" dxfId="1196" priority="504">
      <formula>IF(RIGHT(TEXT(AI513,"0.#"),1)=".",TRUE,FALSE)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P29:AC29">
    <cfRule type="expression" dxfId="787" priority="91">
      <formula>IF(RIGHT(TEXT(P29,"0.#"),1)=".",FALSE,TRUE)</formula>
    </cfRule>
    <cfRule type="expression" dxfId="786" priority="92">
      <formula>IF(RIGHT(TEXT(P29,"0.#"),1)=".",TRUE,FALSE)</formula>
    </cfRule>
  </conditionalFormatting>
  <conditionalFormatting sqref="AL839:AO846">
    <cfRule type="expression" dxfId="785" priority="87">
      <formula>IF(AND(AL839&gt;=0, RIGHT(TEXT(AL839,"0.#"),1)&lt;&gt;"."),TRUE,FALSE)</formula>
    </cfRule>
    <cfRule type="expression" dxfId="784" priority="88">
      <formula>IF(AND(AL839&gt;=0, RIGHT(TEXT(AL839,"0.#"),1)="."),TRUE,FALSE)</formula>
    </cfRule>
    <cfRule type="expression" dxfId="783" priority="89">
      <formula>IF(AND(AL839&lt;0, RIGHT(TEXT(AL839,"0.#"),1)&lt;&gt;"."),TRUE,FALSE)</formula>
    </cfRule>
    <cfRule type="expression" dxfId="782" priority="90">
      <formula>IF(AND(AL839&lt;0, RIGHT(TEXT(AL839,"0.#"),1)="."),TRUE,FALSE)</formula>
    </cfRule>
  </conditionalFormatting>
  <conditionalFormatting sqref="Y839:Y846">
    <cfRule type="expression" dxfId="781" priority="85">
      <formula>IF(RIGHT(TEXT(Y839,"0.#"),1)=".",FALSE,TRUE)</formula>
    </cfRule>
    <cfRule type="expression" dxfId="780" priority="86">
      <formula>IF(RIGHT(TEXT(Y839,"0.#"),1)=".",TRUE,FALSE)</formula>
    </cfRule>
  </conditionalFormatting>
  <conditionalFormatting sqref="AL837:AO838">
    <cfRule type="expression" dxfId="779" priority="81">
      <formula>IF(AND(AL837&gt;=0, RIGHT(TEXT(AL837,"0.#"),1)&lt;&gt;"."),TRUE,FALSE)</formula>
    </cfRule>
    <cfRule type="expression" dxfId="778" priority="82">
      <formula>IF(AND(AL837&gt;=0, RIGHT(TEXT(AL837,"0.#"),1)="."),TRUE,FALSE)</formula>
    </cfRule>
    <cfRule type="expression" dxfId="777" priority="83">
      <formula>IF(AND(AL837&lt;0, RIGHT(TEXT(AL837,"0.#"),1)&lt;&gt;"."),TRUE,FALSE)</formula>
    </cfRule>
    <cfRule type="expression" dxfId="776" priority="84">
      <formula>IF(AND(AL837&lt;0, RIGHT(TEXT(AL837,"0.#"),1)="."),TRUE,FALSE)</formula>
    </cfRule>
  </conditionalFormatting>
  <conditionalFormatting sqref="Y837:Y838">
    <cfRule type="expression" dxfId="775" priority="79">
      <formula>IF(RIGHT(TEXT(Y837,"0.#"),1)=".",FALSE,TRUE)</formula>
    </cfRule>
    <cfRule type="expression" dxfId="774" priority="80">
      <formula>IF(RIGHT(TEXT(Y837,"0.#"),1)=".",TRUE,FALSE)</formula>
    </cfRule>
  </conditionalFormatting>
  <conditionalFormatting sqref="Y872:Y875 Y878:Y879">
    <cfRule type="expression" dxfId="773" priority="73">
      <formula>IF(RIGHT(TEXT(Y872,"0.#"),1)=".",FALSE,TRUE)</formula>
    </cfRule>
    <cfRule type="expression" dxfId="772" priority="74">
      <formula>IF(RIGHT(TEXT(Y872,"0.#"),1)=".",TRUE,FALSE)</formula>
    </cfRule>
  </conditionalFormatting>
  <conditionalFormatting sqref="Y870:Y871">
    <cfRule type="expression" dxfId="771" priority="67">
      <formula>IF(RIGHT(TEXT(Y870,"0.#"),1)=".",FALSE,TRUE)</formula>
    </cfRule>
    <cfRule type="expression" dxfId="770" priority="68">
      <formula>IF(RIGHT(TEXT(Y870,"0.#"),1)=".",TRUE,FALSE)</formula>
    </cfRule>
  </conditionalFormatting>
  <conditionalFormatting sqref="AL872:AO873 AL875:AO875 AL878:AO879">
    <cfRule type="expression" dxfId="769" priority="75">
      <formula>IF(AND(AL872&gt;=0, RIGHT(TEXT(AL872,"0.#"),1)&lt;&gt;"."),TRUE,FALSE)</formula>
    </cfRule>
    <cfRule type="expression" dxfId="768" priority="76">
      <formula>IF(AND(AL872&gt;=0, RIGHT(TEXT(AL872,"0.#"),1)="."),TRUE,FALSE)</formula>
    </cfRule>
    <cfRule type="expression" dxfId="767" priority="77">
      <formula>IF(AND(AL872&lt;0, RIGHT(TEXT(AL872,"0.#"),1)&lt;&gt;"."),TRUE,FALSE)</formula>
    </cfRule>
    <cfRule type="expression" dxfId="766" priority="78">
      <formula>IF(AND(AL872&lt;0, RIGHT(TEXT(AL872,"0.#"),1)="."),TRUE,FALSE)</formula>
    </cfRule>
  </conditionalFormatting>
  <conditionalFormatting sqref="AL870:AO871">
    <cfRule type="expression" dxfId="765" priority="69">
      <formula>IF(AND(AL870&gt;=0, RIGHT(TEXT(AL870,"0.#"),1)&lt;&gt;"."),TRUE,FALSE)</formula>
    </cfRule>
    <cfRule type="expression" dxfId="764" priority="70">
      <formula>IF(AND(AL870&gt;=0, RIGHT(TEXT(AL870,"0.#"),1)="."),TRUE,FALSE)</formula>
    </cfRule>
    <cfRule type="expression" dxfId="763" priority="71">
      <formula>IF(AND(AL870&lt;0, RIGHT(TEXT(AL870,"0.#"),1)&lt;&gt;"."),TRUE,FALSE)</formula>
    </cfRule>
    <cfRule type="expression" dxfId="762" priority="72">
      <formula>IF(AND(AL870&lt;0, RIGHT(TEXT(AL870,"0.#"),1)="."),TRUE,FALSE)</formula>
    </cfRule>
  </conditionalFormatting>
  <conditionalFormatting sqref="AL874:AO874">
    <cfRule type="expression" dxfId="761" priority="63">
      <formula>IF(AND(AL874&gt;=0, RIGHT(TEXT(AL874,"0.#"),1)&lt;&gt;"."),TRUE,FALSE)</formula>
    </cfRule>
    <cfRule type="expression" dxfId="760" priority="64">
      <formula>IF(AND(AL874&gt;=0, RIGHT(TEXT(AL874,"0.#"),1)="."),TRUE,FALSE)</formula>
    </cfRule>
    <cfRule type="expression" dxfId="759" priority="65">
      <formula>IF(AND(AL874&lt;0, RIGHT(TEXT(AL874,"0.#"),1)&lt;&gt;"."),TRUE,FALSE)</formula>
    </cfRule>
    <cfRule type="expression" dxfId="758" priority="66">
      <formula>IF(AND(AL874&lt;0, RIGHT(TEXT(AL874,"0.#"),1)="."),TRUE,FALSE)</formula>
    </cfRule>
  </conditionalFormatting>
  <conditionalFormatting sqref="Y905:Y907 Y909:Y912">
    <cfRule type="expression" dxfId="757" priority="61">
      <formula>IF(RIGHT(TEXT(Y905,"0.#"),1)=".",FALSE,TRUE)</formula>
    </cfRule>
    <cfRule type="expression" dxfId="756" priority="62">
      <formula>IF(RIGHT(TEXT(Y905,"0.#"),1)=".",TRUE,FALSE)</formula>
    </cfRule>
  </conditionalFormatting>
  <conditionalFormatting sqref="Y904">
    <cfRule type="expression" dxfId="755" priority="55">
      <formula>IF(RIGHT(TEXT(Y904,"0.#"),1)=".",FALSE,TRUE)</formula>
    </cfRule>
    <cfRule type="expression" dxfId="754" priority="56">
      <formula>IF(RIGHT(TEXT(Y904,"0.#"),1)=".",TRUE,FALSE)</formula>
    </cfRule>
  </conditionalFormatting>
  <conditionalFormatting sqref="AL904:AO907 AL909:AO912">
    <cfRule type="expression" dxfId="753" priority="51">
      <formula>IF(AND(AL904&gt;=0, RIGHT(TEXT(AL904,"0.#"),1)&lt;&gt;"."),TRUE,FALSE)</formula>
    </cfRule>
    <cfRule type="expression" dxfId="752" priority="52">
      <formula>IF(AND(AL904&gt;=0, RIGHT(TEXT(AL904,"0.#"),1)="."),TRUE,FALSE)</formula>
    </cfRule>
    <cfRule type="expression" dxfId="751" priority="53">
      <formula>IF(AND(AL904&lt;0, RIGHT(TEXT(AL904,"0.#"),1)&lt;&gt;"."),TRUE,FALSE)</formula>
    </cfRule>
    <cfRule type="expression" dxfId="750" priority="54">
      <formula>IF(AND(AL904&lt;0, RIGHT(TEXT(AL904,"0.#"),1)="."),TRUE,FALSE)</formula>
    </cfRule>
  </conditionalFormatting>
  <conditionalFormatting sqref="Y938">
    <cfRule type="expression" dxfId="749" priority="49">
      <formula>IF(RIGHT(TEXT(Y938,"0.#"),1)=".",FALSE,TRUE)</formula>
    </cfRule>
    <cfRule type="expression" dxfId="748" priority="50">
      <formula>IF(RIGHT(TEXT(Y938,"0.#"),1)=".",TRUE,FALSE)</formula>
    </cfRule>
  </conditionalFormatting>
  <conditionalFormatting sqref="Y936:Y937">
    <cfRule type="expression" dxfId="747" priority="43">
      <formula>IF(RIGHT(TEXT(Y936,"0.#"),1)=".",FALSE,TRUE)</formula>
    </cfRule>
    <cfRule type="expression" dxfId="746" priority="44">
      <formula>IF(RIGHT(TEXT(Y936,"0.#"),1)=".",TRUE,FALSE)</formula>
    </cfRule>
  </conditionalFormatting>
  <conditionalFormatting sqref="AL936:AO936">
    <cfRule type="expression" dxfId="745" priority="45">
      <formula>IF(AND(AL936&gt;=0, RIGHT(TEXT(AL936,"0.#"),1)&lt;&gt;"."),TRUE,FALSE)</formula>
    </cfRule>
    <cfRule type="expression" dxfId="744" priority="46">
      <formula>IF(AND(AL936&gt;=0, RIGHT(TEXT(AL936,"0.#"),1)="."),TRUE,FALSE)</formula>
    </cfRule>
    <cfRule type="expression" dxfId="743" priority="47">
      <formula>IF(AND(AL936&lt;0, RIGHT(TEXT(AL936,"0.#"),1)&lt;&gt;"."),TRUE,FALSE)</formula>
    </cfRule>
    <cfRule type="expression" dxfId="742" priority="48">
      <formula>IF(AND(AL936&lt;0, RIGHT(TEXT(AL936,"0.#"),1)="."),TRUE,FALSE)</formula>
    </cfRule>
  </conditionalFormatting>
  <conditionalFormatting sqref="AL937:AO938">
    <cfRule type="expression" dxfId="741" priority="39">
      <formula>IF(AND(AL937&gt;=0, RIGHT(TEXT(AL937,"0.#"),1)&lt;&gt;"."),TRUE,FALSE)</formula>
    </cfRule>
    <cfRule type="expression" dxfId="740" priority="40">
      <formula>IF(AND(AL937&gt;=0, RIGHT(TEXT(AL937,"0.#"),1)="."),TRUE,FALSE)</formula>
    </cfRule>
    <cfRule type="expression" dxfId="739" priority="41">
      <formula>IF(AND(AL937&lt;0, RIGHT(TEXT(AL937,"0.#"),1)&lt;&gt;"."),TRUE,FALSE)</formula>
    </cfRule>
    <cfRule type="expression" dxfId="738" priority="42">
      <formula>IF(AND(AL937&lt;0, RIGHT(TEXT(AL937,"0.#"),1)="."),TRUE,FALSE)</formula>
    </cfRule>
  </conditionalFormatting>
  <conditionalFormatting sqref="Y795">
    <cfRule type="expression" dxfId="737" priority="37">
      <formula>IF(RIGHT(TEXT(Y795,"0.#"),1)=".",FALSE,TRUE)</formula>
    </cfRule>
    <cfRule type="expression" dxfId="736" priority="38">
      <formula>IF(RIGHT(TEXT(Y795,"0.#"),1)=".",TRUE,FALSE)</formula>
    </cfRule>
  </conditionalFormatting>
  <conditionalFormatting sqref="Y796 Y794">
    <cfRule type="expression" dxfId="735" priority="35">
      <formula>IF(RIGHT(TEXT(Y794,"0.#"),1)=".",FALSE,TRUE)</formula>
    </cfRule>
    <cfRule type="expression" dxfId="734" priority="36">
      <formula>IF(RIGHT(TEXT(Y794,"0.#"),1)=".",TRUE,FALSE)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 Y781">
    <cfRule type="expression" dxfId="731" priority="31">
      <formula>IF(RIGHT(TEXT(Y781,"0.#"),1)=".",FALSE,TRUE)</formula>
    </cfRule>
    <cfRule type="expression" dxfId="730" priority="32">
      <formula>IF(RIGHT(TEXT(Y781,"0.#"),1)=".",TRUE,FALSE)</formula>
    </cfRule>
  </conditionalFormatting>
  <conditionalFormatting sqref="Y943">
    <cfRule type="expression" dxfId="729" priority="25">
      <formula>IF(RIGHT(TEXT(Y943,"0.#"),1)=".",FALSE,TRUE)</formula>
    </cfRule>
    <cfRule type="expression" dxfId="728" priority="26">
      <formula>IF(RIGHT(TEXT(Y943,"0.#"),1)=".",TRUE,FALSE)</formula>
    </cfRule>
  </conditionalFormatting>
  <conditionalFormatting sqref="AL943:AO943">
    <cfRule type="expression" dxfId="727" priority="27">
      <formula>IF(AND(AL943&gt;=0, RIGHT(TEXT(AL943,"0.#"),1)&lt;&gt;"."),TRUE,FALSE)</formula>
    </cfRule>
    <cfRule type="expression" dxfId="726" priority="28">
      <formula>IF(AND(AL943&gt;=0, RIGHT(TEXT(AL943,"0.#"),1)="."),TRUE,FALSE)</formula>
    </cfRule>
    <cfRule type="expression" dxfId="725" priority="29">
      <formula>IF(AND(AL943&lt;0, RIGHT(TEXT(AL943,"0.#"),1)&lt;&gt;"."),TRUE,FALSE)</formula>
    </cfRule>
    <cfRule type="expression" dxfId="724" priority="30">
      <formula>IF(AND(AL943&lt;0, RIGHT(TEXT(AL943,"0.#"),1)="."),TRUE,FALSE)</formula>
    </cfRule>
  </conditionalFormatting>
  <conditionalFormatting sqref="Y876">
    <cfRule type="expression" dxfId="723" priority="19">
      <formula>IF(RIGHT(TEXT(Y876,"0.#"),1)=".",FALSE,TRUE)</formula>
    </cfRule>
    <cfRule type="expression" dxfId="722" priority="20">
      <formula>IF(RIGHT(TEXT(Y876,"0.#"),1)=".",TRUE,FALSE)</formula>
    </cfRule>
  </conditionalFormatting>
  <conditionalFormatting sqref="AL876:AO876">
    <cfRule type="expression" dxfId="721" priority="21">
      <formula>IF(AND(AL876&gt;=0, RIGHT(TEXT(AL876,"0.#"),1)&lt;&gt;"."),TRUE,FALSE)</formula>
    </cfRule>
    <cfRule type="expression" dxfId="720" priority="22">
      <formula>IF(AND(AL876&gt;=0, RIGHT(TEXT(AL876,"0.#"),1)="."),TRUE,FALSE)</formula>
    </cfRule>
    <cfRule type="expression" dxfId="719" priority="23">
      <formula>IF(AND(AL876&lt;0, RIGHT(TEXT(AL876,"0.#"),1)&lt;&gt;"."),TRUE,FALSE)</formula>
    </cfRule>
    <cfRule type="expression" dxfId="718" priority="24">
      <formula>IF(AND(AL876&lt;0, RIGHT(TEXT(AL876,"0.#"),1)="."),TRUE,FALSE)</formula>
    </cfRule>
  </conditionalFormatting>
  <conditionalFormatting sqref="Y877">
    <cfRule type="expression" dxfId="717" priority="13">
      <formula>IF(RIGHT(TEXT(Y877,"0.#"),1)=".",FALSE,TRUE)</formula>
    </cfRule>
    <cfRule type="expression" dxfId="716" priority="14">
      <formula>IF(RIGHT(TEXT(Y877,"0.#"),1)=".",TRUE,FALSE)</formula>
    </cfRule>
  </conditionalFormatting>
  <conditionalFormatting sqref="AL877:AO877">
    <cfRule type="expression" dxfId="715" priority="15">
      <formula>IF(AND(AL877&gt;=0, RIGHT(TEXT(AL877,"0.#"),1)&lt;&gt;"."),TRUE,FALSE)</formula>
    </cfRule>
    <cfRule type="expression" dxfId="714" priority="16">
      <formula>IF(AND(AL877&gt;=0, RIGHT(TEXT(AL877,"0.#"),1)="."),TRUE,FALSE)</formula>
    </cfRule>
    <cfRule type="expression" dxfId="713" priority="17">
      <formula>IF(AND(AL877&lt;0, RIGHT(TEXT(AL877,"0.#"),1)&lt;&gt;"."),TRUE,FALSE)</formula>
    </cfRule>
    <cfRule type="expression" dxfId="712" priority="18">
      <formula>IF(AND(AL877&lt;0, RIGHT(TEXT(AL877,"0.#"),1)="."),TRUE,FALSE)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8">
    <cfRule type="expression" dxfId="705" priority="5">
      <formula>IF(RIGHT(TEXT(Y908,"0.#"),1)=".",FALSE,TRUE)</formula>
    </cfRule>
    <cfRule type="expression" dxfId="704" priority="6">
      <formula>IF(RIGHT(TEXT(Y908,"0.#"),1)=".",TRUE,FALSE)</formula>
    </cfRule>
  </conditionalFormatting>
  <conditionalFormatting sqref="AL908:AO908">
    <cfRule type="expression" dxfId="703" priority="1">
      <formula>IF(AND(AL908&gt;=0, RIGHT(TEXT(AL908,"0.#"),1)&lt;&gt;"."),TRUE,FALSE)</formula>
    </cfRule>
    <cfRule type="expression" dxfId="702" priority="2">
      <formula>IF(AND(AL908&gt;=0, RIGHT(TEXT(AL908,"0.#"),1)="."),TRUE,FALSE)</formula>
    </cfRule>
    <cfRule type="expression" dxfId="701" priority="3">
      <formula>IF(AND(AL908&lt;0, RIGHT(TEXT(AL908,"0.#"),1)&lt;&gt;"."),TRUE,FALSE)</formula>
    </cfRule>
    <cfRule type="expression" dxfId="700" priority="4">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79" max="49" man="1"/>
    <brk id="114" max="49" man="1"/>
    <brk id="189" max="49" man="1"/>
    <brk id="727" max="49" man="1"/>
    <brk id="739" max="49" man="1"/>
    <brk id="831" max="49" man="1"/>
    <brk id="900" max="49" man="1"/>
    <brk id="966" max="49" man="1"/>
  </rowBreaks>
  <colBreaks count="1" manualBreakCount="1">
    <brk id="6" max="93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567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567</v>
      </c>
      <c r="M9" s="13" t="str">
        <f t="shared" si="2"/>
        <v>エネルギー対策</v>
      </c>
      <c r="N9" s="13" t="str">
        <f t="shared" si="6"/>
        <v>エネルギー対策</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567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471</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44"/>
      <c r="Z2" s="848"/>
      <c r="AA2" s="849"/>
      <c r="AB2" s="1048" t="s">
        <v>11</v>
      </c>
      <c r="AC2" s="1049"/>
      <c r="AD2" s="1050"/>
      <c r="AE2" s="1054" t="s">
        <v>550</v>
      </c>
      <c r="AF2" s="1054"/>
      <c r="AG2" s="1054"/>
      <c r="AH2" s="1054"/>
      <c r="AI2" s="1054" t="s">
        <v>547</v>
      </c>
      <c r="AJ2" s="1054"/>
      <c r="AK2" s="1054"/>
      <c r="AL2" s="1054"/>
      <c r="AM2" s="1054" t="s">
        <v>521</v>
      </c>
      <c r="AN2" s="1054"/>
      <c r="AO2" s="1054"/>
      <c r="AP2" s="579"/>
      <c r="AQ2" s="159" t="s">
        <v>354</v>
      </c>
      <c r="AR2" s="130"/>
      <c r="AS2" s="130"/>
      <c r="AT2" s="131"/>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20" t="s">
        <v>300</v>
      </c>
      <c r="AX3" s="421"/>
    </row>
    <row r="4" spans="1:50" ht="22.5" customHeight="1" x14ac:dyDescent="0.15">
      <c r="A4" s="425"/>
      <c r="B4" s="423"/>
      <c r="C4" s="423"/>
      <c r="D4" s="423"/>
      <c r="E4" s="423"/>
      <c r="F4" s="424"/>
      <c r="G4" s="586"/>
      <c r="H4" s="1021"/>
      <c r="I4" s="1021"/>
      <c r="J4" s="1021"/>
      <c r="K4" s="1021"/>
      <c r="L4" s="1021"/>
      <c r="M4" s="1021"/>
      <c r="N4" s="1021"/>
      <c r="O4" s="1022"/>
      <c r="P4" s="105"/>
      <c r="Q4" s="1029"/>
      <c r="R4" s="1029"/>
      <c r="S4" s="1029"/>
      <c r="T4" s="1029"/>
      <c r="U4" s="1029"/>
      <c r="V4" s="1029"/>
      <c r="W4" s="1029"/>
      <c r="X4" s="1030"/>
      <c r="Y4" s="1039" t="s">
        <v>12</v>
      </c>
      <c r="Z4" s="1040"/>
      <c r="AA4" s="1041"/>
      <c r="AB4" s="483"/>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6"/>
      <c r="B5" s="427"/>
      <c r="C5" s="427"/>
      <c r="D5" s="427"/>
      <c r="E5" s="427"/>
      <c r="F5" s="428"/>
      <c r="G5" s="1023"/>
      <c r="H5" s="1024"/>
      <c r="I5" s="1024"/>
      <c r="J5" s="1024"/>
      <c r="K5" s="1024"/>
      <c r="L5" s="1024"/>
      <c r="M5" s="1024"/>
      <c r="N5" s="1024"/>
      <c r="O5" s="1025"/>
      <c r="P5" s="1031"/>
      <c r="Q5" s="1031"/>
      <c r="R5" s="1031"/>
      <c r="S5" s="1031"/>
      <c r="T5" s="1031"/>
      <c r="U5" s="1031"/>
      <c r="V5" s="1031"/>
      <c r="W5" s="1031"/>
      <c r="X5" s="1032"/>
      <c r="Y5" s="437" t="s">
        <v>54</v>
      </c>
      <c r="Z5" s="1036"/>
      <c r="AA5" s="1037"/>
      <c r="AB5" s="545"/>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6"/>
      <c r="B6" s="427"/>
      <c r="C6" s="427"/>
      <c r="D6" s="427"/>
      <c r="E6" s="427"/>
      <c r="F6" s="428"/>
      <c r="G6" s="1026"/>
      <c r="H6" s="1027"/>
      <c r="I6" s="1027"/>
      <c r="J6" s="1027"/>
      <c r="K6" s="1027"/>
      <c r="L6" s="1027"/>
      <c r="M6" s="1027"/>
      <c r="N6" s="1027"/>
      <c r="O6" s="1028"/>
      <c r="P6" s="1033"/>
      <c r="Q6" s="1033"/>
      <c r="R6" s="1033"/>
      <c r="S6" s="1033"/>
      <c r="T6" s="1033"/>
      <c r="U6" s="1033"/>
      <c r="V6" s="1033"/>
      <c r="W6" s="1033"/>
      <c r="X6" s="1034"/>
      <c r="Y6" s="1035" t="s">
        <v>13</v>
      </c>
      <c r="Z6" s="1036"/>
      <c r="AA6" s="1037"/>
      <c r="AB6" s="613"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2" t="s">
        <v>471</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44"/>
      <c r="Z9" s="848"/>
      <c r="AA9" s="849"/>
      <c r="AB9" s="1048" t="s">
        <v>11</v>
      </c>
      <c r="AC9" s="1049"/>
      <c r="AD9" s="1050"/>
      <c r="AE9" s="1054" t="s">
        <v>551</v>
      </c>
      <c r="AF9" s="1054"/>
      <c r="AG9" s="1054"/>
      <c r="AH9" s="1054"/>
      <c r="AI9" s="1054" t="s">
        <v>547</v>
      </c>
      <c r="AJ9" s="1054"/>
      <c r="AK9" s="1054"/>
      <c r="AL9" s="1054"/>
      <c r="AM9" s="1054" t="s">
        <v>521</v>
      </c>
      <c r="AN9" s="1054"/>
      <c r="AO9" s="1054"/>
      <c r="AP9" s="579"/>
      <c r="AQ9" s="159" t="s">
        <v>354</v>
      </c>
      <c r="AR9" s="130"/>
      <c r="AS9" s="130"/>
      <c r="AT9" s="131"/>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20" t="s">
        <v>300</v>
      </c>
      <c r="AX10" s="421"/>
    </row>
    <row r="11" spans="1:50" ht="22.5" customHeight="1" x14ac:dyDescent="0.15">
      <c r="A11" s="425"/>
      <c r="B11" s="423"/>
      <c r="C11" s="423"/>
      <c r="D11" s="423"/>
      <c r="E11" s="423"/>
      <c r="F11" s="424"/>
      <c r="G11" s="586"/>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83"/>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6"/>
      <c r="B12" s="427"/>
      <c r="C12" s="427"/>
      <c r="D12" s="427"/>
      <c r="E12" s="427"/>
      <c r="F12" s="428"/>
      <c r="G12" s="1023"/>
      <c r="H12" s="1024"/>
      <c r="I12" s="1024"/>
      <c r="J12" s="1024"/>
      <c r="K12" s="1024"/>
      <c r="L12" s="1024"/>
      <c r="M12" s="1024"/>
      <c r="N12" s="1024"/>
      <c r="O12" s="1025"/>
      <c r="P12" s="1031"/>
      <c r="Q12" s="1031"/>
      <c r="R12" s="1031"/>
      <c r="S12" s="1031"/>
      <c r="T12" s="1031"/>
      <c r="U12" s="1031"/>
      <c r="V12" s="1031"/>
      <c r="W12" s="1031"/>
      <c r="X12" s="1032"/>
      <c r="Y12" s="437" t="s">
        <v>54</v>
      </c>
      <c r="Z12" s="1036"/>
      <c r="AA12" s="1037"/>
      <c r="AB12" s="545"/>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9"/>
      <c r="B13" s="430"/>
      <c r="C13" s="430"/>
      <c r="D13" s="430"/>
      <c r="E13" s="430"/>
      <c r="F13" s="431"/>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3"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2" t="s">
        <v>471</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44"/>
      <c r="Z16" s="848"/>
      <c r="AA16" s="849"/>
      <c r="AB16" s="1048" t="s">
        <v>11</v>
      </c>
      <c r="AC16" s="1049"/>
      <c r="AD16" s="1050"/>
      <c r="AE16" s="1054" t="s">
        <v>550</v>
      </c>
      <c r="AF16" s="1054"/>
      <c r="AG16" s="1054"/>
      <c r="AH16" s="1054"/>
      <c r="AI16" s="1054" t="s">
        <v>548</v>
      </c>
      <c r="AJ16" s="1054"/>
      <c r="AK16" s="1054"/>
      <c r="AL16" s="1054"/>
      <c r="AM16" s="1054" t="s">
        <v>521</v>
      </c>
      <c r="AN16" s="1054"/>
      <c r="AO16" s="1054"/>
      <c r="AP16" s="579"/>
      <c r="AQ16" s="159" t="s">
        <v>354</v>
      </c>
      <c r="AR16" s="130"/>
      <c r="AS16" s="130"/>
      <c r="AT16" s="131"/>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20" t="s">
        <v>300</v>
      </c>
      <c r="AX17" s="421"/>
    </row>
    <row r="18" spans="1:50" ht="22.5" customHeight="1" x14ac:dyDescent="0.15">
      <c r="A18" s="425"/>
      <c r="B18" s="423"/>
      <c r="C18" s="423"/>
      <c r="D18" s="423"/>
      <c r="E18" s="423"/>
      <c r="F18" s="424"/>
      <c r="G18" s="586"/>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83"/>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6"/>
      <c r="B19" s="427"/>
      <c r="C19" s="427"/>
      <c r="D19" s="427"/>
      <c r="E19" s="427"/>
      <c r="F19" s="428"/>
      <c r="G19" s="1023"/>
      <c r="H19" s="1024"/>
      <c r="I19" s="1024"/>
      <c r="J19" s="1024"/>
      <c r="K19" s="1024"/>
      <c r="L19" s="1024"/>
      <c r="M19" s="1024"/>
      <c r="N19" s="1024"/>
      <c r="O19" s="1025"/>
      <c r="P19" s="1031"/>
      <c r="Q19" s="1031"/>
      <c r="R19" s="1031"/>
      <c r="S19" s="1031"/>
      <c r="T19" s="1031"/>
      <c r="U19" s="1031"/>
      <c r="V19" s="1031"/>
      <c r="W19" s="1031"/>
      <c r="X19" s="1032"/>
      <c r="Y19" s="437" t="s">
        <v>54</v>
      </c>
      <c r="Z19" s="1036"/>
      <c r="AA19" s="1037"/>
      <c r="AB19" s="545"/>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9"/>
      <c r="B20" s="430"/>
      <c r="C20" s="430"/>
      <c r="D20" s="430"/>
      <c r="E20" s="430"/>
      <c r="F20" s="431"/>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3"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2" t="s">
        <v>471</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44"/>
      <c r="Z23" s="848"/>
      <c r="AA23" s="849"/>
      <c r="AB23" s="1048" t="s">
        <v>11</v>
      </c>
      <c r="AC23" s="1049"/>
      <c r="AD23" s="1050"/>
      <c r="AE23" s="1054" t="s">
        <v>552</v>
      </c>
      <c r="AF23" s="1054"/>
      <c r="AG23" s="1054"/>
      <c r="AH23" s="1054"/>
      <c r="AI23" s="1054" t="s">
        <v>547</v>
      </c>
      <c r="AJ23" s="1054"/>
      <c r="AK23" s="1054"/>
      <c r="AL23" s="1054"/>
      <c r="AM23" s="1054" t="s">
        <v>521</v>
      </c>
      <c r="AN23" s="1054"/>
      <c r="AO23" s="1054"/>
      <c r="AP23" s="579"/>
      <c r="AQ23" s="159" t="s">
        <v>354</v>
      </c>
      <c r="AR23" s="130"/>
      <c r="AS23" s="130"/>
      <c r="AT23" s="131"/>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20" t="s">
        <v>300</v>
      </c>
      <c r="AX24" s="421"/>
    </row>
    <row r="25" spans="1:50" ht="22.5" customHeight="1" x14ac:dyDescent="0.15">
      <c r="A25" s="425"/>
      <c r="B25" s="423"/>
      <c r="C25" s="423"/>
      <c r="D25" s="423"/>
      <c r="E25" s="423"/>
      <c r="F25" s="424"/>
      <c r="G25" s="586"/>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83"/>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6"/>
      <c r="B26" s="427"/>
      <c r="C26" s="427"/>
      <c r="D26" s="427"/>
      <c r="E26" s="427"/>
      <c r="F26" s="428"/>
      <c r="G26" s="1023"/>
      <c r="H26" s="1024"/>
      <c r="I26" s="1024"/>
      <c r="J26" s="1024"/>
      <c r="K26" s="1024"/>
      <c r="L26" s="1024"/>
      <c r="M26" s="1024"/>
      <c r="N26" s="1024"/>
      <c r="O26" s="1025"/>
      <c r="P26" s="1031"/>
      <c r="Q26" s="1031"/>
      <c r="R26" s="1031"/>
      <c r="S26" s="1031"/>
      <c r="T26" s="1031"/>
      <c r="U26" s="1031"/>
      <c r="V26" s="1031"/>
      <c r="W26" s="1031"/>
      <c r="X26" s="1032"/>
      <c r="Y26" s="437" t="s">
        <v>54</v>
      </c>
      <c r="Z26" s="1036"/>
      <c r="AA26" s="1037"/>
      <c r="AB26" s="545"/>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9"/>
      <c r="B27" s="430"/>
      <c r="C27" s="430"/>
      <c r="D27" s="430"/>
      <c r="E27" s="430"/>
      <c r="F27" s="431"/>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3"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2" t="s">
        <v>471</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44"/>
      <c r="Z30" s="848"/>
      <c r="AA30" s="849"/>
      <c r="AB30" s="1048" t="s">
        <v>11</v>
      </c>
      <c r="AC30" s="1049"/>
      <c r="AD30" s="1050"/>
      <c r="AE30" s="1054" t="s">
        <v>550</v>
      </c>
      <c r="AF30" s="1054"/>
      <c r="AG30" s="1054"/>
      <c r="AH30" s="1054"/>
      <c r="AI30" s="1054" t="s">
        <v>547</v>
      </c>
      <c r="AJ30" s="1054"/>
      <c r="AK30" s="1054"/>
      <c r="AL30" s="1054"/>
      <c r="AM30" s="1054" t="s">
        <v>545</v>
      </c>
      <c r="AN30" s="1054"/>
      <c r="AO30" s="1054"/>
      <c r="AP30" s="579"/>
      <c r="AQ30" s="159" t="s">
        <v>354</v>
      </c>
      <c r="AR30" s="130"/>
      <c r="AS30" s="130"/>
      <c r="AT30" s="131"/>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20" t="s">
        <v>300</v>
      </c>
      <c r="AX31" s="421"/>
    </row>
    <row r="32" spans="1:50" ht="22.5" customHeight="1" x14ac:dyDescent="0.15">
      <c r="A32" s="425"/>
      <c r="B32" s="423"/>
      <c r="C32" s="423"/>
      <c r="D32" s="423"/>
      <c r="E32" s="423"/>
      <c r="F32" s="424"/>
      <c r="G32" s="586"/>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83"/>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6"/>
      <c r="B33" s="427"/>
      <c r="C33" s="427"/>
      <c r="D33" s="427"/>
      <c r="E33" s="427"/>
      <c r="F33" s="428"/>
      <c r="G33" s="1023"/>
      <c r="H33" s="1024"/>
      <c r="I33" s="1024"/>
      <c r="J33" s="1024"/>
      <c r="K33" s="1024"/>
      <c r="L33" s="1024"/>
      <c r="M33" s="1024"/>
      <c r="N33" s="1024"/>
      <c r="O33" s="1025"/>
      <c r="P33" s="1031"/>
      <c r="Q33" s="1031"/>
      <c r="R33" s="1031"/>
      <c r="S33" s="1031"/>
      <c r="T33" s="1031"/>
      <c r="U33" s="1031"/>
      <c r="V33" s="1031"/>
      <c r="W33" s="1031"/>
      <c r="X33" s="1032"/>
      <c r="Y33" s="437" t="s">
        <v>54</v>
      </c>
      <c r="Z33" s="1036"/>
      <c r="AA33" s="1037"/>
      <c r="AB33" s="545"/>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9"/>
      <c r="B34" s="430"/>
      <c r="C34" s="430"/>
      <c r="D34" s="430"/>
      <c r="E34" s="430"/>
      <c r="F34" s="431"/>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3"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2" t="s">
        <v>471</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44"/>
      <c r="Z37" s="848"/>
      <c r="AA37" s="849"/>
      <c r="AB37" s="1048" t="s">
        <v>11</v>
      </c>
      <c r="AC37" s="1049"/>
      <c r="AD37" s="1050"/>
      <c r="AE37" s="1054" t="s">
        <v>552</v>
      </c>
      <c r="AF37" s="1054"/>
      <c r="AG37" s="1054"/>
      <c r="AH37" s="1054"/>
      <c r="AI37" s="1054" t="s">
        <v>549</v>
      </c>
      <c r="AJ37" s="1054"/>
      <c r="AK37" s="1054"/>
      <c r="AL37" s="1054"/>
      <c r="AM37" s="1054" t="s">
        <v>546</v>
      </c>
      <c r="AN37" s="1054"/>
      <c r="AO37" s="1054"/>
      <c r="AP37" s="579"/>
      <c r="AQ37" s="159" t="s">
        <v>354</v>
      </c>
      <c r="AR37" s="130"/>
      <c r="AS37" s="130"/>
      <c r="AT37" s="131"/>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20" t="s">
        <v>300</v>
      </c>
      <c r="AX38" s="421"/>
    </row>
    <row r="39" spans="1:50" ht="22.5" customHeight="1" x14ac:dyDescent="0.15">
      <c r="A39" s="425"/>
      <c r="B39" s="423"/>
      <c r="C39" s="423"/>
      <c r="D39" s="423"/>
      <c r="E39" s="423"/>
      <c r="F39" s="424"/>
      <c r="G39" s="586"/>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83"/>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6"/>
      <c r="B40" s="427"/>
      <c r="C40" s="427"/>
      <c r="D40" s="427"/>
      <c r="E40" s="427"/>
      <c r="F40" s="428"/>
      <c r="G40" s="1023"/>
      <c r="H40" s="1024"/>
      <c r="I40" s="1024"/>
      <c r="J40" s="1024"/>
      <c r="K40" s="1024"/>
      <c r="L40" s="1024"/>
      <c r="M40" s="1024"/>
      <c r="N40" s="1024"/>
      <c r="O40" s="1025"/>
      <c r="P40" s="1031"/>
      <c r="Q40" s="1031"/>
      <c r="R40" s="1031"/>
      <c r="S40" s="1031"/>
      <c r="T40" s="1031"/>
      <c r="U40" s="1031"/>
      <c r="V40" s="1031"/>
      <c r="W40" s="1031"/>
      <c r="X40" s="1032"/>
      <c r="Y40" s="437" t="s">
        <v>54</v>
      </c>
      <c r="Z40" s="1036"/>
      <c r="AA40" s="1037"/>
      <c r="AB40" s="545"/>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9"/>
      <c r="B41" s="430"/>
      <c r="C41" s="430"/>
      <c r="D41" s="430"/>
      <c r="E41" s="430"/>
      <c r="F41" s="431"/>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3"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2" t="s">
        <v>471</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44"/>
      <c r="Z44" s="848"/>
      <c r="AA44" s="849"/>
      <c r="AB44" s="1048" t="s">
        <v>11</v>
      </c>
      <c r="AC44" s="1049"/>
      <c r="AD44" s="1050"/>
      <c r="AE44" s="1054" t="s">
        <v>550</v>
      </c>
      <c r="AF44" s="1054"/>
      <c r="AG44" s="1054"/>
      <c r="AH44" s="1054"/>
      <c r="AI44" s="1054" t="s">
        <v>547</v>
      </c>
      <c r="AJ44" s="1054"/>
      <c r="AK44" s="1054"/>
      <c r="AL44" s="1054"/>
      <c r="AM44" s="1054" t="s">
        <v>521</v>
      </c>
      <c r="AN44" s="1054"/>
      <c r="AO44" s="1054"/>
      <c r="AP44" s="579"/>
      <c r="AQ44" s="159" t="s">
        <v>354</v>
      </c>
      <c r="AR44" s="130"/>
      <c r="AS44" s="130"/>
      <c r="AT44" s="131"/>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20" t="s">
        <v>300</v>
      </c>
      <c r="AX45" s="421"/>
    </row>
    <row r="46" spans="1:50" ht="22.5" customHeight="1" x14ac:dyDescent="0.15">
      <c r="A46" s="425"/>
      <c r="B46" s="423"/>
      <c r="C46" s="423"/>
      <c r="D46" s="423"/>
      <c r="E46" s="423"/>
      <c r="F46" s="424"/>
      <c r="G46" s="586"/>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83"/>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6"/>
      <c r="B47" s="427"/>
      <c r="C47" s="427"/>
      <c r="D47" s="427"/>
      <c r="E47" s="427"/>
      <c r="F47" s="428"/>
      <c r="G47" s="1023"/>
      <c r="H47" s="1024"/>
      <c r="I47" s="1024"/>
      <c r="J47" s="1024"/>
      <c r="K47" s="1024"/>
      <c r="L47" s="1024"/>
      <c r="M47" s="1024"/>
      <c r="N47" s="1024"/>
      <c r="O47" s="1025"/>
      <c r="P47" s="1031"/>
      <c r="Q47" s="1031"/>
      <c r="R47" s="1031"/>
      <c r="S47" s="1031"/>
      <c r="T47" s="1031"/>
      <c r="U47" s="1031"/>
      <c r="V47" s="1031"/>
      <c r="W47" s="1031"/>
      <c r="X47" s="1032"/>
      <c r="Y47" s="437" t="s">
        <v>54</v>
      </c>
      <c r="Z47" s="1036"/>
      <c r="AA47" s="1037"/>
      <c r="AB47" s="545"/>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9"/>
      <c r="B48" s="430"/>
      <c r="C48" s="430"/>
      <c r="D48" s="430"/>
      <c r="E48" s="430"/>
      <c r="F48" s="431"/>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3"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2" t="s">
        <v>471</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44"/>
      <c r="Z51" s="848"/>
      <c r="AA51" s="849"/>
      <c r="AB51" s="579" t="s">
        <v>11</v>
      </c>
      <c r="AC51" s="1049"/>
      <c r="AD51" s="1050"/>
      <c r="AE51" s="1054" t="s">
        <v>550</v>
      </c>
      <c r="AF51" s="1054"/>
      <c r="AG51" s="1054"/>
      <c r="AH51" s="1054"/>
      <c r="AI51" s="1054" t="s">
        <v>547</v>
      </c>
      <c r="AJ51" s="1054"/>
      <c r="AK51" s="1054"/>
      <c r="AL51" s="1054"/>
      <c r="AM51" s="1054" t="s">
        <v>521</v>
      </c>
      <c r="AN51" s="1054"/>
      <c r="AO51" s="1054"/>
      <c r="AP51" s="579"/>
      <c r="AQ51" s="159" t="s">
        <v>354</v>
      </c>
      <c r="AR51" s="130"/>
      <c r="AS51" s="130"/>
      <c r="AT51" s="131"/>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20" t="s">
        <v>300</v>
      </c>
      <c r="AX52" s="421"/>
    </row>
    <row r="53" spans="1:50" ht="22.5" customHeight="1" x14ac:dyDescent="0.15">
      <c r="A53" s="425"/>
      <c r="B53" s="423"/>
      <c r="C53" s="423"/>
      <c r="D53" s="423"/>
      <c r="E53" s="423"/>
      <c r="F53" s="424"/>
      <c r="G53" s="586"/>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83"/>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6"/>
      <c r="B54" s="427"/>
      <c r="C54" s="427"/>
      <c r="D54" s="427"/>
      <c r="E54" s="427"/>
      <c r="F54" s="428"/>
      <c r="G54" s="1023"/>
      <c r="H54" s="1024"/>
      <c r="I54" s="1024"/>
      <c r="J54" s="1024"/>
      <c r="K54" s="1024"/>
      <c r="L54" s="1024"/>
      <c r="M54" s="1024"/>
      <c r="N54" s="1024"/>
      <c r="O54" s="1025"/>
      <c r="P54" s="1031"/>
      <c r="Q54" s="1031"/>
      <c r="R54" s="1031"/>
      <c r="S54" s="1031"/>
      <c r="T54" s="1031"/>
      <c r="U54" s="1031"/>
      <c r="V54" s="1031"/>
      <c r="W54" s="1031"/>
      <c r="X54" s="1032"/>
      <c r="Y54" s="437" t="s">
        <v>54</v>
      </c>
      <c r="Z54" s="1036"/>
      <c r="AA54" s="1037"/>
      <c r="AB54" s="545"/>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9"/>
      <c r="B55" s="430"/>
      <c r="C55" s="430"/>
      <c r="D55" s="430"/>
      <c r="E55" s="430"/>
      <c r="F55" s="431"/>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3"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2" t="s">
        <v>471</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44"/>
      <c r="Z58" s="848"/>
      <c r="AA58" s="849"/>
      <c r="AB58" s="1048" t="s">
        <v>11</v>
      </c>
      <c r="AC58" s="1049"/>
      <c r="AD58" s="1050"/>
      <c r="AE58" s="1054" t="s">
        <v>550</v>
      </c>
      <c r="AF58" s="1054"/>
      <c r="AG58" s="1054"/>
      <c r="AH58" s="1054"/>
      <c r="AI58" s="1054" t="s">
        <v>547</v>
      </c>
      <c r="AJ58" s="1054"/>
      <c r="AK58" s="1054"/>
      <c r="AL58" s="1054"/>
      <c r="AM58" s="1054" t="s">
        <v>521</v>
      </c>
      <c r="AN58" s="1054"/>
      <c r="AO58" s="1054"/>
      <c r="AP58" s="579"/>
      <c r="AQ58" s="159" t="s">
        <v>354</v>
      </c>
      <c r="AR58" s="130"/>
      <c r="AS58" s="130"/>
      <c r="AT58" s="131"/>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20" t="s">
        <v>300</v>
      </c>
      <c r="AX59" s="421"/>
    </row>
    <row r="60" spans="1:50" ht="22.5" customHeight="1" x14ac:dyDescent="0.15">
      <c r="A60" s="425"/>
      <c r="B60" s="423"/>
      <c r="C60" s="423"/>
      <c r="D60" s="423"/>
      <c r="E60" s="423"/>
      <c r="F60" s="424"/>
      <c r="G60" s="586"/>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83"/>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6"/>
      <c r="B61" s="427"/>
      <c r="C61" s="427"/>
      <c r="D61" s="427"/>
      <c r="E61" s="427"/>
      <c r="F61" s="428"/>
      <c r="G61" s="1023"/>
      <c r="H61" s="1024"/>
      <c r="I61" s="1024"/>
      <c r="J61" s="1024"/>
      <c r="K61" s="1024"/>
      <c r="L61" s="1024"/>
      <c r="M61" s="1024"/>
      <c r="N61" s="1024"/>
      <c r="O61" s="1025"/>
      <c r="P61" s="1031"/>
      <c r="Q61" s="1031"/>
      <c r="R61" s="1031"/>
      <c r="S61" s="1031"/>
      <c r="T61" s="1031"/>
      <c r="U61" s="1031"/>
      <c r="V61" s="1031"/>
      <c r="W61" s="1031"/>
      <c r="X61" s="1032"/>
      <c r="Y61" s="437" t="s">
        <v>54</v>
      </c>
      <c r="Z61" s="1036"/>
      <c r="AA61" s="1037"/>
      <c r="AB61" s="545"/>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9"/>
      <c r="B62" s="430"/>
      <c r="C62" s="430"/>
      <c r="D62" s="430"/>
      <c r="E62" s="430"/>
      <c r="F62" s="431"/>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3"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2" t="s">
        <v>471</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44"/>
      <c r="Z65" s="848"/>
      <c r="AA65" s="849"/>
      <c r="AB65" s="1048" t="s">
        <v>11</v>
      </c>
      <c r="AC65" s="1049"/>
      <c r="AD65" s="1050"/>
      <c r="AE65" s="1054" t="s">
        <v>550</v>
      </c>
      <c r="AF65" s="1054"/>
      <c r="AG65" s="1054"/>
      <c r="AH65" s="1054"/>
      <c r="AI65" s="1054" t="s">
        <v>547</v>
      </c>
      <c r="AJ65" s="1054"/>
      <c r="AK65" s="1054"/>
      <c r="AL65" s="1054"/>
      <c r="AM65" s="1054" t="s">
        <v>521</v>
      </c>
      <c r="AN65" s="1054"/>
      <c r="AO65" s="1054"/>
      <c r="AP65" s="579"/>
      <c r="AQ65" s="159" t="s">
        <v>354</v>
      </c>
      <c r="AR65" s="130"/>
      <c r="AS65" s="130"/>
      <c r="AT65" s="131"/>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20" t="s">
        <v>300</v>
      </c>
      <c r="AX66" s="421"/>
    </row>
    <row r="67" spans="1:50" ht="22.5" customHeight="1" x14ac:dyDescent="0.15">
      <c r="A67" s="425"/>
      <c r="B67" s="423"/>
      <c r="C67" s="423"/>
      <c r="D67" s="423"/>
      <c r="E67" s="423"/>
      <c r="F67" s="424"/>
      <c r="G67" s="586"/>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83"/>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6"/>
      <c r="B68" s="427"/>
      <c r="C68" s="427"/>
      <c r="D68" s="427"/>
      <c r="E68" s="427"/>
      <c r="F68" s="428"/>
      <c r="G68" s="1023"/>
      <c r="H68" s="1024"/>
      <c r="I68" s="1024"/>
      <c r="J68" s="1024"/>
      <c r="K68" s="1024"/>
      <c r="L68" s="1024"/>
      <c r="M68" s="1024"/>
      <c r="N68" s="1024"/>
      <c r="O68" s="1025"/>
      <c r="P68" s="1031"/>
      <c r="Q68" s="1031"/>
      <c r="R68" s="1031"/>
      <c r="S68" s="1031"/>
      <c r="T68" s="1031"/>
      <c r="U68" s="1031"/>
      <c r="V68" s="1031"/>
      <c r="W68" s="1031"/>
      <c r="X68" s="1032"/>
      <c r="Y68" s="437" t="s">
        <v>54</v>
      </c>
      <c r="Z68" s="1036"/>
      <c r="AA68" s="1037"/>
      <c r="AB68" s="545"/>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9"/>
      <c r="B69" s="430"/>
      <c r="C69" s="430"/>
      <c r="D69" s="430"/>
      <c r="E69" s="430"/>
      <c r="F69" s="431"/>
      <c r="G69" s="1026"/>
      <c r="H69" s="1027"/>
      <c r="I69" s="1027"/>
      <c r="J69" s="1027"/>
      <c r="K69" s="1027"/>
      <c r="L69" s="1027"/>
      <c r="M69" s="1027"/>
      <c r="N69" s="1027"/>
      <c r="O69" s="1028"/>
      <c r="P69" s="1033"/>
      <c r="Q69" s="1033"/>
      <c r="R69" s="1033"/>
      <c r="S69" s="1033"/>
      <c r="T69" s="1033"/>
      <c r="U69" s="1033"/>
      <c r="V69" s="1033"/>
      <c r="W69" s="1033"/>
      <c r="X69" s="1034"/>
      <c r="Y69" s="437" t="s">
        <v>13</v>
      </c>
      <c r="Z69" s="1036"/>
      <c r="AA69" s="1037"/>
      <c r="AB69" s="57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4" t="s">
        <v>485</v>
      </c>
      <c r="H2" s="615"/>
      <c r="I2" s="615"/>
      <c r="J2" s="615"/>
      <c r="K2" s="615"/>
      <c r="L2" s="615"/>
      <c r="M2" s="615"/>
      <c r="N2" s="615"/>
      <c r="O2" s="615"/>
      <c r="P2" s="615"/>
      <c r="Q2" s="615"/>
      <c r="R2" s="615"/>
      <c r="S2" s="615"/>
      <c r="T2" s="615"/>
      <c r="U2" s="615"/>
      <c r="V2" s="615"/>
      <c r="W2" s="615"/>
      <c r="X2" s="615"/>
      <c r="Y2" s="615"/>
      <c r="Z2" s="615"/>
      <c r="AA2" s="615"/>
      <c r="AB2" s="616"/>
      <c r="AC2" s="614" t="s">
        <v>487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7"/>
      <c r="B4" s="1068"/>
      <c r="C4" s="1068"/>
      <c r="D4" s="1068"/>
      <c r="E4" s="1068"/>
      <c r="F4" s="1069"/>
      <c r="G4" s="689"/>
      <c r="H4" s="690"/>
      <c r="I4" s="690"/>
      <c r="J4" s="690"/>
      <c r="K4" s="691"/>
      <c r="L4" s="683"/>
      <c r="M4" s="684"/>
      <c r="N4" s="684"/>
      <c r="O4" s="684"/>
      <c r="P4" s="684"/>
      <c r="Q4" s="684"/>
      <c r="R4" s="684"/>
      <c r="S4" s="684"/>
      <c r="T4" s="684"/>
      <c r="U4" s="684"/>
      <c r="V4" s="684"/>
      <c r="W4" s="684"/>
      <c r="X4" s="685"/>
      <c r="Y4" s="410"/>
      <c r="Z4" s="411"/>
      <c r="AA4" s="411"/>
      <c r="AB4" s="824"/>
      <c r="AC4" s="689"/>
      <c r="AD4" s="690"/>
      <c r="AE4" s="690"/>
      <c r="AF4" s="690"/>
      <c r="AG4" s="691"/>
      <c r="AH4" s="683"/>
      <c r="AI4" s="684"/>
      <c r="AJ4" s="684"/>
      <c r="AK4" s="684"/>
      <c r="AL4" s="684"/>
      <c r="AM4" s="684"/>
      <c r="AN4" s="684"/>
      <c r="AO4" s="684"/>
      <c r="AP4" s="684"/>
      <c r="AQ4" s="684"/>
      <c r="AR4" s="684"/>
      <c r="AS4" s="684"/>
      <c r="AT4" s="685"/>
      <c r="AU4" s="410"/>
      <c r="AV4" s="411"/>
      <c r="AW4" s="411"/>
      <c r="AX4" s="412"/>
    </row>
    <row r="5" spans="1:50" ht="24.75" customHeight="1" x14ac:dyDescent="0.15">
      <c r="A5" s="1067"/>
      <c r="B5" s="1068"/>
      <c r="C5" s="1068"/>
      <c r="D5" s="1068"/>
      <c r="E5" s="1068"/>
      <c r="F5" s="1069"/>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7"/>
      <c r="B6" s="1068"/>
      <c r="C6" s="1068"/>
      <c r="D6" s="1068"/>
      <c r="E6" s="1068"/>
      <c r="F6" s="1069"/>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7"/>
      <c r="B7" s="1068"/>
      <c r="C7" s="1068"/>
      <c r="D7" s="1068"/>
      <c r="E7" s="1068"/>
      <c r="F7" s="1069"/>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7"/>
      <c r="B8" s="1068"/>
      <c r="C8" s="1068"/>
      <c r="D8" s="1068"/>
      <c r="E8" s="1068"/>
      <c r="F8" s="1069"/>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7"/>
      <c r="B9" s="1068"/>
      <c r="C9" s="1068"/>
      <c r="D9" s="1068"/>
      <c r="E9" s="1068"/>
      <c r="F9" s="1069"/>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7"/>
      <c r="B10" s="1068"/>
      <c r="C10" s="1068"/>
      <c r="D10" s="1068"/>
      <c r="E10" s="1068"/>
      <c r="F10" s="1069"/>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7"/>
      <c r="B11" s="1068"/>
      <c r="C11" s="1068"/>
      <c r="D11" s="1068"/>
      <c r="E11" s="1068"/>
      <c r="F11" s="1069"/>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7"/>
      <c r="B12" s="1068"/>
      <c r="C12" s="1068"/>
      <c r="D12" s="1068"/>
      <c r="E12" s="1068"/>
      <c r="F12" s="1069"/>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7"/>
      <c r="B13" s="1068"/>
      <c r="C13" s="1068"/>
      <c r="D13" s="1068"/>
      <c r="E13" s="1068"/>
      <c r="F13" s="1069"/>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7"/>
      <c r="B14" s="1068"/>
      <c r="C14" s="1068"/>
      <c r="D14" s="1068"/>
      <c r="E14" s="1068"/>
      <c r="F14" s="1069"/>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7"/>
      <c r="B15" s="1068"/>
      <c r="C15" s="1068"/>
      <c r="D15" s="1068"/>
      <c r="E15" s="1068"/>
      <c r="F15" s="1069"/>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67"/>
      <c r="B16" s="1068"/>
      <c r="C16" s="1068"/>
      <c r="D16" s="1068"/>
      <c r="E16" s="1068"/>
      <c r="F16" s="1069"/>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7"/>
      <c r="B17" s="1068"/>
      <c r="C17" s="1068"/>
      <c r="D17" s="1068"/>
      <c r="E17" s="1068"/>
      <c r="F17" s="1069"/>
      <c r="G17" s="689"/>
      <c r="H17" s="690"/>
      <c r="I17" s="690"/>
      <c r="J17" s="690"/>
      <c r="K17" s="691"/>
      <c r="L17" s="683"/>
      <c r="M17" s="684"/>
      <c r="N17" s="684"/>
      <c r="O17" s="684"/>
      <c r="P17" s="684"/>
      <c r="Q17" s="684"/>
      <c r="R17" s="684"/>
      <c r="S17" s="684"/>
      <c r="T17" s="684"/>
      <c r="U17" s="684"/>
      <c r="V17" s="684"/>
      <c r="W17" s="684"/>
      <c r="X17" s="685"/>
      <c r="Y17" s="410"/>
      <c r="Z17" s="411"/>
      <c r="AA17" s="411"/>
      <c r="AB17" s="824"/>
      <c r="AC17" s="689"/>
      <c r="AD17" s="690"/>
      <c r="AE17" s="690"/>
      <c r="AF17" s="690"/>
      <c r="AG17" s="691"/>
      <c r="AH17" s="683"/>
      <c r="AI17" s="684"/>
      <c r="AJ17" s="684"/>
      <c r="AK17" s="684"/>
      <c r="AL17" s="684"/>
      <c r="AM17" s="684"/>
      <c r="AN17" s="684"/>
      <c r="AO17" s="684"/>
      <c r="AP17" s="684"/>
      <c r="AQ17" s="684"/>
      <c r="AR17" s="684"/>
      <c r="AS17" s="684"/>
      <c r="AT17" s="685"/>
      <c r="AU17" s="410"/>
      <c r="AV17" s="411"/>
      <c r="AW17" s="411"/>
      <c r="AX17" s="412"/>
    </row>
    <row r="18" spans="1:50" ht="24.75" customHeight="1" x14ac:dyDescent="0.15">
      <c r="A18" s="1067"/>
      <c r="B18" s="1068"/>
      <c r="C18" s="1068"/>
      <c r="D18" s="1068"/>
      <c r="E18" s="1068"/>
      <c r="F18" s="1069"/>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7"/>
      <c r="B19" s="1068"/>
      <c r="C19" s="1068"/>
      <c r="D19" s="1068"/>
      <c r="E19" s="1068"/>
      <c r="F19" s="1069"/>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7"/>
      <c r="B20" s="1068"/>
      <c r="C20" s="1068"/>
      <c r="D20" s="1068"/>
      <c r="E20" s="1068"/>
      <c r="F20" s="1069"/>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7"/>
      <c r="B21" s="1068"/>
      <c r="C21" s="1068"/>
      <c r="D21" s="1068"/>
      <c r="E21" s="1068"/>
      <c r="F21" s="1069"/>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7"/>
      <c r="B22" s="1068"/>
      <c r="C22" s="1068"/>
      <c r="D22" s="1068"/>
      <c r="E22" s="1068"/>
      <c r="F22" s="1069"/>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7"/>
      <c r="B23" s="1068"/>
      <c r="C23" s="1068"/>
      <c r="D23" s="1068"/>
      <c r="E23" s="1068"/>
      <c r="F23" s="1069"/>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7"/>
      <c r="B24" s="1068"/>
      <c r="C24" s="1068"/>
      <c r="D24" s="1068"/>
      <c r="E24" s="1068"/>
      <c r="F24" s="1069"/>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7"/>
      <c r="B25" s="1068"/>
      <c r="C25" s="1068"/>
      <c r="D25" s="1068"/>
      <c r="E25" s="1068"/>
      <c r="F25" s="1069"/>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7"/>
      <c r="B26" s="1068"/>
      <c r="C26" s="1068"/>
      <c r="D26" s="1068"/>
      <c r="E26" s="1068"/>
      <c r="F26" s="1069"/>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7"/>
      <c r="B27" s="1068"/>
      <c r="C27" s="1068"/>
      <c r="D27" s="1068"/>
      <c r="E27" s="1068"/>
      <c r="F27" s="1069"/>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7"/>
      <c r="B28" s="1068"/>
      <c r="C28" s="1068"/>
      <c r="D28" s="1068"/>
      <c r="E28" s="1068"/>
      <c r="F28" s="1069"/>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67"/>
      <c r="B29" s="1068"/>
      <c r="C29" s="1068"/>
      <c r="D29" s="1068"/>
      <c r="E29" s="1068"/>
      <c r="F29" s="1069"/>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7"/>
      <c r="B30" s="1068"/>
      <c r="C30" s="1068"/>
      <c r="D30" s="1068"/>
      <c r="E30" s="1068"/>
      <c r="F30" s="1069"/>
      <c r="G30" s="689"/>
      <c r="H30" s="690"/>
      <c r="I30" s="690"/>
      <c r="J30" s="690"/>
      <c r="K30" s="691"/>
      <c r="L30" s="683"/>
      <c r="M30" s="684"/>
      <c r="N30" s="684"/>
      <c r="O30" s="684"/>
      <c r="P30" s="684"/>
      <c r="Q30" s="684"/>
      <c r="R30" s="684"/>
      <c r="S30" s="684"/>
      <c r="T30" s="684"/>
      <c r="U30" s="684"/>
      <c r="V30" s="684"/>
      <c r="W30" s="684"/>
      <c r="X30" s="685"/>
      <c r="Y30" s="410"/>
      <c r="Z30" s="411"/>
      <c r="AA30" s="411"/>
      <c r="AB30" s="824"/>
      <c r="AC30" s="689"/>
      <c r="AD30" s="690"/>
      <c r="AE30" s="690"/>
      <c r="AF30" s="690"/>
      <c r="AG30" s="691"/>
      <c r="AH30" s="683"/>
      <c r="AI30" s="684"/>
      <c r="AJ30" s="684"/>
      <c r="AK30" s="684"/>
      <c r="AL30" s="684"/>
      <c r="AM30" s="684"/>
      <c r="AN30" s="684"/>
      <c r="AO30" s="684"/>
      <c r="AP30" s="684"/>
      <c r="AQ30" s="684"/>
      <c r="AR30" s="684"/>
      <c r="AS30" s="684"/>
      <c r="AT30" s="685"/>
      <c r="AU30" s="410"/>
      <c r="AV30" s="411"/>
      <c r="AW30" s="411"/>
      <c r="AX30" s="412"/>
    </row>
    <row r="31" spans="1:50" ht="24.75" customHeight="1" x14ac:dyDescent="0.15">
      <c r="A31" s="1067"/>
      <c r="B31" s="1068"/>
      <c r="C31" s="1068"/>
      <c r="D31" s="1068"/>
      <c r="E31" s="1068"/>
      <c r="F31" s="1069"/>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7"/>
      <c r="B32" s="1068"/>
      <c r="C32" s="1068"/>
      <c r="D32" s="1068"/>
      <c r="E32" s="1068"/>
      <c r="F32" s="1069"/>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7"/>
      <c r="B33" s="1068"/>
      <c r="C33" s="1068"/>
      <c r="D33" s="1068"/>
      <c r="E33" s="1068"/>
      <c r="F33" s="1069"/>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7"/>
      <c r="B34" s="1068"/>
      <c r="C34" s="1068"/>
      <c r="D34" s="1068"/>
      <c r="E34" s="1068"/>
      <c r="F34" s="1069"/>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7"/>
      <c r="B35" s="1068"/>
      <c r="C35" s="1068"/>
      <c r="D35" s="1068"/>
      <c r="E35" s="1068"/>
      <c r="F35" s="1069"/>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7"/>
      <c r="B36" s="1068"/>
      <c r="C36" s="1068"/>
      <c r="D36" s="1068"/>
      <c r="E36" s="1068"/>
      <c r="F36" s="1069"/>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7"/>
      <c r="B37" s="1068"/>
      <c r="C37" s="1068"/>
      <c r="D37" s="1068"/>
      <c r="E37" s="1068"/>
      <c r="F37" s="1069"/>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7"/>
      <c r="B38" s="1068"/>
      <c r="C38" s="1068"/>
      <c r="D38" s="1068"/>
      <c r="E38" s="1068"/>
      <c r="F38" s="1069"/>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7"/>
      <c r="B39" s="1068"/>
      <c r="C39" s="1068"/>
      <c r="D39" s="1068"/>
      <c r="E39" s="1068"/>
      <c r="F39" s="1069"/>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7"/>
      <c r="B40" s="1068"/>
      <c r="C40" s="1068"/>
      <c r="D40" s="1068"/>
      <c r="E40" s="1068"/>
      <c r="F40" s="1069"/>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7"/>
      <c r="B41" s="1068"/>
      <c r="C41" s="1068"/>
      <c r="D41" s="1068"/>
      <c r="E41" s="1068"/>
      <c r="F41" s="1069"/>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67"/>
      <c r="B42" s="1068"/>
      <c r="C42" s="1068"/>
      <c r="D42" s="1068"/>
      <c r="E42" s="1068"/>
      <c r="F42" s="1069"/>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7"/>
      <c r="B43" s="1068"/>
      <c r="C43" s="1068"/>
      <c r="D43" s="1068"/>
      <c r="E43" s="1068"/>
      <c r="F43" s="1069"/>
      <c r="G43" s="689"/>
      <c r="H43" s="690"/>
      <c r="I43" s="690"/>
      <c r="J43" s="690"/>
      <c r="K43" s="691"/>
      <c r="L43" s="683"/>
      <c r="M43" s="684"/>
      <c r="N43" s="684"/>
      <c r="O43" s="684"/>
      <c r="P43" s="684"/>
      <c r="Q43" s="684"/>
      <c r="R43" s="684"/>
      <c r="S43" s="684"/>
      <c r="T43" s="684"/>
      <c r="U43" s="684"/>
      <c r="V43" s="684"/>
      <c r="W43" s="684"/>
      <c r="X43" s="685"/>
      <c r="Y43" s="410"/>
      <c r="Z43" s="411"/>
      <c r="AA43" s="411"/>
      <c r="AB43" s="824"/>
      <c r="AC43" s="689"/>
      <c r="AD43" s="690"/>
      <c r="AE43" s="690"/>
      <c r="AF43" s="690"/>
      <c r="AG43" s="691"/>
      <c r="AH43" s="683"/>
      <c r="AI43" s="684"/>
      <c r="AJ43" s="684"/>
      <c r="AK43" s="684"/>
      <c r="AL43" s="684"/>
      <c r="AM43" s="684"/>
      <c r="AN43" s="684"/>
      <c r="AO43" s="684"/>
      <c r="AP43" s="684"/>
      <c r="AQ43" s="684"/>
      <c r="AR43" s="684"/>
      <c r="AS43" s="684"/>
      <c r="AT43" s="685"/>
      <c r="AU43" s="410"/>
      <c r="AV43" s="411"/>
      <c r="AW43" s="411"/>
      <c r="AX43" s="412"/>
    </row>
    <row r="44" spans="1:50" ht="24.75" customHeight="1" x14ac:dyDescent="0.15">
      <c r="A44" s="1067"/>
      <c r="B44" s="1068"/>
      <c r="C44" s="1068"/>
      <c r="D44" s="1068"/>
      <c r="E44" s="1068"/>
      <c r="F44" s="1069"/>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7"/>
      <c r="B45" s="1068"/>
      <c r="C45" s="1068"/>
      <c r="D45" s="1068"/>
      <c r="E45" s="1068"/>
      <c r="F45" s="1069"/>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7"/>
      <c r="B46" s="1068"/>
      <c r="C46" s="1068"/>
      <c r="D46" s="1068"/>
      <c r="E46" s="1068"/>
      <c r="F46" s="1069"/>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7"/>
      <c r="B47" s="1068"/>
      <c r="C47" s="1068"/>
      <c r="D47" s="1068"/>
      <c r="E47" s="1068"/>
      <c r="F47" s="1069"/>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7"/>
      <c r="B48" s="1068"/>
      <c r="C48" s="1068"/>
      <c r="D48" s="1068"/>
      <c r="E48" s="1068"/>
      <c r="F48" s="1069"/>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7"/>
      <c r="B49" s="1068"/>
      <c r="C49" s="1068"/>
      <c r="D49" s="1068"/>
      <c r="E49" s="1068"/>
      <c r="F49" s="1069"/>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7"/>
      <c r="B50" s="1068"/>
      <c r="C50" s="1068"/>
      <c r="D50" s="1068"/>
      <c r="E50" s="1068"/>
      <c r="F50" s="1069"/>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7"/>
      <c r="B51" s="1068"/>
      <c r="C51" s="1068"/>
      <c r="D51" s="1068"/>
      <c r="E51" s="1068"/>
      <c r="F51" s="1069"/>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7"/>
      <c r="B52" s="1068"/>
      <c r="C52" s="1068"/>
      <c r="D52" s="1068"/>
      <c r="E52" s="1068"/>
      <c r="F52" s="1069"/>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67"/>
      <c r="B56" s="1068"/>
      <c r="C56" s="1068"/>
      <c r="D56" s="1068"/>
      <c r="E56" s="1068"/>
      <c r="F56" s="1069"/>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7"/>
      <c r="B57" s="1068"/>
      <c r="C57" s="1068"/>
      <c r="D57" s="1068"/>
      <c r="E57" s="1068"/>
      <c r="F57" s="1069"/>
      <c r="G57" s="689"/>
      <c r="H57" s="690"/>
      <c r="I57" s="690"/>
      <c r="J57" s="690"/>
      <c r="K57" s="691"/>
      <c r="L57" s="683"/>
      <c r="M57" s="684"/>
      <c r="N57" s="684"/>
      <c r="O57" s="684"/>
      <c r="P57" s="684"/>
      <c r="Q57" s="684"/>
      <c r="R57" s="684"/>
      <c r="S57" s="684"/>
      <c r="T57" s="684"/>
      <c r="U57" s="684"/>
      <c r="V57" s="684"/>
      <c r="W57" s="684"/>
      <c r="X57" s="685"/>
      <c r="Y57" s="410"/>
      <c r="Z57" s="411"/>
      <c r="AA57" s="411"/>
      <c r="AB57" s="824"/>
      <c r="AC57" s="689"/>
      <c r="AD57" s="690"/>
      <c r="AE57" s="690"/>
      <c r="AF57" s="690"/>
      <c r="AG57" s="691"/>
      <c r="AH57" s="683"/>
      <c r="AI57" s="684"/>
      <c r="AJ57" s="684"/>
      <c r="AK57" s="684"/>
      <c r="AL57" s="684"/>
      <c r="AM57" s="684"/>
      <c r="AN57" s="684"/>
      <c r="AO57" s="684"/>
      <c r="AP57" s="684"/>
      <c r="AQ57" s="684"/>
      <c r="AR57" s="684"/>
      <c r="AS57" s="684"/>
      <c r="AT57" s="685"/>
      <c r="AU57" s="410"/>
      <c r="AV57" s="411"/>
      <c r="AW57" s="411"/>
      <c r="AX57" s="412"/>
    </row>
    <row r="58" spans="1:50" ht="24.75" customHeight="1" x14ac:dyDescent="0.15">
      <c r="A58" s="1067"/>
      <c r="B58" s="1068"/>
      <c r="C58" s="1068"/>
      <c r="D58" s="1068"/>
      <c r="E58" s="1068"/>
      <c r="F58" s="1069"/>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7"/>
      <c r="B59" s="1068"/>
      <c r="C59" s="1068"/>
      <c r="D59" s="1068"/>
      <c r="E59" s="1068"/>
      <c r="F59" s="1069"/>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7"/>
      <c r="B60" s="1068"/>
      <c r="C60" s="1068"/>
      <c r="D60" s="1068"/>
      <c r="E60" s="1068"/>
      <c r="F60" s="1069"/>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7"/>
      <c r="B61" s="1068"/>
      <c r="C61" s="1068"/>
      <c r="D61" s="1068"/>
      <c r="E61" s="1068"/>
      <c r="F61" s="1069"/>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7"/>
      <c r="B62" s="1068"/>
      <c r="C62" s="1068"/>
      <c r="D62" s="1068"/>
      <c r="E62" s="1068"/>
      <c r="F62" s="1069"/>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7"/>
      <c r="B63" s="1068"/>
      <c r="C63" s="1068"/>
      <c r="D63" s="1068"/>
      <c r="E63" s="1068"/>
      <c r="F63" s="1069"/>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7"/>
      <c r="B64" s="1068"/>
      <c r="C64" s="1068"/>
      <c r="D64" s="1068"/>
      <c r="E64" s="1068"/>
      <c r="F64" s="1069"/>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7"/>
      <c r="B65" s="1068"/>
      <c r="C65" s="1068"/>
      <c r="D65" s="1068"/>
      <c r="E65" s="1068"/>
      <c r="F65" s="1069"/>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7"/>
      <c r="B66" s="1068"/>
      <c r="C66" s="1068"/>
      <c r="D66" s="1068"/>
      <c r="E66" s="1068"/>
      <c r="F66" s="1069"/>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7"/>
      <c r="B67" s="1068"/>
      <c r="C67" s="1068"/>
      <c r="D67" s="1068"/>
      <c r="E67" s="1068"/>
      <c r="F67" s="1069"/>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7"/>
      <c r="B68" s="1068"/>
      <c r="C68" s="1068"/>
      <c r="D68" s="1068"/>
      <c r="E68" s="1068"/>
      <c r="F68" s="1069"/>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67"/>
      <c r="B69" s="1068"/>
      <c r="C69" s="1068"/>
      <c r="D69" s="1068"/>
      <c r="E69" s="1068"/>
      <c r="F69" s="1069"/>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7"/>
      <c r="B70" s="1068"/>
      <c r="C70" s="1068"/>
      <c r="D70" s="1068"/>
      <c r="E70" s="1068"/>
      <c r="F70" s="1069"/>
      <c r="G70" s="689"/>
      <c r="H70" s="690"/>
      <c r="I70" s="690"/>
      <c r="J70" s="690"/>
      <c r="K70" s="691"/>
      <c r="L70" s="683"/>
      <c r="M70" s="684"/>
      <c r="N70" s="684"/>
      <c r="O70" s="684"/>
      <c r="P70" s="684"/>
      <c r="Q70" s="684"/>
      <c r="R70" s="684"/>
      <c r="S70" s="684"/>
      <c r="T70" s="684"/>
      <c r="U70" s="684"/>
      <c r="V70" s="684"/>
      <c r="W70" s="684"/>
      <c r="X70" s="685"/>
      <c r="Y70" s="410"/>
      <c r="Z70" s="411"/>
      <c r="AA70" s="411"/>
      <c r="AB70" s="824"/>
      <c r="AC70" s="689"/>
      <c r="AD70" s="690"/>
      <c r="AE70" s="690"/>
      <c r="AF70" s="690"/>
      <c r="AG70" s="691"/>
      <c r="AH70" s="683"/>
      <c r="AI70" s="684"/>
      <c r="AJ70" s="684"/>
      <c r="AK70" s="684"/>
      <c r="AL70" s="684"/>
      <c r="AM70" s="684"/>
      <c r="AN70" s="684"/>
      <c r="AO70" s="684"/>
      <c r="AP70" s="684"/>
      <c r="AQ70" s="684"/>
      <c r="AR70" s="684"/>
      <c r="AS70" s="684"/>
      <c r="AT70" s="685"/>
      <c r="AU70" s="410"/>
      <c r="AV70" s="411"/>
      <c r="AW70" s="411"/>
      <c r="AX70" s="412"/>
    </row>
    <row r="71" spans="1:50" ht="24.75" customHeight="1" x14ac:dyDescent="0.15">
      <c r="A71" s="1067"/>
      <c r="B71" s="1068"/>
      <c r="C71" s="1068"/>
      <c r="D71" s="1068"/>
      <c r="E71" s="1068"/>
      <c r="F71" s="1069"/>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7"/>
      <c r="B72" s="1068"/>
      <c r="C72" s="1068"/>
      <c r="D72" s="1068"/>
      <c r="E72" s="1068"/>
      <c r="F72" s="1069"/>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7"/>
      <c r="B73" s="1068"/>
      <c r="C73" s="1068"/>
      <c r="D73" s="1068"/>
      <c r="E73" s="1068"/>
      <c r="F73" s="1069"/>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7"/>
      <c r="B74" s="1068"/>
      <c r="C74" s="1068"/>
      <c r="D74" s="1068"/>
      <c r="E74" s="1068"/>
      <c r="F74" s="1069"/>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7"/>
      <c r="B75" s="1068"/>
      <c r="C75" s="1068"/>
      <c r="D75" s="1068"/>
      <c r="E75" s="1068"/>
      <c r="F75" s="1069"/>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7"/>
      <c r="B76" s="1068"/>
      <c r="C76" s="1068"/>
      <c r="D76" s="1068"/>
      <c r="E76" s="1068"/>
      <c r="F76" s="1069"/>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7"/>
      <c r="B77" s="1068"/>
      <c r="C77" s="1068"/>
      <c r="D77" s="1068"/>
      <c r="E77" s="1068"/>
      <c r="F77" s="1069"/>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7"/>
      <c r="B78" s="1068"/>
      <c r="C78" s="1068"/>
      <c r="D78" s="1068"/>
      <c r="E78" s="1068"/>
      <c r="F78" s="1069"/>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7"/>
      <c r="B79" s="1068"/>
      <c r="C79" s="1068"/>
      <c r="D79" s="1068"/>
      <c r="E79" s="1068"/>
      <c r="F79" s="1069"/>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7"/>
      <c r="B80" s="1068"/>
      <c r="C80" s="1068"/>
      <c r="D80" s="1068"/>
      <c r="E80" s="1068"/>
      <c r="F80" s="1069"/>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7"/>
      <c r="B81" s="1068"/>
      <c r="C81" s="1068"/>
      <c r="D81" s="1068"/>
      <c r="E81" s="1068"/>
      <c r="F81" s="1069"/>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67"/>
      <c r="B82" s="1068"/>
      <c r="C82" s="1068"/>
      <c r="D82" s="1068"/>
      <c r="E82" s="1068"/>
      <c r="F82" s="1069"/>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7"/>
      <c r="B83" s="1068"/>
      <c r="C83" s="1068"/>
      <c r="D83" s="1068"/>
      <c r="E83" s="1068"/>
      <c r="F83" s="1069"/>
      <c r="G83" s="689"/>
      <c r="H83" s="690"/>
      <c r="I83" s="690"/>
      <c r="J83" s="690"/>
      <c r="K83" s="691"/>
      <c r="L83" s="683"/>
      <c r="M83" s="684"/>
      <c r="N83" s="684"/>
      <c r="O83" s="684"/>
      <c r="P83" s="684"/>
      <c r="Q83" s="684"/>
      <c r="R83" s="684"/>
      <c r="S83" s="684"/>
      <c r="T83" s="684"/>
      <c r="U83" s="684"/>
      <c r="V83" s="684"/>
      <c r="W83" s="684"/>
      <c r="X83" s="685"/>
      <c r="Y83" s="410"/>
      <c r="Z83" s="411"/>
      <c r="AA83" s="411"/>
      <c r="AB83" s="824"/>
      <c r="AC83" s="689"/>
      <c r="AD83" s="690"/>
      <c r="AE83" s="690"/>
      <c r="AF83" s="690"/>
      <c r="AG83" s="691"/>
      <c r="AH83" s="683"/>
      <c r="AI83" s="684"/>
      <c r="AJ83" s="684"/>
      <c r="AK83" s="684"/>
      <c r="AL83" s="684"/>
      <c r="AM83" s="684"/>
      <c r="AN83" s="684"/>
      <c r="AO83" s="684"/>
      <c r="AP83" s="684"/>
      <c r="AQ83" s="684"/>
      <c r="AR83" s="684"/>
      <c r="AS83" s="684"/>
      <c r="AT83" s="685"/>
      <c r="AU83" s="410"/>
      <c r="AV83" s="411"/>
      <c r="AW83" s="411"/>
      <c r="AX83" s="412"/>
    </row>
    <row r="84" spans="1:50" ht="24.75" customHeight="1" x14ac:dyDescent="0.15">
      <c r="A84" s="1067"/>
      <c r="B84" s="1068"/>
      <c r="C84" s="1068"/>
      <c r="D84" s="1068"/>
      <c r="E84" s="1068"/>
      <c r="F84" s="1069"/>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7"/>
      <c r="B85" s="1068"/>
      <c r="C85" s="1068"/>
      <c r="D85" s="1068"/>
      <c r="E85" s="1068"/>
      <c r="F85" s="1069"/>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7"/>
      <c r="B86" s="1068"/>
      <c r="C86" s="1068"/>
      <c r="D86" s="1068"/>
      <c r="E86" s="1068"/>
      <c r="F86" s="1069"/>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7"/>
      <c r="B87" s="1068"/>
      <c r="C87" s="1068"/>
      <c r="D87" s="1068"/>
      <c r="E87" s="1068"/>
      <c r="F87" s="1069"/>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7"/>
      <c r="B88" s="1068"/>
      <c r="C88" s="1068"/>
      <c r="D88" s="1068"/>
      <c r="E88" s="1068"/>
      <c r="F88" s="1069"/>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7"/>
      <c r="B89" s="1068"/>
      <c r="C89" s="1068"/>
      <c r="D89" s="1068"/>
      <c r="E89" s="1068"/>
      <c r="F89" s="1069"/>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7"/>
      <c r="B90" s="1068"/>
      <c r="C90" s="1068"/>
      <c r="D90" s="1068"/>
      <c r="E90" s="1068"/>
      <c r="F90" s="1069"/>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7"/>
      <c r="B91" s="1068"/>
      <c r="C91" s="1068"/>
      <c r="D91" s="1068"/>
      <c r="E91" s="1068"/>
      <c r="F91" s="1069"/>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7"/>
      <c r="B92" s="1068"/>
      <c r="C92" s="1068"/>
      <c r="D92" s="1068"/>
      <c r="E92" s="1068"/>
      <c r="F92" s="1069"/>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7"/>
      <c r="B93" s="1068"/>
      <c r="C93" s="1068"/>
      <c r="D93" s="1068"/>
      <c r="E93" s="1068"/>
      <c r="F93" s="1069"/>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7"/>
      <c r="B94" s="1068"/>
      <c r="C94" s="1068"/>
      <c r="D94" s="1068"/>
      <c r="E94" s="1068"/>
      <c r="F94" s="1069"/>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67"/>
      <c r="B95" s="1068"/>
      <c r="C95" s="1068"/>
      <c r="D95" s="1068"/>
      <c r="E95" s="1068"/>
      <c r="F95" s="1069"/>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7"/>
      <c r="B96" s="1068"/>
      <c r="C96" s="1068"/>
      <c r="D96" s="1068"/>
      <c r="E96" s="1068"/>
      <c r="F96" s="1069"/>
      <c r="G96" s="689"/>
      <c r="H96" s="690"/>
      <c r="I96" s="690"/>
      <c r="J96" s="690"/>
      <c r="K96" s="691"/>
      <c r="L96" s="683"/>
      <c r="M96" s="684"/>
      <c r="N96" s="684"/>
      <c r="O96" s="684"/>
      <c r="P96" s="684"/>
      <c r="Q96" s="684"/>
      <c r="R96" s="684"/>
      <c r="S96" s="684"/>
      <c r="T96" s="684"/>
      <c r="U96" s="684"/>
      <c r="V96" s="684"/>
      <c r="W96" s="684"/>
      <c r="X96" s="685"/>
      <c r="Y96" s="410"/>
      <c r="Z96" s="411"/>
      <c r="AA96" s="411"/>
      <c r="AB96" s="824"/>
      <c r="AC96" s="689"/>
      <c r="AD96" s="690"/>
      <c r="AE96" s="690"/>
      <c r="AF96" s="690"/>
      <c r="AG96" s="691"/>
      <c r="AH96" s="683"/>
      <c r="AI96" s="684"/>
      <c r="AJ96" s="684"/>
      <c r="AK96" s="684"/>
      <c r="AL96" s="684"/>
      <c r="AM96" s="684"/>
      <c r="AN96" s="684"/>
      <c r="AO96" s="684"/>
      <c r="AP96" s="684"/>
      <c r="AQ96" s="684"/>
      <c r="AR96" s="684"/>
      <c r="AS96" s="684"/>
      <c r="AT96" s="685"/>
      <c r="AU96" s="410"/>
      <c r="AV96" s="411"/>
      <c r="AW96" s="411"/>
      <c r="AX96" s="412"/>
    </row>
    <row r="97" spans="1:50" ht="24.75" customHeight="1" x14ac:dyDescent="0.15">
      <c r="A97" s="1067"/>
      <c r="B97" s="1068"/>
      <c r="C97" s="1068"/>
      <c r="D97" s="1068"/>
      <c r="E97" s="1068"/>
      <c r="F97" s="1069"/>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7"/>
      <c r="B98" s="1068"/>
      <c r="C98" s="1068"/>
      <c r="D98" s="1068"/>
      <c r="E98" s="1068"/>
      <c r="F98" s="1069"/>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7"/>
      <c r="B99" s="1068"/>
      <c r="C99" s="1068"/>
      <c r="D99" s="1068"/>
      <c r="E99" s="1068"/>
      <c r="F99" s="1069"/>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7"/>
      <c r="B100" s="1068"/>
      <c r="C100" s="1068"/>
      <c r="D100" s="1068"/>
      <c r="E100" s="1068"/>
      <c r="F100" s="1069"/>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7"/>
      <c r="B101" s="1068"/>
      <c r="C101" s="1068"/>
      <c r="D101" s="1068"/>
      <c r="E101" s="1068"/>
      <c r="F101" s="1069"/>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7"/>
      <c r="B102" s="1068"/>
      <c r="C102" s="1068"/>
      <c r="D102" s="1068"/>
      <c r="E102" s="1068"/>
      <c r="F102" s="1069"/>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7"/>
      <c r="B103" s="1068"/>
      <c r="C103" s="1068"/>
      <c r="D103" s="1068"/>
      <c r="E103" s="1068"/>
      <c r="F103" s="1069"/>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7"/>
      <c r="B104" s="1068"/>
      <c r="C104" s="1068"/>
      <c r="D104" s="1068"/>
      <c r="E104" s="1068"/>
      <c r="F104" s="1069"/>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7"/>
      <c r="B105" s="1068"/>
      <c r="C105" s="1068"/>
      <c r="D105" s="1068"/>
      <c r="E105" s="1068"/>
      <c r="F105" s="1069"/>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67"/>
      <c r="B109" s="1068"/>
      <c r="C109" s="1068"/>
      <c r="D109" s="1068"/>
      <c r="E109" s="1068"/>
      <c r="F109" s="1069"/>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7"/>
      <c r="B110" s="1068"/>
      <c r="C110" s="1068"/>
      <c r="D110" s="1068"/>
      <c r="E110" s="1068"/>
      <c r="F110" s="1069"/>
      <c r="G110" s="689"/>
      <c r="H110" s="690"/>
      <c r="I110" s="690"/>
      <c r="J110" s="690"/>
      <c r="K110" s="691"/>
      <c r="L110" s="683"/>
      <c r="M110" s="684"/>
      <c r="N110" s="684"/>
      <c r="O110" s="684"/>
      <c r="P110" s="684"/>
      <c r="Q110" s="684"/>
      <c r="R110" s="684"/>
      <c r="S110" s="684"/>
      <c r="T110" s="684"/>
      <c r="U110" s="684"/>
      <c r="V110" s="684"/>
      <c r="W110" s="684"/>
      <c r="X110" s="685"/>
      <c r="Y110" s="410"/>
      <c r="Z110" s="411"/>
      <c r="AA110" s="411"/>
      <c r="AB110" s="824"/>
      <c r="AC110" s="689"/>
      <c r="AD110" s="690"/>
      <c r="AE110" s="690"/>
      <c r="AF110" s="690"/>
      <c r="AG110" s="691"/>
      <c r="AH110" s="683"/>
      <c r="AI110" s="684"/>
      <c r="AJ110" s="684"/>
      <c r="AK110" s="684"/>
      <c r="AL110" s="684"/>
      <c r="AM110" s="684"/>
      <c r="AN110" s="684"/>
      <c r="AO110" s="684"/>
      <c r="AP110" s="684"/>
      <c r="AQ110" s="684"/>
      <c r="AR110" s="684"/>
      <c r="AS110" s="684"/>
      <c r="AT110" s="685"/>
      <c r="AU110" s="410"/>
      <c r="AV110" s="411"/>
      <c r="AW110" s="411"/>
      <c r="AX110" s="412"/>
    </row>
    <row r="111" spans="1:50" ht="24.75" customHeight="1" x14ac:dyDescent="0.15">
      <c r="A111" s="1067"/>
      <c r="B111" s="1068"/>
      <c r="C111" s="1068"/>
      <c r="D111" s="1068"/>
      <c r="E111" s="1068"/>
      <c r="F111" s="1069"/>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7"/>
      <c r="B112" s="1068"/>
      <c r="C112" s="1068"/>
      <c r="D112" s="1068"/>
      <c r="E112" s="1068"/>
      <c r="F112" s="1069"/>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7"/>
      <c r="B113" s="1068"/>
      <c r="C113" s="1068"/>
      <c r="D113" s="1068"/>
      <c r="E113" s="1068"/>
      <c r="F113" s="1069"/>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7"/>
      <c r="B114" s="1068"/>
      <c r="C114" s="1068"/>
      <c r="D114" s="1068"/>
      <c r="E114" s="1068"/>
      <c r="F114" s="1069"/>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7"/>
      <c r="B115" s="1068"/>
      <c r="C115" s="1068"/>
      <c r="D115" s="1068"/>
      <c r="E115" s="1068"/>
      <c r="F115" s="1069"/>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7"/>
      <c r="B116" s="1068"/>
      <c r="C116" s="1068"/>
      <c r="D116" s="1068"/>
      <c r="E116" s="1068"/>
      <c r="F116" s="1069"/>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7"/>
      <c r="B117" s="1068"/>
      <c r="C117" s="1068"/>
      <c r="D117" s="1068"/>
      <c r="E117" s="1068"/>
      <c r="F117" s="1069"/>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7"/>
      <c r="B118" s="1068"/>
      <c r="C118" s="1068"/>
      <c r="D118" s="1068"/>
      <c r="E118" s="1068"/>
      <c r="F118" s="1069"/>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7"/>
      <c r="B119" s="1068"/>
      <c r="C119" s="1068"/>
      <c r="D119" s="1068"/>
      <c r="E119" s="1068"/>
      <c r="F119" s="1069"/>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7"/>
      <c r="B120" s="1068"/>
      <c r="C120" s="1068"/>
      <c r="D120" s="1068"/>
      <c r="E120" s="1068"/>
      <c r="F120" s="1069"/>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7"/>
      <c r="B121" s="1068"/>
      <c r="C121" s="1068"/>
      <c r="D121" s="1068"/>
      <c r="E121" s="1068"/>
      <c r="F121" s="1069"/>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67"/>
      <c r="B122" s="1068"/>
      <c r="C122" s="1068"/>
      <c r="D122" s="1068"/>
      <c r="E122" s="1068"/>
      <c r="F122" s="1069"/>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7"/>
      <c r="B123" s="1068"/>
      <c r="C123" s="1068"/>
      <c r="D123" s="1068"/>
      <c r="E123" s="1068"/>
      <c r="F123" s="1069"/>
      <c r="G123" s="689"/>
      <c r="H123" s="690"/>
      <c r="I123" s="690"/>
      <c r="J123" s="690"/>
      <c r="K123" s="691"/>
      <c r="L123" s="683"/>
      <c r="M123" s="684"/>
      <c r="N123" s="684"/>
      <c r="O123" s="684"/>
      <c r="P123" s="684"/>
      <c r="Q123" s="684"/>
      <c r="R123" s="684"/>
      <c r="S123" s="684"/>
      <c r="T123" s="684"/>
      <c r="U123" s="684"/>
      <c r="V123" s="684"/>
      <c r="W123" s="684"/>
      <c r="X123" s="685"/>
      <c r="Y123" s="410"/>
      <c r="Z123" s="411"/>
      <c r="AA123" s="411"/>
      <c r="AB123" s="824"/>
      <c r="AC123" s="689"/>
      <c r="AD123" s="690"/>
      <c r="AE123" s="690"/>
      <c r="AF123" s="690"/>
      <c r="AG123" s="691"/>
      <c r="AH123" s="683"/>
      <c r="AI123" s="684"/>
      <c r="AJ123" s="684"/>
      <c r="AK123" s="684"/>
      <c r="AL123" s="684"/>
      <c r="AM123" s="684"/>
      <c r="AN123" s="684"/>
      <c r="AO123" s="684"/>
      <c r="AP123" s="684"/>
      <c r="AQ123" s="684"/>
      <c r="AR123" s="684"/>
      <c r="AS123" s="684"/>
      <c r="AT123" s="685"/>
      <c r="AU123" s="410"/>
      <c r="AV123" s="411"/>
      <c r="AW123" s="411"/>
      <c r="AX123" s="412"/>
    </row>
    <row r="124" spans="1:50" ht="24.75" customHeight="1" x14ac:dyDescent="0.15">
      <c r="A124" s="1067"/>
      <c r="B124" s="1068"/>
      <c r="C124" s="1068"/>
      <c r="D124" s="1068"/>
      <c r="E124" s="1068"/>
      <c r="F124" s="1069"/>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7"/>
      <c r="B125" s="1068"/>
      <c r="C125" s="1068"/>
      <c r="D125" s="1068"/>
      <c r="E125" s="1068"/>
      <c r="F125" s="1069"/>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7"/>
      <c r="B126" s="1068"/>
      <c r="C126" s="1068"/>
      <c r="D126" s="1068"/>
      <c r="E126" s="1068"/>
      <c r="F126" s="1069"/>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7"/>
      <c r="B127" s="1068"/>
      <c r="C127" s="1068"/>
      <c r="D127" s="1068"/>
      <c r="E127" s="1068"/>
      <c r="F127" s="1069"/>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7"/>
      <c r="B128" s="1068"/>
      <c r="C128" s="1068"/>
      <c r="D128" s="1068"/>
      <c r="E128" s="1068"/>
      <c r="F128" s="1069"/>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7"/>
      <c r="B129" s="1068"/>
      <c r="C129" s="1068"/>
      <c r="D129" s="1068"/>
      <c r="E129" s="1068"/>
      <c r="F129" s="1069"/>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7"/>
      <c r="B130" s="1068"/>
      <c r="C130" s="1068"/>
      <c r="D130" s="1068"/>
      <c r="E130" s="1068"/>
      <c r="F130" s="1069"/>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7"/>
      <c r="B131" s="1068"/>
      <c r="C131" s="1068"/>
      <c r="D131" s="1068"/>
      <c r="E131" s="1068"/>
      <c r="F131" s="1069"/>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7"/>
      <c r="B132" s="1068"/>
      <c r="C132" s="1068"/>
      <c r="D132" s="1068"/>
      <c r="E132" s="1068"/>
      <c r="F132" s="1069"/>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7"/>
      <c r="B133" s="1068"/>
      <c r="C133" s="1068"/>
      <c r="D133" s="1068"/>
      <c r="E133" s="1068"/>
      <c r="F133" s="1069"/>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7"/>
      <c r="B134" s="1068"/>
      <c r="C134" s="1068"/>
      <c r="D134" s="1068"/>
      <c r="E134" s="1068"/>
      <c r="F134" s="1069"/>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67"/>
      <c r="B135" s="1068"/>
      <c r="C135" s="1068"/>
      <c r="D135" s="1068"/>
      <c r="E135" s="1068"/>
      <c r="F135" s="1069"/>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7"/>
      <c r="B136" s="1068"/>
      <c r="C136" s="1068"/>
      <c r="D136" s="1068"/>
      <c r="E136" s="1068"/>
      <c r="F136" s="1069"/>
      <c r="G136" s="689"/>
      <c r="H136" s="690"/>
      <c r="I136" s="690"/>
      <c r="J136" s="690"/>
      <c r="K136" s="691"/>
      <c r="L136" s="683"/>
      <c r="M136" s="684"/>
      <c r="N136" s="684"/>
      <c r="O136" s="684"/>
      <c r="P136" s="684"/>
      <c r="Q136" s="684"/>
      <c r="R136" s="684"/>
      <c r="S136" s="684"/>
      <c r="T136" s="684"/>
      <c r="U136" s="684"/>
      <c r="V136" s="684"/>
      <c r="W136" s="684"/>
      <c r="X136" s="685"/>
      <c r="Y136" s="410"/>
      <c r="Z136" s="411"/>
      <c r="AA136" s="411"/>
      <c r="AB136" s="824"/>
      <c r="AC136" s="689"/>
      <c r="AD136" s="690"/>
      <c r="AE136" s="690"/>
      <c r="AF136" s="690"/>
      <c r="AG136" s="691"/>
      <c r="AH136" s="683"/>
      <c r="AI136" s="684"/>
      <c r="AJ136" s="684"/>
      <c r="AK136" s="684"/>
      <c r="AL136" s="684"/>
      <c r="AM136" s="684"/>
      <c r="AN136" s="684"/>
      <c r="AO136" s="684"/>
      <c r="AP136" s="684"/>
      <c r="AQ136" s="684"/>
      <c r="AR136" s="684"/>
      <c r="AS136" s="684"/>
      <c r="AT136" s="685"/>
      <c r="AU136" s="410"/>
      <c r="AV136" s="411"/>
      <c r="AW136" s="411"/>
      <c r="AX136" s="412"/>
    </row>
    <row r="137" spans="1:50" ht="24.75" customHeight="1" x14ac:dyDescent="0.15">
      <c r="A137" s="1067"/>
      <c r="B137" s="1068"/>
      <c r="C137" s="1068"/>
      <c r="D137" s="1068"/>
      <c r="E137" s="1068"/>
      <c r="F137" s="1069"/>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7"/>
      <c r="B138" s="1068"/>
      <c r="C138" s="1068"/>
      <c r="D138" s="1068"/>
      <c r="E138" s="1068"/>
      <c r="F138" s="1069"/>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7"/>
      <c r="B139" s="1068"/>
      <c r="C139" s="1068"/>
      <c r="D139" s="1068"/>
      <c r="E139" s="1068"/>
      <c r="F139" s="1069"/>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7"/>
      <c r="B140" s="1068"/>
      <c r="C140" s="1068"/>
      <c r="D140" s="1068"/>
      <c r="E140" s="1068"/>
      <c r="F140" s="1069"/>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7"/>
      <c r="B141" s="1068"/>
      <c r="C141" s="1068"/>
      <c r="D141" s="1068"/>
      <c r="E141" s="1068"/>
      <c r="F141" s="1069"/>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7"/>
      <c r="B142" s="1068"/>
      <c r="C142" s="1068"/>
      <c r="D142" s="1068"/>
      <c r="E142" s="1068"/>
      <c r="F142" s="1069"/>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7"/>
      <c r="B143" s="1068"/>
      <c r="C143" s="1068"/>
      <c r="D143" s="1068"/>
      <c r="E143" s="1068"/>
      <c r="F143" s="1069"/>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7"/>
      <c r="B144" s="1068"/>
      <c r="C144" s="1068"/>
      <c r="D144" s="1068"/>
      <c r="E144" s="1068"/>
      <c r="F144" s="1069"/>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7"/>
      <c r="B145" s="1068"/>
      <c r="C145" s="1068"/>
      <c r="D145" s="1068"/>
      <c r="E145" s="1068"/>
      <c r="F145" s="1069"/>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7"/>
      <c r="B146" s="1068"/>
      <c r="C146" s="1068"/>
      <c r="D146" s="1068"/>
      <c r="E146" s="1068"/>
      <c r="F146" s="1069"/>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7"/>
      <c r="B147" s="1068"/>
      <c r="C147" s="1068"/>
      <c r="D147" s="1068"/>
      <c r="E147" s="1068"/>
      <c r="F147" s="1069"/>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67"/>
      <c r="B148" s="1068"/>
      <c r="C148" s="1068"/>
      <c r="D148" s="1068"/>
      <c r="E148" s="1068"/>
      <c r="F148" s="1069"/>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7"/>
      <c r="B149" s="1068"/>
      <c r="C149" s="1068"/>
      <c r="D149" s="1068"/>
      <c r="E149" s="1068"/>
      <c r="F149" s="1069"/>
      <c r="G149" s="689"/>
      <c r="H149" s="690"/>
      <c r="I149" s="690"/>
      <c r="J149" s="690"/>
      <c r="K149" s="691"/>
      <c r="L149" s="683"/>
      <c r="M149" s="684"/>
      <c r="N149" s="684"/>
      <c r="O149" s="684"/>
      <c r="P149" s="684"/>
      <c r="Q149" s="684"/>
      <c r="R149" s="684"/>
      <c r="S149" s="684"/>
      <c r="T149" s="684"/>
      <c r="U149" s="684"/>
      <c r="V149" s="684"/>
      <c r="W149" s="684"/>
      <c r="X149" s="685"/>
      <c r="Y149" s="410"/>
      <c r="Z149" s="411"/>
      <c r="AA149" s="411"/>
      <c r="AB149" s="824"/>
      <c r="AC149" s="689"/>
      <c r="AD149" s="690"/>
      <c r="AE149" s="690"/>
      <c r="AF149" s="690"/>
      <c r="AG149" s="691"/>
      <c r="AH149" s="683"/>
      <c r="AI149" s="684"/>
      <c r="AJ149" s="684"/>
      <c r="AK149" s="684"/>
      <c r="AL149" s="684"/>
      <c r="AM149" s="684"/>
      <c r="AN149" s="684"/>
      <c r="AO149" s="684"/>
      <c r="AP149" s="684"/>
      <c r="AQ149" s="684"/>
      <c r="AR149" s="684"/>
      <c r="AS149" s="684"/>
      <c r="AT149" s="685"/>
      <c r="AU149" s="410"/>
      <c r="AV149" s="411"/>
      <c r="AW149" s="411"/>
      <c r="AX149" s="412"/>
    </row>
    <row r="150" spans="1:50" ht="24.75" customHeight="1" x14ac:dyDescent="0.15">
      <c r="A150" s="1067"/>
      <c r="B150" s="1068"/>
      <c r="C150" s="1068"/>
      <c r="D150" s="1068"/>
      <c r="E150" s="1068"/>
      <c r="F150" s="1069"/>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7"/>
      <c r="B151" s="1068"/>
      <c r="C151" s="1068"/>
      <c r="D151" s="1068"/>
      <c r="E151" s="1068"/>
      <c r="F151" s="1069"/>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7"/>
      <c r="B152" s="1068"/>
      <c r="C152" s="1068"/>
      <c r="D152" s="1068"/>
      <c r="E152" s="1068"/>
      <c r="F152" s="1069"/>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7"/>
      <c r="B153" s="1068"/>
      <c r="C153" s="1068"/>
      <c r="D153" s="1068"/>
      <c r="E153" s="1068"/>
      <c r="F153" s="1069"/>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7"/>
      <c r="B154" s="1068"/>
      <c r="C154" s="1068"/>
      <c r="D154" s="1068"/>
      <c r="E154" s="1068"/>
      <c r="F154" s="1069"/>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7"/>
      <c r="B155" s="1068"/>
      <c r="C155" s="1068"/>
      <c r="D155" s="1068"/>
      <c r="E155" s="1068"/>
      <c r="F155" s="1069"/>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7"/>
      <c r="B156" s="1068"/>
      <c r="C156" s="1068"/>
      <c r="D156" s="1068"/>
      <c r="E156" s="1068"/>
      <c r="F156" s="1069"/>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7"/>
      <c r="B157" s="1068"/>
      <c r="C157" s="1068"/>
      <c r="D157" s="1068"/>
      <c r="E157" s="1068"/>
      <c r="F157" s="1069"/>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7"/>
      <c r="B158" s="1068"/>
      <c r="C158" s="1068"/>
      <c r="D158" s="1068"/>
      <c r="E158" s="1068"/>
      <c r="F158" s="1069"/>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67"/>
      <c r="B162" s="1068"/>
      <c r="C162" s="1068"/>
      <c r="D162" s="1068"/>
      <c r="E162" s="1068"/>
      <c r="F162" s="1069"/>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7"/>
      <c r="B163" s="1068"/>
      <c r="C163" s="1068"/>
      <c r="D163" s="1068"/>
      <c r="E163" s="1068"/>
      <c r="F163" s="1069"/>
      <c r="G163" s="689"/>
      <c r="H163" s="690"/>
      <c r="I163" s="690"/>
      <c r="J163" s="690"/>
      <c r="K163" s="691"/>
      <c r="L163" s="683"/>
      <c r="M163" s="684"/>
      <c r="N163" s="684"/>
      <c r="O163" s="684"/>
      <c r="P163" s="684"/>
      <c r="Q163" s="684"/>
      <c r="R163" s="684"/>
      <c r="S163" s="684"/>
      <c r="T163" s="684"/>
      <c r="U163" s="684"/>
      <c r="V163" s="684"/>
      <c r="W163" s="684"/>
      <c r="X163" s="685"/>
      <c r="Y163" s="410"/>
      <c r="Z163" s="411"/>
      <c r="AA163" s="411"/>
      <c r="AB163" s="824"/>
      <c r="AC163" s="689"/>
      <c r="AD163" s="690"/>
      <c r="AE163" s="690"/>
      <c r="AF163" s="690"/>
      <c r="AG163" s="691"/>
      <c r="AH163" s="683"/>
      <c r="AI163" s="684"/>
      <c r="AJ163" s="684"/>
      <c r="AK163" s="684"/>
      <c r="AL163" s="684"/>
      <c r="AM163" s="684"/>
      <c r="AN163" s="684"/>
      <c r="AO163" s="684"/>
      <c r="AP163" s="684"/>
      <c r="AQ163" s="684"/>
      <c r="AR163" s="684"/>
      <c r="AS163" s="684"/>
      <c r="AT163" s="685"/>
      <c r="AU163" s="410"/>
      <c r="AV163" s="411"/>
      <c r="AW163" s="411"/>
      <c r="AX163" s="412"/>
    </row>
    <row r="164" spans="1:50" ht="24.75" customHeight="1" x14ac:dyDescent="0.15">
      <c r="A164" s="1067"/>
      <c r="B164" s="1068"/>
      <c r="C164" s="1068"/>
      <c r="D164" s="1068"/>
      <c r="E164" s="1068"/>
      <c r="F164" s="1069"/>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7"/>
      <c r="B165" s="1068"/>
      <c r="C165" s="1068"/>
      <c r="D165" s="1068"/>
      <c r="E165" s="1068"/>
      <c r="F165" s="1069"/>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7"/>
      <c r="B166" s="1068"/>
      <c r="C166" s="1068"/>
      <c r="D166" s="1068"/>
      <c r="E166" s="1068"/>
      <c r="F166" s="1069"/>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7"/>
      <c r="B167" s="1068"/>
      <c r="C167" s="1068"/>
      <c r="D167" s="1068"/>
      <c r="E167" s="1068"/>
      <c r="F167" s="1069"/>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7"/>
      <c r="B168" s="1068"/>
      <c r="C168" s="1068"/>
      <c r="D168" s="1068"/>
      <c r="E168" s="1068"/>
      <c r="F168" s="1069"/>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7"/>
      <c r="B169" s="1068"/>
      <c r="C169" s="1068"/>
      <c r="D169" s="1068"/>
      <c r="E169" s="1068"/>
      <c r="F169" s="1069"/>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7"/>
      <c r="B170" s="1068"/>
      <c r="C170" s="1068"/>
      <c r="D170" s="1068"/>
      <c r="E170" s="1068"/>
      <c r="F170" s="1069"/>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7"/>
      <c r="B171" s="1068"/>
      <c r="C171" s="1068"/>
      <c r="D171" s="1068"/>
      <c r="E171" s="1068"/>
      <c r="F171" s="1069"/>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7"/>
      <c r="B172" s="1068"/>
      <c r="C172" s="1068"/>
      <c r="D172" s="1068"/>
      <c r="E172" s="1068"/>
      <c r="F172" s="1069"/>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7"/>
      <c r="B173" s="1068"/>
      <c r="C173" s="1068"/>
      <c r="D173" s="1068"/>
      <c r="E173" s="1068"/>
      <c r="F173" s="1069"/>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7"/>
      <c r="B174" s="1068"/>
      <c r="C174" s="1068"/>
      <c r="D174" s="1068"/>
      <c r="E174" s="1068"/>
      <c r="F174" s="1069"/>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67"/>
      <c r="B175" s="1068"/>
      <c r="C175" s="1068"/>
      <c r="D175" s="1068"/>
      <c r="E175" s="1068"/>
      <c r="F175" s="1069"/>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7"/>
      <c r="B176" s="1068"/>
      <c r="C176" s="1068"/>
      <c r="D176" s="1068"/>
      <c r="E176" s="1068"/>
      <c r="F176" s="1069"/>
      <c r="G176" s="689"/>
      <c r="H176" s="690"/>
      <c r="I176" s="690"/>
      <c r="J176" s="690"/>
      <c r="K176" s="691"/>
      <c r="L176" s="683"/>
      <c r="M176" s="684"/>
      <c r="N176" s="684"/>
      <c r="O176" s="684"/>
      <c r="P176" s="684"/>
      <c r="Q176" s="684"/>
      <c r="R176" s="684"/>
      <c r="S176" s="684"/>
      <c r="T176" s="684"/>
      <c r="U176" s="684"/>
      <c r="V176" s="684"/>
      <c r="W176" s="684"/>
      <c r="X176" s="685"/>
      <c r="Y176" s="410"/>
      <c r="Z176" s="411"/>
      <c r="AA176" s="411"/>
      <c r="AB176" s="824"/>
      <c r="AC176" s="689"/>
      <c r="AD176" s="690"/>
      <c r="AE176" s="690"/>
      <c r="AF176" s="690"/>
      <c r="AG176" s="691"/>
      <c r="AH176" s="683"/>
      <c r="AI176" s="684"/>
      <c r="AJ176" s="684"/>
      <c r="AK176" s="684"/>
      <c r="AL176" s="684"/>
      <c r="AM176" s="684"/>
      <c r="AN176" s="684"/>
      <c r="AO176" s="684"/>
      <c r="AP176" s="684"/>
      <c r="AQ176" s="684"/>
      <c r="AR176" s="684"/>
      <c r="AS176" s="684"/>
      <c r="AT176" s="685"/>
      <c r="AU176" s="410"/>
      <c r="AV176" s="411"/>
      <c r="AW176" s="411"/>
      <c r="AX176" s="412"/>
    </row>
    <row r="177" spans="1:50" ht="24.75" customHeight="1" x14ac:dyDescent="0.15">
      <c r="A177" s="1067"/>
      <c r="B177" s="1068"/>
      <c r="C177" s="1068"/>
      <c r="D177" s="1068"/>
      <c r="E177" s="1068"/>
      <c r="F177" s="1069"/>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7"/>
      <c r="B178" s="1068"/>
      <c r="C178" s="1068"/>
      <c r="D178" s="1068"/>
      <c r="E178" s="1068"/>
      <c r="F178" s="1069"/>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7"/>
      <c r="B179" s="1068"/>
      <c r="C179" s="1068"/>
      <c r="D179" s="1068"/>
      <c r="E179" s="1068"/>
      <c r="F179" s="1069"/>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7"/>
      <c r="B180" s="1068"/>
      <c r="C180" s="1068"/>
      <c r="D180" s="1068"/>
      <c r="E180" s="1068"/>
      <c r="F180" s="1069"/>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7"/>
      <c r="B181" s="1068"/>
      <c r="C181" s="1068"/>
      <c r="D181" s="1068"/>
      <c r="E181" s="1068"/>
      <c r="F181" s="1069"/>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7"/>
      <c r="B182" s="1068"/>
      <c r="C182" s="1068"/>
      <c r="D182" s="1068"/>
      <c r="E182" s="1068"/>
      <c r="F182" s="1069"/>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7"/>
      <c r="B183" s="1068"/>
      <c r="C183" s="1068"/>
      <c r="D183" s="1068"/>
      <c r="E183" s="1068"/>
      <c r="F183" s="1069"/>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7"/>
      <c r="B184" s="1068"/>
      <c r="C184" s="1068"/>
      <c r="D184" s="1068"/>
      <c r="E184" s="1068"/>
      <c r="F184" s="1069"/>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7"/>
      <c r="B185" s="1068"/>
      <c r="C185" s="1068"/>
      <c r="D185" s="1068"/>
      <c r="E185" s="1068"/>
      <c r="F185" s="1069"/>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7"/>
      <c r="B186" s="1068"/>
      <c r="C186" s="1068"/>
      <c r="D186" s="1068"/>
      <c r="E186" s="1068"/>
      <c r="F186" s="1069"/>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7"/>
      <c r="B187" s="1068"/>
      <c r="C187" s="1068"/>
      <c r="D187" s="1068"/>
      <c r="E187" s="1068"/>
      <c r="F187" s="1069"/>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67"/>
      <c r="B188" s="1068"/>
      <c r="C188" s="1068"/>
      <c r="D188" s="1068"/>
      <c r="E188" s="1068"/>
      <c r="F188" s="1069"/>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7"/>
      <c r="B189" s="1068"/>
      <c r="C189" s="1068"/>
      <c r="D189" s="1068"/>
      <c r="E189" s="1068"/>
      <c r="F189" s="1069"/>
      <c r="G189" s="689"/>
      <c r="H189" s="690"/>
      <c r="I189" s="690"/>
      <c r="J189" s="690"/>
      <c r="K189" s="691"/>
      <c r="L189" s="683"/>
      <c r="M189" s="684"/>
      <c r="N189" s="684"/>
      <c r="O189" s="684"/>
      <c r="P189" s="684"/>
      <c r="Q189" s="684"/>
      <c r="R189" s="684"/>
      <c r="S189" s="684"/>
      <c r="T189" s="684"/>
      <c r="U189" s="684"/>
      <c r="V189" s="684"/>
      <c r="W189" s="684"/>
      <c r="X189" s="685"/>
      <c r="Y189" s="410"/>
      <c r="Z189" s="411"/>
      <c r="AA189" s="411"/>
      <c r="AB189" s="824"/>
      <c r="AC189" s="689"/>
      <c r="AD189" s="690"/>
      <c r="AE189" s="690"/>
      <c r="AF189" s="690"/>
      <c r="AG189" s="691"/>
      <c r="AH189" s="683"/>
      <c r="AI189" s="684"/>
      <c r="AJ189" s="684"/>
      <c r="AK189" s="684"/>
      <c r="AL189" s="684"/>
      <c r="AM189" s="684"/>
      <c r="AN189" s="684"/>
      <c r="AO189" s="684"/>
      <c r="AP189" s="684"/>
      <c r="AQ189" s="684"/>
      <c r="AR189" s="684"/>
      <c r="AS189" s="684"/>
      <c r="AT189" s="685"/>
      <c r="AU189" s="410"/>
      <c r="AV189" s="411"/>
      <c r="AW189" s="411"/>
      <c r="AX189" s="412"/>
    </row>
    <row r="190" spans="1:50" ht="24.75" customHeight="1" x14ac:dyDescent="0.15">
      <c r="A190" s="1067"/>
      <c r="B190" s="1068"/>
      <c r="C190" s="1068"/>
      <c r="D190" s="1068"/>
      <c r="E190" s="1068"/>
      <c r="F190" s="1069"/>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7"/>
      <c r="B191" s="1068"/>
      <c r="C191" s="1068"/>
      <c r="D191" s="1068"/>
      <c r="E191" s="1068"/>
      <c r="F191" s="1069"/>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7"/>
      <c r="B192" s="1068"/>
      <c r="C192" s="1068"/>
      <c r="D192" s="1068"/>
      <c r="E192" s="1068"/>
      <c r="F192" s="1069"/>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7"/>
      <c r="B193" s="1068"/>
      <c r="C193" s="1068"/>
      <c r="D193" s="1068"/>
      <c r="E193" s="1068"/>
      <c r="F193" s="1069"/>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7"/>
      <c r="B194" s="1068"/>
      <c r="C194" s="1068"/>
      <c r="D194" s="1068"/>
      <c r="E194" s="1068"/>
      <c r="F194" s="1069"/>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7"/>
      <c r="B195" s="1068"/>
      <c r="C195" s="1068"/>
      <c r="D195" s="1068"/>
      <c r="E195" s="1068"/>
      <c r="F195" s="1069"/>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7"/>
      <c r="B196" s="1068"/>
      <c r="C196" s="1068"/>
      <c r="D196" s="1068"/>
      <c r="E196" s="1068"/>
      <c r="F196" s="1069"/>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7"/>
      <c r="B197" s="1068"/>
      <c r="C197" s="1068"/>
      <c r="D197" s="1068"/>
      <c r="E197" s="1068"/>
      <c r="F197" s="1069"/>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7"/>
      <c r="B198" s="1068"/>
      <c r="C198" s="1068"/>
      <c r="D198" s="1068"/>
      <c r="E198" s="1068"/>
      <c r="F198" s="1069"/>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7"/>
      <c r="B199" s="1068"/>
      <c r="C199" s="1068"/>
      <c r="D199" s="1068"/>
      <c r="E199" s="1068"/>
      <c r="F199" s="1069"/>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7"/>
      <c r="B200" s="1068"/>
      <c r="C200" s="1068"/>
      <c r="D200" s="1068"/>
      <c r="E200" s="1068"/>
      <c r="F200" s="1069"/>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67"/>
      <c r="B201" s="1068"/>
      <c r="C201" s="1068"/>
      <c r="D201" s="1068"/>
      <c r="E201" s="1068"/>
      <c r="F201" s="1069"/>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7"/>
      <c r="B202" s="1068"/>
      <c r="C202" s="1068"/>
      <c r="D202" s="1068"/>
      <c r="E202" s="1068"/>
      <c r="F202" s="1069"/>
      <c r="G202" s="689"/>
      <c r="H202" s="690"/>
      <c r="I202" s="690"/>
      <c r="J202" s="690"/>
      <c r="K202" s="691"/>
      <c r="L202" s="683"/>
      <c r="M202" s="684"/>
      <c r="N202" s="684"/>
      <c r="O202" s="684"/>
      <c r="P202" s="684"/>
      <c r="Q202" s="684"/>
      <c r="R202" s="684"/>
      <c r="S202" s="684"/>
      <c r="T202" s="684"/>
      <c r="U202" s="684"/>
      <c r="V202" s="684"/>
      <c r="W202" s="684"/>
      <c r="X202" s="685"/>
      <c r="Y202" s="410"/>
      <c r="Z202" s="411"/>
      <c r="AA202" s="411"/>
      <c r="AB202" s="824"/>
      <c r="AC202" s="689"/>
      <c r="AD202" s="690"/>
      <c r="AE202" s="690"/>
      <c r="AF202" s="690"/>
      <c r="AG202" s="691"/>
      <c r="AH202" s="683"/>
      <c r="AI202" s="684"/>
      <c r="AJ202" s="684"/>
      <c r="AK202" s="684"/>
      <c r="AL202" s="684"/>
      <c r="AM202" s="684"/>
      <c r="AN202" s="684"/>
      <c r="AO202" s="684"/>
      <c r="AP202" s="684"/>
      <c r="AQ202" s="684"/>
      <c r="AR202" s="684"/>
      <c r="AS202" s="684"/>
      <c r="AT202" s="685"/>
      <c r="AU202" s="410"/>
      <c r="AV202" s="411"/>
      <c r="AW202" s="411"/>
      <c r="AX202" s="412"/>
    </row>
    <row r="203" spans="1:50" ht="24.75" customHeight="1" x14ac:dyDescent="0.15">
      <c r="A203" s="1067"/>
      <c r="B203" s="1068"/>
      <c r="C203" s="1068"/>
      <c r="D203" s="1068"/>
      <c r="E203" s="1068"/>
      <c r="F203" s="1069"/>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7"/>
      <c r="B204" s="1068"/>
      <c r="C204" s="1068"/>
      <c r="D204" s="1068"/>
      <c r="E204" s="1068"/>
      <c r="F204" s="1069"/>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7"/>
      <c r="B205" s="1068"/>
      <c r="C205" s="1068"/>
      <c r="D205" s="1068"/>
      <c r="E205" s="1068"/>
      <c r="F205" s="1069"/>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7"/>
      <c r="B206" s="1068"/>
      <c r="C206" s="1068"/>
      <c r="D206" s="1068"/>
      <c r="E206" s="1068"/>
      <c r="F206" s="1069"/>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7"/>
      <c r="B207" s="1068"/>
      <c r="C207" s="1068"/>
      <c r="D207" s="1068"/>
      <c r="E207" s="1068"/>
      <c r="F207" s="1069"/>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7"/>
      <c r="B208" s="1068"/>
      <c r="C208" s="1068"/>
      <c r="D208" s="1068"/>
      <c r="E208" s="1068"/>
      <c r="F208" s="1069"/>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7"/>
      <c r="B209" s="1068"/>
      <c r="C209" s="1068"/>
      <c r="D209" s="1068"/>
      <c r="E209" s="1068"/>
      <c r="F209" s="1069"/>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7"/>
      <c r="B210" s="1068"/>
      <c r="C210" s="1068"/>
      <c r="D210" s="1068"/>
      <c r="E210" s="1068"/>
      <c r="F210" s="1069"/>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7"/>
      <c r="B211" s="1068"/>
      <c r="C211" s="1068"/>
      <c r="D211" s="1068"/>
      <c r="E211" s="1068"/>
      <c r="F211" s="1069"/>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67"/>
      <c r="B215" s="1068"/>
      <c r="C215" s="1068"/>
      <c r="D215" s="1068"/>
      <c r="E215" s="1068"/>
      <c r="F215" s="1069"/>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7"/>
      <c r="B216" s="1068"/>
      <c r="C216" s="1068"/>
      <c r="D216" s="1068"/>
      <c r="E216" s="1068"/>
      <c r="F216" s="1069"/>
      <c r="G216" s="689"/>
      <c r="H216" s="690"/>
      <c r="I216" s="690"/>
      <c r="J216" s="690"/>
      <c r="K216" s="691"/>
      <c r="L216" s="683"/>
      <c r="M216" s="684"/>
      <c r="N216" s="684"/>
      <c r="O216" s="684"/>
      <c r="P216" s="684"/>
      <c r="Q216" s="684"/>
      <c r="R216" s="684"/>
      <c r="S216" s="684"/>
      <c r="T216" s="684"/>
      <c r="U216" s="684"/>
      <c r="V216" s="684"/>
      <c r="W216" s="684"/>
      <c r="X216" s="685"/>
      <c r="Y216" s="410"/>
      <c r="Z216" s="411"/>
      <c r="AA216" s="411"/>
      <c r="AB216" s="824"/>
      <c r="AC216" s="689"/>
      <c r="AD216" s="690"/>
      <c r="AE216" s="690"/>
      <c r="AF216" s="690"/>
      <c r="AG216" s="691"/>
      <c r="AH216" s="683"/>
      <c r="AI216" s="684"/>
      <c r="AJ216" s="684"/>
      <c r="AK216" s="684"/>
      <c r="AL216" s="684"/>
      <c r="AM216" s="684"/>
      <c r="AN216" s="684"/>
      <c r="AO216" s="684"/>
      <c r="AP216" s="684"/>
      <c r="AQ216" s="684"/>
      <c r="AR216" s="684"/>
      <c r="AS216" s="684"/>
      <c r="AT216" s="685"/>
      <c r="AU216" s="410"/>
      <c r="AV216" s="411"/>
      <c r="AW216" s="411"/>
      <c r="AX216" s="412"/>
    </row>
    <row r="217" spans="1:50" ht="24.75" customHeight="1" x14ac:dyDescent="0.15">
      <c r="A217" s="1067"/>
      <c r="B217" s="1068"/>
      <c r="C217" s="1068"/>
      <c r="D217" s="1068"/>
      <c r="E217" s="1068"/>
      <c r="F217" s="1069"/>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7"/>
      <c r="B218" s="1068"/>
      <c r="C218" s="1068"/>
      <c r="D218" s="1068"/>
      <c r="E218" s="1068"/>
      <c r="F218" s="1069"/>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7"/>
      <c r="B219" s="1068"/>
      <c r="C219" s="1068"/>
      <c r="D219" s="1068"/>
      <c r="E219" s="1068"/>
      <c r="F219" s="1069"/>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7"/>
      <c r="B220" s="1068"/>
      <c r="C220" s="1068"/>
      <c r="D220" s="1068"/>
      <c r="E220" s="1068"/>
      <c r="F220" s="1069"/>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7"/>
      <c r="B221" s="1068"/>
      <c r="C221" s="1068"/>
      <c r="D221" s="1068"/>
      <c r="E221" s="1068"/>
      <c r="F221" s="1069"/>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7"/>
      <c r="B222" s="1068"/>
      <c r="C222" s="1068"/>
      <c r="D222" s="1068"/>
      <c r="E222" s="1068"/>
      <c r="F222" s="1069"/>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7"/>
      <c r="B223" s="1068"/>
      <c r="C223" s="1068"/>
      <c r="D223" s="1068"/>
      <c r="E223" s="1068"/>
      <c r="F223" s="1069"/>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7"/>
      <c r="B224" s="1068"/>
      <c r="C224" s="1068"/>
      <c r="D224" s="1068"/>
      <c r="E224" s="1068"/>
      <c r="F224" s="1069"/>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7"/>
      <c r="B225" s="1068"/>
      <c r="C225" s="1068"/>
      <c r="D225" s="1068"/>
      <c r="E225" s="1068"/>
      <c r="F225" s="1069"/>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7"/>
      <c r="B226" s="1068"/>
      <c r="C226" s="1068"/>
      <c r="D226" s="1068"/>
      <c r="E226" s="1068"/>
      <c r="F226" s="1069"/>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7"/>
      <c r="B227" s="1068"/>
      <c r="C227" s="1068"/>
      <c r="D227" s="1068"/>
      <c r="E227" s="1068"/>
      <c r="F227" s="1069"/>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67"/>
      <c r="B228" s="1068"/>
      <c r="C228" s="1068"/>
      <c r="D228" s="1068"/>
      <c r="E228" s="1068"/>
      <c r="F228" s="1069"/>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7"/>
      <c r="B229" s="1068"/>
      <c r="C229" s="1068"/>
      <c r="D229" s="1068"/>
      <c r="E229" s="1068"/>
      <c r="F229" s="1069"/>
      <c r="G229" s="689"/>
      <c r="H229" s="690"/>
      <c r="I229" s="690"/>
      <c r="J229" s="690"/>
      <c r="K229" s="691"/>
      <c r="L229" s="683"/>
      <c r="M229" s="684"/>
      <c r="N229" s="684"/>
      <c r="O229" s="684"/>
      <c r="P229" s="684"/>
      <c r="Q229" s="684"/>
      <c r="R229" s="684"/>
      <c r="S229" s="684"/>
      <c r="T229" s="684"/>
      <c r="U229" s="684"/>
      <c r="V229" s="684"/>
      <c r="W229" s="684"/>
      <c r="X229" s="685"/>
      <c r="Y229" s="410"/>
      <c r="Z229" s="411"/>
      <c r="AA229" s="411"/>
      <c r="AB229" s="824"/>
      <c r="AC229" s="689"/>
      <c r="AD229" s="690"/>
      <c r="AE229" s="690"/>
      <c r="AF229" s="690"/>
      <c r="AG229" s="691"/>
      <c r="AH229" s="683"/>
      <c r="AI229" s="684"/>
      <c r="AJ229" s="684"/>
      <c r="AK229" s="684"/>
      <c r="AL229" s="684"/>
      <c r="AM229" s="684"/>
      <c r="AN229" s="684"/>
      <c r="AO229" s="684"/>
      <c r="AP229" s="684"/>
      <c r="AQ229" s="684"/>
      <c r="AR229" s="684"/>
      <c r="AS229" s="684"/>
      <c r="AT229" s="685"/>
      <c r="AU229" s="410"/>
      <c r="AV229" s="411"/>
      <c r="AW229" s="411"/>
      <c r="AX229" s="412"/>
    </row>
    <row r="230" spans="1:50" ht="24.75" customHeight="1" x14ac:dyDescent="0.15">
      <c r="A230" s="1067"/>
      <c r="B230" s="1068"/>
      <c r="C230" s="1068"/>
      <c r="D230" s="1068"/>
      <c r="E230" s="1068"/>
      <c r="F230" s="1069"/>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7"/>
      <c r="B231" s="1068"/>
      <c r="C231" s="1068"/>
      <c r="D231" s="1068"/>
      <c r="E231" s="1068"/>
      <c r="F231" s="1069"/>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7"/>
      <c r="B232" s="1068"/>
      <c r="C232" s="1068"/>
      <c r="D232" s="1068"/>
      <c r="E232" s="1068"/>
      <c r="F232" s="1069"/>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7"/>
      <c r="B233" s="1068"/>
      <c r="C233" s="1068"/>
      <c r="D233" s="1068"/>
      <c r="E233" s="1068"/>
      <c r="F233" s="1069"/>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7"/>
      <c r="B234" s="1068"/>
      <c r="C234" s="1068"/>
      <c r="D234" s="1068"/>
      <c r="E234" s="1068"/>
      <c r="F234" s="1069"/>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7"/>
      <c r="B235" s="1068"/>
      <c r="C235" s="1068"/>
      <c r="D235" s="1068"/>
      <c r="E235" s="1068"/>
      <c r="F235" s="1069"/>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7"/>
      <c r="B236" s="1068"/>
      <c r="C236" s="1068"/>
      <c r="D236" s="1068"/>
      <c r="E236" s="1068"/>
      <c r="F236" s="1069"/>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7"/>
      <c r="B237" s="1068"/>
      <c r="C237" s="1068"/>
      <c r="D237" s="1068"/>
      <c r="E237" s="1068"/>
      <c r="F237" s="1069"/>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7"/>
      <c r="B238" s="1068"/>
      <c r="C238" s="1068"/>
      <c r="D238" s="1068"/>
      <c r="E238" s="1068"/>
      <c r="F238" s="1069"/>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7"/>
      <c r="B239" s="1068"/>
      <c r="C239" s="1068"/>
      <c r="D239" s="1068"/>
      <c r="E239" s="1068"/>
      <c r="F239" s="1069"/>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7"/>
      <c r="B240" s="1068"/>
      <c r="C240" s="1068"/>
      <c r="D240" s="1068"/>
      <c r="E240" s="1068"/>
      <c r="F240" s="1069"/>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67"/>
      <c r="B241" s="1068"/>
      <c r="C241" s="1068"/>
      <c r="D241" s="1068"/>
      <c r="E241" s="1068"/>
      <c r="F241" s="1069"/>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7"/>
      <c r="B242" s="1068"/>
      <c r="C242" s="1068"/>
      <c r="D242" s="1068"/>
      <c r="E242" s="1068"/>
      <c r="F242" s="1069"/>
      <c r="G242" s="689"/>
      <c r="H242" s="690"/>
      <c r="I242" s="690"/>
      <c r="J242" s="690"/>
      <c r="K242" s="691"/>
      <c r="L242" s="683"/>
      <c r="M242" s="684"/>
      <c r="N242" s="684"/>
      <c r="O242" s="684"/>
      <c r="P242" s="684"/>
      <c r="Q242" s="684"/>
      <c r="R242" s="684"/>
      <c r="S242" s="684"/>
      <c r="T242" s="684"/>
      <c r="U242" s="684"/>
      <c r="V242" s="684"/>
      <c r="W242" s="684"/>
      <c r="X242" s="685"/>
      <c r="Y242" s="410"/>
      <c r="Z242" s="411"/>
      <c r="AA242" s="411"/>
      <c r="AB242" s="824"/>
      <c r="AC242" s="689"/>
      <c r="AD242" s="690"/>
      <c r="AE242" s="690"/>
      <c r="AF242" s="690"/>
      <c r="AG242" s="691"/>
      <c r="AH242" s="683"/>
      <c r="AI242" s="684"/>
      <c r="AJ242" s="684"/>
      <c r="AK242" s="684"/>
      <c r="AL242" s="684"/>
      <c r="AM242" s="684"/>
      <c r="AN242" s="684"/>
      <c r="AO242" s="684"/>
      <c r="AP242" s="684"/>
      <c r="AQ242" s="684"/>
      <c r="AR242" s="684"/>
      <c r="AS242" s="684"/>
      <c r="AT242" s="685"/>
      <c r="AU242" s="410"/>
      <c r="AV242" s="411"/>
      <c r="AW242" s="411"/>
      <c r="AX242" s="412"/>
    </row>
    <row r="243" spans="1:50" ht="24.75" customHeight="1" x14ac:dyDescent="0.15">
      <c r="A243" s="1067"/>
      <c r="B243" s="1068"/>
      <c r="C243" s="1068"/>
      <c r="D243" s="1068"/>
      <c r="E243" s="1068"/>
      <c r="F243" s="1069"/>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7"/>
      <c r="B244" s="1068"/>
      <c r="C244" s="1068"/>
      <c r="D244" s="1068"/>
      <c r="E244" s="1068"/>
      <c r="F244" s="1069"/>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7"/>
      <c r="B245" s="1068"/>
      <c r="C245" s="1068"/>
      <c r="D245" s="1068"/>
      <c r="E245" s="1068"/>
      <c r="F245" s="1069"/>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7"/>
      <c r="B246" s="1068"/>
      <c r="C246" s="1068"/>
      <c r="D246" s="1068"/>
      <c r="E246" s="1068"/>
      <c r="F246" s="1069"/>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7"/>
      <c r="B247" s="1068"/>
      <c r="C247" s="1068"/>
      <c r="D247" s="1068"/>
      <c r="E247" s="1068"/>
      <c r="F247" s="1069"/>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7"/>
      <c r="B248" s="1068"/>
      <c r="C248" s="1068"/>
      <c r="D248" s="1068"/>
      <c r="E248" s="1068"/>
      <c r="F248" s="1069"/>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7"/>
      <c r="B249" s="1068"/>
      <c r="C249" s="1068"/>
      <c r="D249" s="1068"/>
      <c r="E249" s="1068"/>
      <c r="F249" s="1069"/>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7"/>
      <c r="B250" s="1068"/>
      <c r="C250" s="1068"/>
      <c r="D250" s="1068"/>
      <c r="E250" s="1068"/>
      <c r="F250" s="1069"/>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7"/>
      <c r="B251" s="1068"/>
      <c r="C251" s="1068"/>
      <c r="D251" s="1068"/>
      <c r="E251" s="1068"/>
      <c r="F251" s="1069"/>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7"/>
      <c r="B252" s="1068"/>
      <c r="C252" s="1068"/>
      <c r="D252" s="1068"/>
      <c r="E252" s="1068"/>
      <c r="F252" s="1069"/>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7"/>
      <c r="B253" s="1068"/>
      <c r="C253" s="1068"/>
      <c r="D253" s="1068"/>
      <c r="E253" s="1068"/>
      <c r="F253" s="1069"/>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67"/>
      <c r="B254" s="1068"/>
      <c r="C254" s="1068"/>
      <c r="D254" s="1068"/>
      <c r="E254" s="1068"/>
      <c r="F254" s="1069"/>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7"/>
      <c r="B255" s="1068"/>
      <c r="C255" s="1068"/>
      <c r="D255" s="1068"/>
      <c r="E255" s="1068"/>
      <c r="F255" s="1069"/>
      <c r="G255" s="689"/>
      <c r="H255" s="690"/>
      <c r="I255" s="690"/>
      <c r="J255" s="690"/>
      <c r="K255" s="691"/>
      <c r="L255" s="683"/>
      <c r="M255" s="684"/>
      <c r="N255" s="684"/>
      <c r="O255" s="684"/>
      <c r="P255" s="684"/>
      <c r="Q255" s="684"/>
      <c r="R255" s="684"/>
      <c r="S255" s="684"/>
      <c r="T255" s="684"/>
      <c r="U255" s="684"/>
      <c r="V255" s="684"/>
      <c r="W255" s="684"/>
      <c r="X255" s="685"/>
      <c r="Y255" s="410"/>
      <c r="Z255" s="411"/>
      <c r="AA255" s="411"/>
      <c r="AB255" s="824"/>
      <c r="AC255" s="689"/>
      <c r="AD255" s="690"/>
      <c r="AE255" s="690"/>
      <c r="AF255" s="690"/>
      <c r="AG255" s="691"/>
      <c r="AH255" s="683"/>
      <c r="AI255" s="684"/>
      <c r="AJ255" s="684"/>
      <c r="AK255" s="684"/>
      <c r="AL255" s="684"/>
      <c r="AM255" s="684"/>
      <c r="AN255" s="684"/>
      <c r="AO255" s="684"/>
      <c r="AP255" s="684"/>
      <c r="AQ255" s="684"/>
      <c r="AR255" s="684"/>
      <c r="AS255" s="684"/>
      <c r="AT255" s="685"/>
      <c r="AU255" s="410"/>
      <c r="AV255" s="411"/>
      <c r="AW255" s="411"/>
      <c r="AX255" s="412"/>
    </row>
    <row r="256" spans="1:50" ht="24.75" customHeight="1" x14ac:dyDescent="0.15">
      <c r="A256" s="1067"/>
      <c r="B256" s="1068"/>
      <c r="C256" s="1068"/>
      <c r="D256" s="1068"/>
      <c r="E256" s="1068"/>
      <c r="F256" s="1069"/>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7"/>
      <c r="B257" s="1068"/>
      <c r="C257" s="1068"/>
      <c r="D257" s="1068"/>
      <c r="E257" s="1068"/>
      <c r="F257" s="1069"/>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7"/>
      <c r="B258" s="1068"/>
      <c r="C258" s="1068"/>
      <c r="D258" s="1068"/>
      <c r="E258" s="1068"/>
      <c r="F258" s="1069"/>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7"/>
      <c r="B259" s="1068"/>
      <c r="C259" s="1068"/>
      <c r="D259" s="1068"/>
      <c r="E259" s="1068"/>
      <c r="F259" s="1069"/>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7"/>
      <c r="B260" s="1068"/>
      <c r="C260" s="1068"/>
      <c r="D260" s="1068"/>
      <c r="E260" s="1068"/>
      <c r="F260" s="1069"/>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7"/>
      <c r="B261" s="1068"/>
      <c r="C261" s="1068"/>
      <c r="D261" s="1068"/>
      <c r="E261" s="1068"/>
      <c r="F261" s="1069"/>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7"/>
      <c r="B262" s="1068"/>
      <c r="C262" s="1068"/>
      <c r="D262" s="1068"/>
      <c r="E262" s="1068"/>
      <c r="F262" s="1069"/>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7"/>
      <c r="B263" s="1068"/>
      <c r="C263" s="1068"/>
      <c r="D263" s="1068"/>
      <c r="E263" s="1068"/>
      <c r="F263" s="1069"/>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7"/>
      <c r="B264" s="1068"/>
      <c r="C264" s="1068"/>
      <c r="D264" s="1068"/>
      <c r="E264" s="1068"/>
      <c r="F264" s="1069"/>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2019-09-04T04:12:48Z</cp:lastPrinted>
  <dcterms:created xsi:type="dcterms:W3CDTF">2012-03-13T00:50:25Z</dcterms:created>
  <dcterms:modified xsi:type="dcterms:W3CDTF">2019-09-04T04:12:57Z</dcterms:modified>
</cp:coreProperties>
</file>