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ZAWA004\Desktop\レビューシート\R１(H31)年度レビューシート\"/>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<sst xmlns="http://schemas.openxmlformats.org/spreadsheetml/2006/main" count="2885" uniqueCount="656">
  <si>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</si>
  <si>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</si>
  <si>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</si>
  <si>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</si>
  <si>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</si>
  <si>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</si>
  <si>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</si>
  <si>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</si>
  <si>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</si>
  <si>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</si>
  <si>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</si>
  <si>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</si>
  <si>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</si>
  <si>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</si>
  <si>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</si>
  <si>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</si>
  <si>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</si>
  <si>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</si>
  <si>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</si>
  <si>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</si>
  <si>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</si>
  <si>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</si>
  <si>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</si>
  <si>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</si>
  <si>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</si>
  <si>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</si>
  <si>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</si>
  <si>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</si>
  <si>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</si>
  <si>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</si>
  <si>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</si>
  <si>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</si>
  <si>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</si>
  <si>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</si>
  <si>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</si>
  <si>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</si>
  <si>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</si>
  <si>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</si>
  <si>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</si>
  <si>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</si>
  <si>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</si>
  <si>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</si>
  <si>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</si>
  <si>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</si>
  <si>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</si>
  <si>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</si>
  <si>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</si>
  <si>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</si>
  <si>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</si>
  <si>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</si>
  <si>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</si>
  <si>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</si>
  <si>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</si>
  <si>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</si>
  <si>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</si>
  <si>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</si>
  <si>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</si>
  <si>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</si>
  <si>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</si>
  <si>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</si>
  <si>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</si>
  <si>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</si>
  <si>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</si>
  <si>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</si>
  <si>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</si>
  <si>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</si>
  <si>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</si>
  <si>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</si>
  <si>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</si>
  <si>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</si>
  <si>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</si>
  <si>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</si>
  <si>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</si>
  <si>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</si>
  <si>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</si>
  <si>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</si>
  <si>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</si>
  <si>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</si>
  <si>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</si>
  <si>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</si>
  <si>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</si>
  <si>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</si>
  <si>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</si>
  <si>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</si>
  <si>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</si>
  <si>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</si>
  <si>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</si>
  <si>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</si>
  <si>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</si>
  <si>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</si>
  <si>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</si>
  <si>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</si>
  <si>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</si>
  <si>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</si>
  <si>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</si>
  <si>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</si>
  <si>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</si>
  <si>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</si>
  <si>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</si>
  <si>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</si>
  <si>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</si>
  <si>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</si>
  <si>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</si>
  <si>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</si>
  <si>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</si>
  <si>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</si>
  <si>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</si>
  <si>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</si>
  <si>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</si>
  <si>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</si>
  <si>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</si>
  <si>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</si>
  <si>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</si>
  <si>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</si>
  <si>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</si>
  <si>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</si>
  <si>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</si>
  <si>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</si>
  <si>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</si>
  <si>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</si>
  <si>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</si>
  <si>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</si>
  <si>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</si>
  <si>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</si>
  <si>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</si>
  <si>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</si>
  <si>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</si>
  <si>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</si>
  <si>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</si>
  <si>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</si>
  <si>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</si>
  <si>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</si>
  <si>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</si>
  <si>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</si>
  <si>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</si>
  <si>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</si>
  <si>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</si>
  <si>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</si>
  <si>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</si>
  <si>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</si>
  <si>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</si>
  <si>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</si>
  <si>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</si>
  <si>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</si>
  <si>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</si>
  <si>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</si>
  <si>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</si>
  <si>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</si>
  <si>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</si>
  <si>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</si>
  <si>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</si>
  <si>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</si>
  <si>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</si>
  <si>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</si>
  <si>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</si>
  <si>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</si>
  <si>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</si>
  <si>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</si>
  <si>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</si>
  <si>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</si>
  <si>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</si>
  <si>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</si>
  <si>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</si>
  <si>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</si>
  <si>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</si>
  <si>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</si>
  <si>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</si>
  <si>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</si>
  <si>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</si>
  <si>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</si>
  <si>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</si>
  <si>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</si>
  <si>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</si>
  <si>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</si>
  <si>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</si>
  <si>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</si>
  <si>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</si>
  <si>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</si>
  <si>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</si>
  <si>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</si>
  <si>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</si>
  <si>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</si>
  <si>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</si>
  <si>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</si>
  <si>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</si>
  <si>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</si>
  <si>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</si>
  <si>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</si>
  <si>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</si>
  <si>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</si>
  <si>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</si>
  <si>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</si>
  <si>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</si>
  <si>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</si>
  <si>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</si>
  <si>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</si>
  <si>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</si>
  <si>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</si>
  <si>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</si>
  <si>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</si>
  <si>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</si>
  <si>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</si>
  <si>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</si>
  <si>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</si>
  <si>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</si>
  <si>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</si>
  <si>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</si>
  <si>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</si>
  <si>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</si>
  <si>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</si>
  <si>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</si>
  <si>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</si>
  <si>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</si>
  <si>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</si>
  <si>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</si>
  <si>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</si>
  <si>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</si>
  <si>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</si>
  <si>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</si>
  <si>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</si>
  <si>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</si>
  <si>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</si>
  <si>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</si>
  <si>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</si>
  <si>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</si>
  <si>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</si>
  <si>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</si>
  <si>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</si>
  <si>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</si>
  <si>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</si>
  <si>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</si>
  <si>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</si>
  <si>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</si>
  <si>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</si>
  <si>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</si>
  <si>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</si>
  <si>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</si>
  <si>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</si>
  <si>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</si>
  <si>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</si>
  <si>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</si>
  <si>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</si>
  <si>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</si>
  <si>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</si>
  <si>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</si>
  <si>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</si>
  <si>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</si>
  <si>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</si>
  <si>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</si>
  <si>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</si>
  <si>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</si>
  <si>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</si>
  <si>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</si>
  <si>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</si>
  <si>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</si>
  <si>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</si>
  <si>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</si>
  <si>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</si>
  <si>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</si>
  <si>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</si>
  <si>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</si>
  <si>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</si>
  <si>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</si>
  <si>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</si>
  <si>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</si>
  <si>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</si>
  <si>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</si>
  <si>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</si>
  <si>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</si>
  <si>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</si>
  <si>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</si>
  <si>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</si>
  <si>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</si>
  <si>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</si>
  <si>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</si>
  <si>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</si>
  <si>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</si>
  <si>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</si>
  <si>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</si>
  <si>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</si>
  <si>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</si>
  <si>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</si>
  <si>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</si>
  <si>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</si>
  <si>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</si>
  <si>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</si>
  <si>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</si>
  <si>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</si>
  <si>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</si>
  <si>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</si>
  <si>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</si>
  <si>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</si>
  <si>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</si>
  <si>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</si>
  <si>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</si>
  <si>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</si>
  <si>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</si>
  <si>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</si>
  <si>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</si>
  <si>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</si>
  <si>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</si>
  <si>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</si>
  <si>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</si>
  <si>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</si>
  <si>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</si>
  <si>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</si>
  <si>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</si>
  <si>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</si>
  <si>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</si>
  <si>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</si>
  <si>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</si>
  <si>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</si>
  <si>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</si>
  <si>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</si>
  <si>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</si>
  <si>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</si>
  <si>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</si>
  <si>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</si>
  <si>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</si>
  <si>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</si>
  <si>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</si>
  <si>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</si>
  <si>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</si>
  <si>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</si>
  <si>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</si>
  <si>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</si>
  <si>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</si>
  <si>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</si>
  <si>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</si>
  <si>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</si>
  <si>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</si>
  <si>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</si>
  <si>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</si>
  <si>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</si>
  <si>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</si>
  <si>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</si>
  <si>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</si>
  <si>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</si>
  <si>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</si>
  <si>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</si>
  <si>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</si>
  <si>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</si>
  <si>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</si>
  <si>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</si>
  <si>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</si>
  <si>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</si>
  <si>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</si>
  <si>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</si>
  <si>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</si>
  <si>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</si>
  <si>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</si>
  <si>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</si>
  <si>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</si>
  <si>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</si>
  <si>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</si>
  <si>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</si>
  <si>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</si>
  <si>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</si>
  <si>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</si>
  <si>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</si>
  <si>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</si>
  <si>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</si>
  <si>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</si>
  <si>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</si>
  <si>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</si>
  <si>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</si>
  <si>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</si>
  <si>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</si>
  <si>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</si>
  <si>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</si>
  <si>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</si>
  <si>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</si>
  <si>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</si>
  <si>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</si>
  <si>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</si>
  <si>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</si>
  <si>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</si>
  <si>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</si>
  <si>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</si>
  <si>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</si>
  <si>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</si>
  <si>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</si>
  <si>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</si>
  <si>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</si>
  <si>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</si>
  <si>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</si>
  <si>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</si>
  <si>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</si>
  <si>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</si>
  <si>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</si>
  <si>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</si>
  <si>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</si>
  <si>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</si>
  <si>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</si>
  <si>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</si>
  <si>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</si>
  <si>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</si>
  <si>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</si>
  <si>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</si>
  <si>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</si>
  <si>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</si>
  <si>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</si>
  <si>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</si>
  <si>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</si>
  <si>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</si>
  <si>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</si>
  <si>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</si>
  <si>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</si>
  <si>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</si>
  <si>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</si>
  <si>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</si>
  <si>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</si>
  <si>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</si>
  <si>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</si>
  <si>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</si>
  <si>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</si>
  <si>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</si>
  <si>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</si>
  <si>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</si>
  <si>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</si>
  <si>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</si>
  <si>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</si>
  <si>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</si>
  <si>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</si>
  <si>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</si>
  <si>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</si>
  <si>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</si>
  <si>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</si>
  <si>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</si>
  <si>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</si>
  <si>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</si>
  <si>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</si>
  <si>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</si>
  <si>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</si>
  <si>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</si>
  <si>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</si>
  <si>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</si>
  <si>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</si>
  <si>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</si>
  <si>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</si>
  <si>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</si>
  <si>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</si>
  <si>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</si>
  <si>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</si>
  <si>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</si>
  <si>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</si>
  <si>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</si>
  <si>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</si>
  <si>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</si>
  <si>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</si>
  <si>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</si>
  <si>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</si>
  <si>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</si>
  <si>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</si>
  <si>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</si>
  <si>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</si>
  <si>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</si>
  <si>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</si>
  <si>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</si>
  <si>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</si>
  <si>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</si>
  <si>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</si>
  <si>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</si>
  <si>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</si>
  <si>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</si>
  <si>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</si>
  <si>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</si>
  <si>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</si>
  <si>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</si>
  <si>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</si>
  <si>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</si>
  <si>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</si>
  <si>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</si>
  <si>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</si>
  <si>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</si>
  <si>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</si>
  <si>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</si>
  <si>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</si>
  <si>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</si>
  <si>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</si>
  <si>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</si>
  <si>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</si>
  <si>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</si>
  <si>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</si>
  <si>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</si>
  <si>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</si>
  <si>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</si>
  <si>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</si>
  <si>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</si>
  <si>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</si>
  <si>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</si>
  <si>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</si>
  <si>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</si>
  <si>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</si>
  <si>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</si>
  <si>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</si>
  <si>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</si>
  <si>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</si>
  <si>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</si>
  <si>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</si>
  <si>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</si>
  <si>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</si>
  <si>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</si>
  <si>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</si>
  <si>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</si>
  <si>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</si>
  <si>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</si>
  <si>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</si>
  <si>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</si>
  <si>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</si>
  <si>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</si>
  <si>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</si>
  <si>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</si>
  <si>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</si>
  <si>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</si>
  <si>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</si>
  <si>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</si>
  <si>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</si>
  <si>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</si>
  <si>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</si>
  <si>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</si>
  <si>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</si>
  <si>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</si>
  <si>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</si>
  <si>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</si>
  <si>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</si>
  <si>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</si>
  <si>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</si>
  <si>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</si>
  <si>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</si>
  <si>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</si>
  <si>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</si>
  <si>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</si>
  <si>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</si>
  <si>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</si>
  <si>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</si>
  <si>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</si>
  <si>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</si>
  <si>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</si>
  <si>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</si>
  <si>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</si>
  <si>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</si>
  <si>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</si>
  <si>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</si>
  <si>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</si>
  <si>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</si>
  <si>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</si>
  <si>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</si>
  <si>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</si>
  <si>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</si>
  <si>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</si>
  <si>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</si>
  <si>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</si>
  <si>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</si>
  <si>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</si>
  <si>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</si>
  <si>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</si>
  <si>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</si>
  <si>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</si>
  <si>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</si>
  <si>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</si>
  <si>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</si>
  <si>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</si>
  <si>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</si>
  <si>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</si>
  <si>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</si>
  <si>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</si>
  <si>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</si>
  <si>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</si>
  <si>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</si>
  <si>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燃料等安全高度化対策事業</t>
    <phoneticPr fontId="5"/>
  </si>
  <si>
    <t>原子力規制庁</t>
    <phoneticPr fontId="5"/>
  </si>
  <si>
    <t>長官官房技術基盤グループ
システム安全研究部門</t>
    <phoneticPr fontId="5"/>
  </si>
  <si>
    <t>安全技術管理官（システム安全担当） 永瀬　文久</t>
    <phoneticPr fontId="5"/>
  </si>
  <si>
    <t>○</t>
  </si>
  <si>
    <t>特別会計に関する法律第85条第6項
特別会計に関する法律施行令第51条第7項第4号</t>
    <phoneticPr fontId="5"/>
  </si>
  <si>
    <t>-</t>
    <phoneticPr fontId="5"/>
  </si>
  <si>
    <t>　燃料に係る適合性審査を最新知見に基づいて適正に執行し国民の安全を確保するため、既存の発電炉の安全性向上のために今後の導入が予定されている改良型燃料について、原子炉の事故時安全性（炉心冷却性及び物理的障壁健全性の維持）等に係る規制判断に必要な技術的根拠を整備することを目的とする。</t>
    <phoneticPr fontId="5"/>
  </si>
  <si>
    <t>-</t>
    <phoneticPr fontId="5"/>
  </si>
  <si>
    <t>-</t>
    <phoneticPr fontId="5"/>
  </si>
  <si>
    <t>-</t>
    <phoneticPr fontId="5"/>
  </si>
  <si>
    <t>事業費</t>
    <rPh sb="0" eb="3">
      <t>ジギョウヒ</t>
    </rPh>
    <phoneticPr fontId="5"/>
  </si>
  <si>
    <t>一般管理費</t>
    <rPh sb="0" eb="2">
      <t>イッパン</t>
    </rPh>
    <rPh sb="2" eb="5">
      <t>カンリヒ</t>
    </rPh>
    <phoneticPr fontId="5"/>
  </si>
  <si>
    <t>消費税</t>
    <rPh sb="0" eb="3">
      <t>ショウヒゼイ</t>
    </rPh>
    <phoneticPr fontId="5"/>
  </si>
  <si>
    <t>-</t>
    <phoneticPr fontId="5"/>
  </si>
  <si>
    <t>専門性の向上や技術基盤の構築・維持のために必要な技術知見を得る。</t>
    <phoneticPr fontId="5"/>
  </si>
  <si>
    <t>件</t>
    <rPh sb="0" eb="1">
      <t>ケン</t>
    </rPh>
    <phoneticPr fontId="5"/>
  </si>
  <si>
    <t>-</t>
    <phoneticPr fontId="5"/>
  </si>
  <si>
    <t>-</t>
    <phoneticPr fontId="5"/>
  </si>
  <si>
    <t>安全研究の成果を規制基準等の策定、見直しに用いる</t>
    <phoneticPr fontId="5"/>
  </si>
  <si>
    <t>安全研究の成果を規制基準等の策定、見直しに用いた件数</t>
    <phoneticPr fontId="5"/>
  </si>
  <si>
    <t>-</t>
    <phoneticPr fontId="5"/>
  </si>
  <si>
    <t>・原子力規制委員会　第20回技術情報検討会（平成２８年７月１１日）</t>
    <phoneticPr fontId="5"/>
  </si>
  <si>
    <t>安全研究を通じて蓄積した知見を個々の審査等に活用する。</t>
    <phoneticPr fontId="5"/>
  </si>
  <si>
    <t>安全研究を通じて蓄積した知見を個々の審査等に活用した件数</t>
    <phoneticPr fontId="5"/>
  </si>
  <si>
    <t>-</t>
    <phoneticPr fontId="5"/>
  </si>
  <si>
    <t>結果の分析・考察を含めた試験及び解析のとりまとめ報告件数</t>
    <phoneticPr fontId="5"/>
  </si>
  <si>
    <t>結果の分析・考察を含めた試験及び解析のとりまとめ報告件数
執行額／活動実績（アウトプットの活動実績件数）　　　</t>
    <phoneticPr fontId="5"/>
  </si>
  <si>
    <t>執行額／活動実績（アウトプットの活動実績件数）　　</t>
    <phoneticPr fontId="5"/>
  </si>
  <si>
    <t>百万円</t>
    <rPh sb="0" eb="1">
      <t>ヒャク</t>
    </rPh>
    <rPh sb="1" eb="3">
      <t>マンエン</t>
    </rPh>
    <phoneticPr fontId="5"/>
  </si>
  <si>
    <t>百万円/件</t>
    <rPh sb="0" eb="3">
      <t>ヒャクマンエン</t>
    </rPh>
    <rPh sb="4" eb="5">
      <t>ケン</t>
    </rPh>
    <phoneticPr fontId="5"/>
  </si>
  <si>
    <t>百万円</t>
    <rPh sb="0" eb="3">
      <t>ヒャクマンエン</t>
    </rPh>
    <phoneticPr fontId="5"/>
  </si>
  <si>
    <t>473/3</t>
    <phoneticPr fontId="5"/>
  </si>
  <si>
    <t>473/3</t>
    <phoneticPr fontId="5"/>
  </si>
  <si>
    <t>590/3</t>
    <phoneticPr fontId="5"/>
  </si>
  <si>
    <t>590/2</t>
    <phoneticPr fontId="5"/>
  </si>
  <si>
    <t>原子力に対する確かな規制を通じて、人と環境を守ること</t>
    <phoneticPr fontId="5"/>
  </si>
  <si>
    <t>原子力の安全確保に向けた技術・人材の基盤の構築</t>
    <phoneticPr fontId="5"/>
  </si>
  <si>
    <t>本事業の成果は軽水炉燃料の安全性に係る技術的知見であり、施策「原子力の安全確保に向けた技術・人材の基盤の構築」のうち、技術基盤の構築に貢献している。また、本事業で得られる知見は、燃料安全性を表す指標及びその技術的判断根拠となるため、測定指標「安全研究の成果の反映を含めた規制基準等の策定、見直しを図った件数」及び「規制に活用する観点から安全研究等を通じて蓄積された技術的知見を取りまとめた件数」に寄与した。</t>
    <phoneticPr fontId="5"/>
  </si>
  <si>
    <t>△</t>
  </si>
  <si>
    <t>本事業では、海外の商用炉において使用された照射済みの燃料を用いて、今後我が国でも申請予定の改良型燃料の設計基準事故時に係る技術的根拠を整備するものであり、原子力の安全確保に向けた技術基盤の構築という社会のニーズを的確に反映している。</t>
    <phoneticPr fontId="5"/>
  </si>
  <si>
    <t>本事業は、原子炉の規制基準に関する具体的判断基準、その解説及び技術的根拠を整備するものであり、国が実施すべき研究である。</t>
    <phoneticPr fontId="5"/>
  </si>
  <si>
    <t>無</t>
  </si>
  <si>
    <t>有</t>
  </si>
  <si>
    <t>委託研究については専門性の観点から平成27年度以前は入札可能性調査により他に委託可能先がないことを確認した後、随意契約を締結した。平成28年度は前年度までの入札可能性調査の結果を踏まえて特命随意契約を締結しており、その選定は妥当である。
平成29年度からの繰越しとして、平成30年度事業を実施した。</t>
    <rPh sb="119" eb="121">
      <t>ヘイセイ</t>
    </rPh>
    <rPh sb="123" eb="125">
      <t>ネンド</t>
    </rPh>
    <rPh sb="128" eb="130">
      <t>クリコシ</t>
    </rPh>
    <rPh sb="135" eb="137">
      <t>ヘイセイ</t>
    </rPh>
    <rPh sb="139" eb="141">
      <t>ネンド</t>
    </rPh>
    <rPh sb="141" eb="143">
      <t>ジギョウ</t>
    </rPh>
    <rPh sb="144" eb="146">
      <t>ジッシ</t>
    </rPh>
    <phoneticPr fontId="5"/>
  </si>
  <si>
    <t>国が必要としており、国が本来実施すべきものについて執行するので負担関係は妥当である。</t>
    <phoneticPr fontId="5"/>
  </si>
  <si>
    <t>委託先での試験炉等を使用した事業であり、中間段階での支出はない。</t>
    <rPh sb="0" eb="3">
      <t>イタクサキ</t>
    </rPh>
    <rPh sb="5" eb="7">
      <t>シケン</t>
    </rPh>
    <rPh sb="7" eb="8">
      <t>ロ</t>
    </rPh>
    <rPh sb="8" eb="9">
      <t>トウ</t>
    </rPh>
    <rPh sb="10" eb="12">
      <t>シヨウ</t>
    </rPh>
    <rPh sb="14" eb="16">
      <t>ジギョウ</t>
    </rPh>
    <rPh sb="20" eb="22">
      <t>チュウカン</t>
    </rPh>
    <rPh sb="22" eb="24">
      <t>ダンカイ</t>
    </rPh>
    <rPh sb="26" eb="28">
      <t>シシュツ</t>
    </rPh>
    <phoneticPr fontId="5"/>
  </si>
  <si>
    <t>支出内容が事業目的に即し真に必要なものであることを確認している。</t>
    <phoneticPr fontId="5"/>
  </si>
  <si>
    <t>不要は発生していない。</t>
    <rPh sb="0" eb="2">
      <t>フヨウ</t>
    </rPh>
    <rPh sb="3" eb="5">
      <t>ハッセイ</t>
    </rPh>
    <phoneticPr fontId="5"/>
  </si>
  <si>
    <t>繰越は発生していない。</t>
    <rPh sb="0" eb="2">
      <t>クリコシ</t>
    </rPh>
    <rPh sb="3" eb="5">
      <t>ハッセイ</t>
    </rPh>
    <phoneticPr fontId="5"/>
  </si>
  <si>
    <t>委託先が発注する役務等については、応札競争性の向上に努力するよう、委託先に要求している。</t>
    <phoneticPr fontId="5"/>
  </si>
  <si>
    <t>反応度事故模擬試験で使用する試験炉の適合性審査の認可を受け、本事業で予定していた試験を完了し、目的とした成果を得た。</t>
    <rPh sb="24" eb="26">
      <t>ニンカ</t>
    </rPh>
    <rPh sb="27" eb="28">
      <t>ウ</t>
    </rPh>
    <rPh sb="43" eb="45">
      <t>カンリョウ</t>
    </rPh>
    <rPh sb="47" eb="49">
      <t>モクテキ</t>
    </rPh>
    <phoneticPr fontId="5"/>
  </si>
  <si>
    <t>本事業には研究要素があり、取得する技術的知見を明確にした上で、専門性のある機関の能力を活用するよう委託事業としており、効果的に実施できている。</t>
    <phoneticPr fontId="5"/>
  </si>
  <si>
    <t>本事業で予定していた試験を完了し、試験・研究活動の実績は見込みに見合っている。</t>
    <phoneticPr fontId="5"/>
  </si>
  <si>
    <t>本事業において整備される成果物は、現行基準の改良型燃料への適用性確認及び適合性審査時の技術的根拠に活用される予定である。</t>
    <phoneticPr fontId="5"/>
  </si>
  <si>
    <t>外部有識者点検対象外</t>
    <phoneticPr fontId="5"/>
  </si>
  <si>
    <t xml:space="preserve">≪平成26年度公開プロセス対象事業≫
平成26年度レビューシート番号：0012、公開プロセスの結果：事業内容の一部改善
外部有識者の所見及び対応状況：
・契約内容の適切性・合理性をチェックするための第三者委員会等の設置を急ぐべき。
　　　＞外部専門家による事前・中間・事後評価検討会を開催することした。
・アウトカム指標については、各年度の達成状況が把握できるような中間指標の設定について検討すべき。
　　　＞各年度の達成状況を把握する中間指標を設定した。
・事業の必要性、内容等について説明責任を果たすような施策を検討すべき。
　　　＞平成26年度の中間評価検討会において、事業の必要性、内容等を報告し、外部専門家からの評価を受けた。
</t>
    <phoneticPr fontId="5"/>
  </si>
  <si>
    <t>0674</t>
    <phoneticPr fontId="5"/>
  </si>
  <si>
    <t>0619</t>
    <phoneticPr fontId="5"/>
  </si>
  <si>
    <t>0339</t>
    <phoneticPr fontId="5"/>
  </si>
  <si>
    <t>0011</t>
    <phoneticPr fontId="5"/>
  </si>
  <si>
    <t>0012</t>
    <phoneticPr fontId="5"/>
  </si>
  <si>
    <t>0021</t>
    <phoneticPr fontId="5"/>
  </si>
  <si>
    <t>0029</t>
    <phoneticPr fontId="5"/>
  </si>
  <si>
    <t>0022</t>
    <phoneticPr fontId="5"/>
  </si>
  <si>
    <t>A.国立研究開発法人日本原子力研究開発機構</t>
    <rPh sb="2" eb="21">
      <t>コクリツケンキュウカイハツホウジンニホンゲンシリョクケンキュウカイハツキコウ</t>
    </rPh>
    <phoneticPr fontId="5"/>
  </si>
  <si>
    <t>事業費</t>
    <rPh sb="0" eb="2">
      <t>ジギョウ</t>
    </rPh>
    <rPh sb="2" eb="3">
      <t>ヒ</t>
    </rPh>
    <phoneticPr fontId="5"/>
  </si>
  <si>
    <t>施設利用料金</t>
    <rPh sb="0" eb="2">
      <t>シセツ</t>
    </rPh>
    <rPh sb="2" eb="4">
      <t>リヨウ</t>
    </rPh>
    <rPh sb="4" eb="6">
      <t>リョウキン</t>
    </rPh>
    <phoneticPr fontId="5"/>
  </si>
  <si>
    <t>国立研究開発法人日本原子力研究開発機構</t>
    <rPh sb="0" eb="19">
      <t>コクリツケンキュウカイハツホウジンニホンゲンシリョクケンキュウカイハツキコウ</t>
    </rPh>
    <phoneticPr fontId="5"/>
  </si>
  <si>
    <t>事業に係る試験の実施</t>
    <phoneticPr fontId="5"/>
  </si>
  <si>
    <t>平成29年度からの繰越し</t>
    <rPh sb="0" eb="2">
      <t>ヘイセイ</t>
    </rPh>
    <rPh sb="4" eb="6">
      <t>ネンド</t>
    </rPh>
    <rPh sb="9" eb="11">
      <t>クリコシ</t>
    </rPh>
    <phoneticPr fontId="5"/>
  </si>
  <si>
    <t>目標とする試験・解析の実施件数
成果実績の累積数
（H24年度以降の数）
H28：62
H29：72
H30：81
最終年度における目標累積数は81
達成度の計算式は（各年度における累積数）/（最終年度における目標累積数）</t>
    <phoneticPr fontId="5"/>
  </si>
  <si>
    <t>173/1</t>
    <phoneticPr fontId="5"/>
  </si>
  <si>
    <t>本事業から得られた成果は、規制基準の確認や審査に活用できるものであるが、その内容は技術的、学術的観点でも有用であることから、大学等の研究でも活用できるように、積極的に成果の公表に努める。</t>
    <rPh sb="79" eb="81">
      <t>セッキョク</t>
    </rPh>
    <phoneticPr fontId="5"/>
  </si>
  <si>
    <t>本事業は、国内導入が想定される改良型燃料について、国が行う審査に活用する知見を取得するためのものであり、国費を投入すべき事業と言える。H30年度に実施した事業は、H29年度事業の繰り越しであり、適切に事業を完了できた。本事業から得られた成果は、規制基準の確認や導入が改良型燃料の審査に活用できるものである。</t>
    <rPh sb="5" eb="7">
      <t>コクナイ</t>
    </rPh>
    <rPh sb="7" eb="9">
      <t>ドウニュウ</t>
    </rPh>
    <rPh sb="10" eb="12">
      <t>ソウテイ</t>
    </rPh>
    <rPh sb="15" eb="17">
      <t>カイリョウ</t>
    </rPh>
    <rPh sb="17" eb="18">
      <t>ガタ</t>
    </rPh>
    <rPh sb="18" eb="20">
      <t>ネンリョウ</t>
    </rPh>
    <rPh sb="25" eb="26">
      <t>クニ</t>
    </rPh>
    <rPh sb="27" eb="28">
      <t>オコナ</t>
    </rPh>
    <phoneticPr fontId="5"/>
  </si>
  <si>
    <t>平成29年7月5日原子力規制委員会が示した「今後推進すべき安全研究の分野及び実施方針」における平成30年度以降の安全研究の実施方針のうち、「核燃料」に対する安全研究に該当するものであり、優先度は高い。</t>
    <phoneticPr fontId="5"/>
  </si>
  <si>
    <t>安全研究を通じて蓄積した知見を個々の審査等に活用した件数
【本事業の実績】
 H28年度：0件
 H29年度：0件
 H30年度：0件</t>
    <phoneticPr fontId="5"/>
  </si>
  <si>
    <t>規制基準等の策定、見直しを図った件数
【本事業の実績】
 H28年度：0件
 H29年度：1件
 H30年度：0件</t>
    <rPh sb="52" eb="54">
      <t>ネンド</t>
    </rPh>
    <rPh sb="56" eb="57">
      <t>ケン</t>
    </rPh>
    <phoneticPr fontId="5"/>
  </si>
  <si>
    <t>なお、平成28年度の執行額のうち、150百万円を国庫に返納。また、平成29年度の執行額のうち、36百万円を国庫に返納。</t>
    <rPh sb="3" eb="5">
      <t>ヘイセイ</t>
    </rPh>
    <rPh sb="7" eb="9">
      <t>ネンド</t>
    </rPh>
    <rPh sb="10" eb="13">
      <t>シッコウガク</t>
    </rPh>
    <rPh sb="20" eb="21">
      <t>ヒャク</t>
    </rPh>
    <rPh sb="21" eb="23">
      <t>マンエン</t>
    </rPh>
    <rPh sb="24" eb="26">
      <t>コッコ</t>
    </rPh>
    <rPh sb="27" eb="29">
      <t>ヘンノウ</t>
    </rPh>
    <rPh sb="33" eb="35">
      <t>ヘイセイ</t>
    </rPh>
    <rPh sb="37" eb="39">
      <t>ネンド</t>
    </rPh>
    <rPh sb="40" eb="43">
      <t>シッコウガク</t>
    </rPh>
    <rPh sb="49" eb="50">
      <t>ヒャク</t>
    </rPh>
    <rPh sb="50" eb="52">
      <t>マンエン</t>
    </rPh>
    <rPh sb="53" eb="55">
      <t>コッコ</t>
    </rPh>
    <rPh sb="56" eb="58">
      <t>ヘンノウ</t>
    </rPh>
    <phoneticPr fontId="5"/>
  </si>
  <si>
    <t>規制に活用する観点から安全研究等を通じて蓄積された技術的知見をNRA技術報告・論文誌等で公表した件数
※規制庁が発表したものに限る
【本事業の実績】
 H28年度：3件
 H29年度：2件
 H30年度：1件</t>
    <rPh sb="99" eb="101">
      <t>ネンド</t>
    </rPh>
    <rPh sb="103" eb="104">
      <t>ケン</t>
    </rPh>
    <phoneticPr fontId="5"/>
  </si>
  <si>
    <t>規制に活用する観点から安全研究等を通じて蓄積された技術的知見をNRA技術報告並びに査読のある論文誌及び国際会議のプロシーディングスで公表した件数
【内訳】
NRA技術報告：
0件（平成２８年度実績）
0件（平成２９年度実績）
0件（平成３０年度実績）
査読付き論文：
○委託先
0件（平成２８年度実績）
1件（平成２９年度実績）
0件（平成３０年度実績）
査読付きプロシーディングス：
○委託先
3件（平成２８年度実績）
１件（平成２９年度実績）
１件（平成３０年度実績）</t>
    <rPh sb="135" eb="137">
      <t>イタク</t>
    </rPh>
    <rPh sb="137" eb="138">
      <t>サキ</t>
    </rPh>
    <rPh sb="194" eb="197">
      <t>イタクサキ</t>
    </rPh>
    <phoneticPr fontId="5"/>
  </si>
  <si>
    <t>本事業は別の事業に統合されるが、次年度以降のレビューに際しては、本事業の成果がどのように活かされているかを的確に評価できるように工夫する必要がある。</t>
    <phoneticPr fontId="5"/>
  </si>
  <si>
    <t>終了予定</t>
  </si>
  <si>
    <t>本事業は別の事業に統合されるが、次年度以降のレビューに際しては、本事業の成果がどのように活かされているかを的確に評価できるように工夫する。</t>
    <phoneticPr fontId="5"/>
  </si>
  <si>
    <t>委託先での試験炉等の特殊な施設及び高度な技術を必要とする事業であり、計画したとおりの必要なアウトプットが得られていることから妥当である。</t>
    <rPh sb="10" eb="12">
      <t>トクシュ</t>
    </rPh>
    <rPh sb="13" eb="15">
      <t>シセツ</t>
    </rPh>
    <rPh sb="15" eb="16">
      <t>オヨ</t>
    </rPh>
    <rPh sb="17" eb="19">
      <t>コウド</t>
    </rPh>
    <rPh sb="20" eb="22">
      <t>ギジュツ</t>
    </rPh>
    <rPh sb="23" eb="25">
      <t>ヒツヨウ</t>
    </rPh>
    <rPh sb="34" eb="36">
      <t>ケイカク</t>
    </rPh>
    <phoneticPr fontId="5"/>
  </si>
  <si>
    <t>　今後の導入が予定されている改良型燃料に対して試験等を実施し、反応度事故時及び冷却材喪失事故時の燃料挙動、並びに、高燃焼度で顕著となる被覆管の照射成長に関するデータを整備する。反応度事故時の燃料挙動については、発電炉で使用された燃料棒から試験燃料棒を作製し、反応度事故を模擬できる試験炉にて試験を実施する。また、あわせて反応度事故時燃料挙動の解析を実施する。冷却材喪失事故時の燃料挙動については、発電炉で使用された燃料棒から被覆管を採取して試験用試料を作製し、冷却材喪失事故模擬試験を実施する。これらの模擬試験の前後には試験燃料棒及び試験用試料の照射後試験を行い、事故時燃料挙動に関する詳細データを取得する。被覆管照射成長については、被覆管から調製した試験片を対象に試験炉にて照射試験を行い、試験片の長さ及び重量の変化を測定する。
※平成31年度においては、「燃料設計審査分野の規制研究事業」に統合し、「燃料破損に関する規制高度化研究事業」として要求。</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</si>
</sst>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144241</xdr:colOff>
      <xdr:row>741</xdr:row>
      <xdr:rowOff>0</xdr:rowOff>
    </xdr:from>
    <xdr:to>
      <xdr:col>33</xdr:col>
      <xdr:colOff>70710</xdr:colOff>
      <xdr:row>743</xdr:row>
      <xdr:rowOff>28231</xdr:rowOff>
    </xdr:to>
    <xdr:sp macro="" textlink="">
      <xdr:nvSpPr>
        <xdr:cNvPr id="20" name="Text Box 2"/>
        <xdr:cNvSpPr txBox="1">
          <a:spLocks noChangeArrowheads="1"/>
        </xdr:cNvSpPr>
      </xdr:nvSpPr>
      <xdr:spPr bwMode="auto">
        <a:xfrm>
          <a:off x="4799585" y="239446594"/>
          <a:ext cx="1950531" cy="74260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173</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chemeClr val="tx1"/>
            </a:solidFill>
            <a:effectLst/>
            <a:uLnTx/>
            <a:uFillTx/>
          </a:endParaRPr>
        </a:p>
      </xdr:txBody>
    </xdr:sp>
    <xdr:clientData/>
  </xdr:twoCellAnchor>
  <xdr:twoCellAnchor>
    <xdr:from>
      <xdr:col>28</xdr:col>
      <xdr:colOff>95865</xdr:colOff>
      <xdr:row>743</xdr:row>
      <xdr:rowOff>50734</xdr:rowOff>
    </xdr:from>
    <xdr:to>
      <xdr:col>28</xdr:col>
      <xdr:colOff>95865</xdr:colOff>
      <xdr:row>744</xdr:row>
      <xdr:rowOff>289882</xdr:rowOff>
    </xdr:to>
    <xdr:sp macro="" textlink="">
      <xdr:nvSpPr>
        <xdr:cNvPr id="21" name="Line 5"/>
        <xdr:cNvSpPr>
          <a:spLocks noChangeShapeType="1"/>
        </xdr:cNvSpPr>
      </xdr:nvSpPr>
      <xdr:spPr bwMode="auto">
        <a:xfrm>
          <a:off x="5763240" y="240211703"/>
          <a:ext cx="0" cy="596335"/>
        </a:xfrm>
        <a:prstGeom prst="line">
          <a:avLst/>
        </a:prstGeom>
        <a:noFill/>
        <a:ln w="25400">
          <a:solidFill>
            <a:srgbClr val="000000"/>
          </a:solidFill>
          <a:round/>
          <a:headEnd/>
          <a:tailEnd type="arrow" w="lg" len="lg"/>
        </a:ln>
        <a:extLst>
          <a:ext uri="{909E8E84-426E-40DD-AFC4-6F175D3DCCD1}">
            <a14:hiddenFill xmlns:a14="http://schemas.microsoft.com/office/drawing/2010/main">
              <a:noFill/>
            </a14:hiddenFill>
          </a:ext>
        </a:extLst>
      </xdr:spPr>
    </xdr:sp>
    <xdr:clientData/>
  </xdr:twoCellAnchor>
  <xdr:twoCellAnchor>
    <xdr:from>
      <xdr:col>21</xdr:col>
      <xdr:colOff>200745</xdr:colOff>
      <xdr:row>746</xdr:row>
      <xdr:rowOff>205598</xdr:rowOff>
    </xdr:from>
    <xdr:to>
      <xdr:col>34</xdr:col>
      <xdr:colOff>181782</xdr:colOff>
      <xdr:row>749</xdr:row>
      <xdr:rowOff>11661</xdr:rowOff>
    </xdr:to>
    <xdr:sp macro="" textlink="">
      <xdr:nvSpPr>
        <xdr:cNvPr id="22" name="Text Box 6"/>
        <xdr:cNvSpPr txBox="1">
          <a:spLocks noChangeArrowheads="1"/>
        </xdr:cNvSpPr>
      </xdr:nvSpPr>
      <xdr:spPr bwMode="auto">
        <a:xfrm>
          <a:off x="4451276" y="241438129"/>
          <a:ext cx="2612319" cy="87762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国立研究開発法人</a:t>
          </a:r>
          <a:endParaRPr kumimoji="0" lang="en-US" altLang="ja-JP" sz="11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日本原子力研究開発機構</a:t>
          </a: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173</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p>
      </xdr:txBody>
    </xdr:sp>
    <xdr:clientData/>
  </xdr:twoCellAnchor>
  <xdr:twoCellAnchor>
    <xdr:from>
      <xdr:col>21</xdr:col>
      <xdr:colOff>49811</xdr:colOff>
      <xdr:row>749</xdr:row>
      <xdr:rowOff>191686</xdr:rowOff>
    </xdr:from>
    <xdr:to>
      <xdr:col>35</xdr:col>
      <xdr:colOff>107089</xdr:colOff>
      <xdr:row>751</xdr:row>
      <xdr:rowOff>152408</xdr:rowOff>
    </xdr:to>
    <xdr:sp macro="" textlink="">
      <xdr:nvSpPr>
        <xdr:cNvPr id="23" name="AutoShape 7"/>
        <xdr:cNvSpPr>
          <a:spLocks noChangeArrowheads="1"/>
        </xdr:cNvSpPr>
      </xdr:nvSpPr>
      <xdr:spPr bwMode="auto">
        <a:xfrm>
          <a:off x="4300342" y="242495780"/>
          <a:ext cx="2890966" cy="675097"/>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事業に係る試験の実施</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23</xdr:col>
      <xdr:colOff>4917</xdr:colOff>
      <xdr:row>744</xdr:row>
      <xdr:rowOff>301134</xdr:rowOff>
    </xdr:from>
    <xdr:to>
      <xdr:col>34</xdr:col>
      <xdr:colOff>19237</xdr:colOff>
      <xdr:row>746</xdr:row>
      <xdr:rowOff>171843</xdr:rowOff>
    </xdr:to>
    <xdr:sp macro="" textlink="">
      <xdr:nvSpPr>
        <xdr:cNvPr id="24" name="Text Box 9"/>
        <xdr:cNvSpPr txBox="1">
          <a:spLocks noChangeArrowheads="1"/>
        </xdr:cNvSpPr>
      </xdr:nvSpPr>
      <xdr:spPr bwMode="auto">
        <a:xfrm>
          <a:off x="4660261" y="240819290"/>
          <a:ext cx="2240789" cy="585084"/>
        </a:xfrm>
        <a:prstGeom prst="rect">
          <a:avLst/>
        </a:prstGeom>
        <a:solidFill>
          <a:srgbClr val="FFFFFF"/>
        </a:solidFill>
        <a:ln>
          <a:noFill/>
        </a:ln>
        <a:extLst/>
      </xdr:spPr>
      <xdr:txBody>
        <a:bodyPr vertOverflow="clip" wrap="square" lIns="27432" tIns="18288" rIns="27432"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委託</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rPr>
            <a:t>【随意契約（その他）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0" workbookViewId="0">
      <selection activeCell="G763" sqref="A760:XFD76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22</v>
      </c>
      <c r="AT2" s="940"/>
      <c r="AU2" s="940"/>
      <c r="AV2" s="52" t="str">
        <f>IF(AW2="", "", "-")</f>
        <v/>
      </c>
      <c r="AW2" s="911"/>
      <c r="AX2" s="911"/>
    </row>
    <row r="3" spans="1:50" ht="21" customHeight="1" thickBot="1" x14ac:dyDescent="0.25">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187</v>
      </c>
      <c r="H5" s="840"/>
      <c r="I5" s="840"/>
      <c r="J5" s="840"/>
      <c r="K5" s="840"/>
      <c r="L5" s="840"/>
      <c r="M5" s="841" t="s">
        <v>66</v>
      </c>
      <c r="N5" s="842"/>
      <c r="O5" s="842"/>
      <c r="P5" s="842"/>
      <c r="Q5" s="842"/>
      <c r="R5" s="843"/>
      <c r="S5" s="844" t="s">
        <v>79</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2">
      <c r="A6" s="706" t="s">
        <v>4</v>
      </c>
      <c r="B6" s="707"/>
      <c r="C6" s="707"/>
      <c r="D6" s="707"/>
      <c r="E6" s="707"/>
      <c r="F6" s="707"/>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4.5" customHeight="1" x14ac:dyDescent="0.2">
      <c r="A10" s="660" t="s">
        <v>30</v>
      </c>
      <c r="B10" s="661"/>
      <c r="C10" s="661"/>
      <c r="D10" s="661"/>
      <c r="E10" s="661"/>
      <c r="F10" s="661"/>
      <c r="G10" s="754" t="s">
        <v>655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825</v>
      </c>
      <c r="Q13" s="658"/>
      <c r="R13" s="658"/>
      <c r="S13" s="658"/>
      <c r="T13" s="658"/>
      <c r="U13" s="658"/>
      <c r="V13" s="659"/>
      <c r="W13" s="657">
        <v>825</v>
      </c>
      <c r="X13" s="658"/>
      <c r="Y13" s="658"/>
      <c r="Z13" s="658"/>
      <c r="AA13" s="658"/>
      <c r="AB13" s="658"/>
      <c r="AC13" s="659"/>
      <c r="AD13" s="657">
        <v>0</v>
      </c>
      <c r="AE13" s="658"/>
      <c r="AF13" s="658"/>
      <c r="AG13" s="658"/>
      <c r="AH13" s="658"/>
      <c r="AI13" s="658"/>
      <c r="AJ13" s="659"/>
      <c r="AK13" s="657">
        <v>0</v>
      </c>
      <c r="AL13" s="658"/>
      <c r="AM13" s="658"/>
      <c r="AN13" s="658"/>
      <c r="AO13" s="658"/>
      <c r="AP13" s="658"/>
      <c r="AQ13" s="659"/>
      <c r="AR13" s="919">
        <v>0</v>
      </c>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578</v>
      </c>
      <c r="X14" s="658"/>
      <c r="Y14" s="658"/>
      <c r="Z14" s="658"/>
      <c r="AA14" s="658"/>
      <c r="AB14" s="658"/>
      <c r="AC14" s="659"/>
      <c r="AD14" s="657" t="s">
        <v>576</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v>200</v>
      </c>
      <c r="X15" s="658"/>
      <c r="Y15" s="658"/>
      <c r="Z15" s="658"/>
      <c r="AA15" s="658"/>
      <c r="AB15" s="658"/>
      <c r="AC15" s="659"/>
      <c r="AD15" s="657">
        <v>173</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v>-200</v>
      </c>
      <c r="Q16" s="658"/>
      <c r="R16" s="658"/>
      <c r="S16" s="658"/>
      <c r="T16" s="658"/>
      <c r="U16" s="658"/>
      <c r="V16" s="659"/>
      <c r="W16" s="657">
        <v>-173</v>
      </c>
      <c r="X16" s="658"/>
      <c r="Y16" s="658"/>
      <c r="Z16" s="658"/>
      <c r="AA16" s="658"/>
      <c r="AB16" s="658"/>
      <c r="AC16" s="659"/>
      <c r="AD16" s="657" t="s">
        <v>580</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578</v>
      </c>
      <c r="X17" s="658"/>
      <c r="Y17" s="658"/>
      <c r="Z17" s="658"/>
      <c r="AA17" s="658"/>
      <c r="AB17" s="658"/>
      <c r="AC17" s="659"/>
      <c r="AD17" s="657" t="s">
        <v>578</v>
      </c>
      <c r="AE17" s="658"/>
      <c r="AF17" s="658"/>
      <c r="AG17" s="658"/>
      <c r="AH17" s="658"/>
      <c r="AI17" s="658"/>
      <c r="AJ17" s="659"/>
      <c r="AK17" s="657" t="s">
        <v>576</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625</v>
      </c>
      <c r="Q18" s="879"/>
      <c r="R18" s="879"/>
      <c r="S18" s="879"/>
      <c r="T18" s="879"/>
      <c r="U18" s="879"/>
      <c r="V18" s="880"/>
      <c r="W18" s="878">
        <f>SUM(W13:AC17)</f>
        <v>852</v>
      </c>
      <c r="X18" s="879"/>
      <c r="Y18" s="879"/>
      <c r="Z18" s="879"/>
      <c r="AA18" s="879"/>
      <c r="AB18" s="879"/>
      <c r="AC18" s="880"/>
      <c r="AD18" s="878">
        <f>SUM(AD13:AJ17)</f>
        <v>173</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623</v>
      </c>
      <c r="Q19" s="658"/>
      <c r="R19" s="658"/>
      <c r="S19" s="658"/>
      <c r="T19" s="658"/>
      <c r="U19" s="658"/>
      <c r="V19" s="659"/>
      <c r="W19" s="657">
        <v>626</v>
      </c>
      <c r="X19" s="658"/>
      <c r="Y19" s="658"/>
      <c r="Z19" s="658"/>
      <c r="AA19" s="658"/>
      <c r="AB19" s="658"/>
      <c r="AC19" s="659"/>
      <c r="AD19" s="657">
        <v>173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0.99680000000000002</v>
      </c>
      <c r="Q20" s="318"/>
      <c r="R20" s="318"/>
      <c r="S20" s="318"/>
      <c r="T20" s="318"/>
      <c r="U20" s="318"/>
      <c r="V20" s="318"/>
      <c r="W20" s="318">
        <f t="shared" ref="W20" si="0">IF(W18=0, "-", SUM(W19)/W18)</f>
        <v>0.73474178403755863</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478</v>
      </c>
      <c r="H21" s="317"/>
      <c r="I21" s="317"/>
      <c r="J21" s="317"/>
      <c r="K21" s="317"/>
      <c r="L21" s="317"/>
      <c r="M21" s="317"/>
      <c r="N21" s="317"/>
      <c r="O21" s="317"/>
      <c r="P21" s="318">
        <f>IF(P19=0, "-", SUM(P19)/SUM(P13,P14))</f>
        <v>0.75515151515151513</v>
      </c>
      <c r="Q21" s="318"/>
      <c r="R21" s="318"/>
      <c r="S21" s="318"/>
      <c r="T21" s="318"/>
      <c r="U21" s="318"/>
      <c r="V21" s="318"/>
      <c r="W21" s="318">
        <f t="shared" ref="W21" si="2">IF(W19=0, "-", SUM(W19)/SUM(W13,W14))</f>
        <v>0.75878787878787879</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581</v>
      </c>
      <c r="H23" s="953"/>
      <c r="I23" s="953"/>
      <c r="J23" s="953"/>
      <c r="K23" s="953"/>
      <c r="L23" s="953"/>
      <c r="M23" s="953"/>
      <c r="N23" s="953"/>
      <c r="O23" s="954"/>
      <c r="P23" s="919" t="s">
        <v>576</v>
      </c>
      <c r="Q23" s="920"/>
      <c r="R23" s="920"/>
      <c r="S23" s="920"/>
      <c r="T23" s="920"/>
      <c r="U23" s="920"/>
      <c r="V23" s="937"/>
      <c r="W23" s="919"/>
      <c r="X23" s="920"/>
      <c r="Y23" s="920"/>
      <c r="Z23" s="920"/>
      <c r="AA23" s="920"/>
      <c r="AB23" s="920"/>
      <c r="AC23" s="937"/>
      <c r="AD23" s="974" t="s">
        <v>648</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t="s">
        <v>582</v>
      </c>
      <c r="H24" s="956"/>
      <c r="I24" s="956"/>
      <c r="J24" s="956"/>
      <c r="K24" s="956"/>
      <c r="L24" s="956"/>
      <c r="M24" s="956"/>
      <c r="N24" s="956"/>
      <c r="O24" s="957"/>
      <c r="P24" s="657" t="s">
        <v>576</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2">
      <c r="A25" s="967"/>
      <c r="B25" s="968"/>
      <c r="C25" s="968"/>
      <c r="D25" s="968"/>
      <c r="E25" s="968"/>
      <c r="F25" s="969"/>
      <c r="G25" s="955" t="s">
        <v>583</v>
      </c>
      <c r="H25" s="956"/>
      <c r="I25" s="956"/>
      <c r="J25" s="956"/>
      <c r="K25" s="956"/>
      <c r="L25" s="956"/>
      <c r="M25" s="956"/>
      <c r="N25" s="956"/>
      <c r="O25" s="957"/>
      <c r="P25" s="657" t="s">
        <v>576</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2">
      <c r="A26" s="967"/>
      <c r="B26" s="968"/>
      <c r="C26" s="968"/>
      <c r="D26" s="968"/>
      <c r="E26" s="968"/>
      <c r="F26" s="969"/>
      <c r="G26" s="955" t="s">
        <v>576</v>
      </c>
      <c r="H26" s="956"/>
      <c r="I26" s="956"/>
      <c r="J26" s="956"/>
      <c r="K26" s="956"/>
      <c r="L26" s="956"/>
      <c r="M26" s="956"/>
      <c r="N26" s="956"/>
      <c r="O26" s="957"/>
      <c r="P26" s="657" t="s">
        <v>579</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2">
      <c r="A27" s="967"/>
      <c r="B27" s="968"/>
      <c r="C27" s="968"/>
      <c r="D27" s="968"/>
      <c r="E27" s="968"/>
      <c r="F27" s="969"/>
      <c r="G27" s="955" t="s">
        <v>576</v>
      </c>
      <c r="H27" s="956"/>
      <c r="I27" s="956"/>
      <c r="J27" s="956"/>
      <c r="K27" s="956"/>
      <c r="L27" s="956"/>
      <c r="M27" s="956"/>
      <c r="N27" s="956"/>
      <c r="O27" s="957"/>
      <c r="P27" s="657" t="s">
        <v>584</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2">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458</v>
      </c>
      <c r="H29" s="962"/>
      <c r="I29" s="962"/>
      <c r="J29" s="962"/>
      <c r="K29" s="962"/>
      <c r="L29" s="962"/>
      <c r="M29" s="962"/>
      <c r="N29" s="962"/>
      <c r="O29" s="963"/>
      <c r="P29" s="657">
        <f>AK13</f>
        <v>0</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576</v>
      </c>
      <c r="AR31" s="200"/>
      <c r="AS31" s="133" t="s">
        <v>355</v>
      </c>
      <c r="AT31" s="134"/>
      <c r="AU31" s="199" t="s">
        <v>576</v>
      </c>
      <c r="AV31" s="199"/>
      <c r="AW31" s="398" t="s">
        <v>300</v>
      </c>
      <c r="AX31" s="399"/>
    </row>
    <row r="32" spans="1:50" ht="64" customHeight="1" x14ac:dyDescent="0.2">
      <c r="A32" s="403"/>
      <c r="B32" s="401"/>
      <c r="C32" s="401"/>
      <c r="D32" s="401"/>
      <c r="E32" s="401"/>
      <c r="F32" s="402"/>
      <c r="G32" s="564" t="s">
        <v>585</v>
      </c>
      <c r="H32" s="565"/>
      <c r="I32" s="565"/>
      <c r="J32" s="565"/>
      <c r="K32" s="565"/>
      <c r="L32" s="565"/>
      <c r="M32" s="565"/>
      <c r="N32" s="565"/>
      <c r="O32" s="566"/>
      <c r="P32" s="105" t="s">
        <v>641</v>
      </c>
      <c r="Q32" s="105"/>
      <c r="R32" s="105"/>
      <c r="S32" s="105"/>
      <c r="T32" s="105"/>
      <c r="U32" s="105"/>
      <c r="V32" s="105"/>
      <c r="W32" s="105"/>
      <c r="X32" s="106"/>
      <c r="Y32" s="471" t="s">
        <v>12</v>
      </c>
      <c r="Z32" s="531"/>
      <c r="AA32" s="532"/>
      <c r="AB32" s="461" t="s">
        <v>586</v>
      </c>
      <c r="AC32" s="461"/>
      <c r="AD32" s="461"/>
      <c r="AE32" s="218">
        <v>9</v>
      </c>
      <c r="AF32" s="219"/>
      <c r="AG32" s="219"/>
      <c r="AH32" s="219"/>
      <c r="AI32" s="218">
        <v>10</v>
      </c>
      <c r="AJ32" s="219"/>
      <c r="AK32" s="219"/>
      <c r="AL32" s="219"/>
      <c r="AM32" s="218">
        <v>9</v>
      </c>
      <c r="AN32" s="219"/>
      <c r="AO32" s="219"/>
      <c r="AP32" s="219"/>
      <c r="AQ32" s="340" t="s">
        <v>576</v>
      </c>
      <c r="AR32" s="207"/>
      <c r="AS32" s="207"/>
      <c r="AT32" s="341"/>
      <c r="AU32" s="219" t="s">
        <v>587</v>
      </c>
      <c r="AV32" s="219"/>
      <c r="AW32" s="219"/>
      <c r="AX32" s="221"/>
    </row>
    <row r="33" spans="1:50" ht="64"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v>12</v>
      </c>
      <c r="AF33" s="219"/>
      <c r="AG33" s="219"/>
      <c r="AH33" s="219"/>
      <c r="AI33" s="218">
        <v>15</v>
      </c>
      <c r="AJ33" s="219"/>
      <c r="AK33" s="219"/>
      <c r="AL33" s="219"/>
      <c r="AM33" s="218">
        <v>9</v>
      </c>
      <c r="AN33" s="219"/>
      <c r="AO33" s="219"/>
      <c r="AP33" s="219"/>
      <c r="AQ33" s="340" t="s">
        <v>576</v>
      </c>
      <c r="AR33" s="207"/>
      <c r="AS33" s="207"/>
      <c r="AT33" s="341"/>
      <c r="AU33" s="219" t="s">
        <v>588</v>
      </c>
      <c r="AV33" s="219"/>
      <c r="AW33" s="219"/>
      <c r="AX33" s="221"/>
    </row>
    <row r="34" spans="1:50" ht="64"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77</v>
      </c>
      <c r="AF34" s="219"/>
      <c r="AG34" s="219"/>
      <c r="AH34" s="219"/>
      <c r="AI34" s="218">
        <v>89</v>
      </c>
      <c r="AJ34" s="219"/>
      <c r="AK34" s="219"/>
      <c r="AL34" s="219"/>
      <c r="AM34" s="218">
        <v>100</v>
      </c>
      <c r="AN34" s="219"/>
      <c r="AO34" s="219"/>
      <c r="AP34" s="219"/>
      <c r="AQ34" s="340" t="s">
        <v>576</v>
      </c>
      <c r="AR34" s="207"/>
      <c r="AS34" s="207"/>
      <c r="AT34" s="341"/>
      <c r="AU34" s="219" t="s">
        <v>576</v>
      </c>
      <c r="AV34" s="219"/>
      <c r="AW34" s="219"/>
      <c r="AX34" s="221"/>
    </row>
    <row r="35" spans="1:50" ht="23.25" customHeight="1" x14ac:dyDescent="0.2">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576</v>
      </c>
      <c r="AR38" s="200"/>
      <c r="AS38" s="133" t="s">
        <v>355</v>
      </c>
      <c r="AT38" s="134"/>
      <c r="AU38" s="199" t="s">
        <v>576</v>
      </c>
      <c r="AV38" s="199"/>
      <c r="AW38" s="398" t="s">
        <v>300</v>
      </c>
      <c r="AX38" s="399"/>
    </row>
    <row r="39" spans="1:50" ht="23.25" customHeight="1" x14ac:dyDescent="0.2">
      <c r="A39" s="403"/>
      <c r="B39" s="401"/>
      <c r="C39" s="401"/>
      <c r="D39" s="401"/>
      <c r="E39" s="401"/>
      <c r="F39" s="402"/>
      <c r="G39" s="564" t="s">
        <v>589</v>
      </c>
      <c r="H39" s="565"/>
      <c r="I39" s="565"/>
      <c r="J39" s="565"/>
      <c r="K39" s="565"/>
      <c r="L39" s="565"/>
      <c r="M39" s="565"/>
      <c r="N39" s="565"/>
      <c r="O39" s="566"/>
      <c r="P39" s="105" t="s">
        <v>590</v>
      </c>
      <c r="Q39" s="105"/>
      <c r="R39" s="105"/>
      <c r="S39" s="105"/>
      <c r="T39" s="105"/>
      <c r="U39" s="105"/>
      <c r="V39" s="105"/>
      <c r="W39" s="105"/>
      <c r="X39" s="106"/>
      <c r="Y39" s="471" t="s">
        <v>12</v>
      </c>
      <c r="Z39" s="531"/>
      <c r="AA39" s="532"/>
      <c r="AB39" s="461" t="s">
        <v>586</v>
      </c>
      <c r="AC39" s="461"/>
      <c r="AD39" s="461"/>
      <c r="AE39" s="218" t="s">
        <v>591</v>
      </c>
      <c r="AF39" s="219"/>
      <c r="AG39" s="219"/>
      <c r="AH39" s="219"/>
      <c r="AI39" s="218">
        <v>1</v>
      </c>
      <c r="AJ39" s="219"/>
      <c r="AK39" s="219"/>
      <c r="AL39" s="219"/>
      <c r="AM39" s="218" t="s">
        <v>591</v>
      </c>
      <c r="AN39" s="219"/>
      <c r="AO39" s="219"/>
      <c r="AP39" s="219"/>
      <c r="AQ39" s="340" t="s">
        <v>591</v>
      </c>
      <c r="AR39" s="207"/>
      <c r="AS39" s="207"/>
      <c r="AT39" s="341"/>
      <c r="AU39" s="219" t="s">
        <v>579</v>
      </c>
      <c r="AV39" s="219"/>
      <c r="AW39" s="219"/>
      <c r="AX39" s="221"/>
    </row>
    <row r="40" spans="1:50" ht="23.25"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586</v>
      </c>
      <c r="AC40" s="523"/>
      <c r="AD40" s="523"/>
      <c r="AE40" s="218" t="s">
        <v>576</v>
      </c>
      <c r="AF40" s="219"/>
      <c r="AG40" s="219"/>
      <c r="AH40" s="219"/>
      <c r="AI40" s="218">
        <v>2</v>
      </c>
      <c r="AJ40" s="219"/>
      <c r="AK40" s="219"/>
      <c r="AL40" s="219"/>
      <c r="AM40" s="218" t="s">
        <v>576</v>
      </c>
      <c r="AN40" s="219"/>
      <c r="AO40" s="219"/>
      <c r="AP40" s="219"/>
      <c r="AQ40" s="340" t="s">
        <v>579</v>
      </c>
      <c r="AR40" s="207"/>
      <c r="AS40" s="207"/>
      <c r="AT40" s="341"/>
      <c r="AU40" s="219" t="s">
        <v>576</v>
      </c>
      <c r="AV40" s="219"/>
      <c r="AW40" s="219"/>
      <c r="AX40" s="221"/>
    </row>
    <row r="41" spans="1:50" ht="23.25"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587</v>
      </c>
      <c r="AF41" s="219"/>
      <c r="AG41" s="219"/>
      <c r="AH41" s="219"/>
      <c r="AI41" s="218">
        <v>50</v>
      </c>
      <c r="AJ41" s="219"/>
      <c r="AK41" s="219"/>
      <c r="AL41" s="219"/>
      <c r="AM41" s="218" t="s">
        <v>576</v>
      </c>
      <c r="AN41" s="219"/>
      <c r="AO41" s="219"/>
      <c r="AP41" s="219"/>
      <c r="AQ41" s="340" t="s">
        <v>591</v>
      </c>
      <c r="AR41" s="207"/>
      <c r="AS41" s="207"/>
      <c r="AT41" s="341"/>
      <c r="AU41" s="219" t="s">
        <v>576</v>
      </c>
      <c r="AV41" s="219"/>
      <c r="AW41" s="219"/>
      <c r="AX41" s="221"/>
    </row>
    <row r="42" spans="1:50" ht="23.25" customHeight="1" x14ac:dyDescent="0.2">
      <c r="A42" s="226" t="s">
        <v>505</v>
      </c>
      <c r="B42" s="227"/>
      <c r="C42" s="227"/>
      <c r="D42" s="227"/>
      <c r="E42" s="227"/>
      <c r="F42" s="228"/>
      <c r="G42" s="232" t="s">
        <v>592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576</v>
      </c>
      <c r="AR45" s="200"/>
      <c r="AS45" s="133" t="s">
        <v>355</v>
      </c>
      <c r="AT45" s="134"/>
      <c r="AU45" s="199" t="s">
        <v>576</v>
      </c>
      <c r="AV45" s="199"/>
      <c r="AW45" s="398" t="s">
        <v>300</v>
      </c>
      <c r="AX45" s="399"/>
    </row>
    <row r="46" spans="1:50" ht="23.25" customHeight="1" x14ac:dyDescent="0.2">
      <c r="A46" s="403"/>
      <c r="B46" s="401"/>
      <c r="C46" s="401"/>
      <c r="D46" s="401"/>
      <c r="E46" s="401"/>
      <c r="F46" s="402"/>
      <c r="G46" s="564" t="s">
        <v>593</v>
      </c>
      <c r="H46" s="565"/>
      <c r="I46" s="565"/>
      <c r="J46" s="565"/>
      <c r="K46" s="565"/>
      <c r="L46" s="565"/>
      <c r="M46" s="565"/>
      <c r="N46" s="565"/>
      <c r="O46" s="566"/>
      <c r="P46" s="105" t="s">
        <v>594</v>
      </c>
      <c r="Q46" s="105"/>
      <c r="R46" s="105"/>
      <c r="S46" s="105"/>
      <c r="T46" s="105"/>
      <c r="U46" s="105"/>
      <c r="V46" s="105"/>
      <c r="W46" s="105"/>
      <c r="X46" s="106"/>
      <c r="Y46" s="471" t="s">
        <v>12</v>
      </c>
      <c r="Z46" s="531"/>
      <c r="AA46" s="532"/>
      <c r="AB46" s="461"/>
      <c r="AC46" s="461"/>
      <c r="AD46" s="461"/>
      <c r="AE46" s="218" t="s">
        <v>576</v>
      </c>
      <c r="AF46" s="219"/>
      <c r="AG46" s="219"/>
      <c r="AH46" s="219"/>
      <c r="AI46" s="218" t="s">
        <v>576</v>
      </c>
      <c r="AJ46" s="219"/>
      <c r="AK46" s="219"/>
      <c r="AL46" s="219"/>
      <c r="AM46" s="218" t="s">
        <v>576</v>
      </c>
      <c r="AN46" s="219"/>
      <c r="AO46" s="219"/>
      <c r="AP46" s="219"/>
      <c r="AQ46" s="340" t="s">
        <v>576</v>
      </c>
      <c r="AR46" s="207"/>
      <c r="AS46" s="207"/>
      <c r="AT46" s="341"/>
      <c r="AU46" s="219" t="s">
        <v>576</v>
      </c>
      <c r="AV46" s="219"/>
      <c r="AW46" s="219"/>
      <c r="AX46" s="221"/>
    </row>
    <row r="47" spans="1:50" ht="23.25"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t="s">
        <v>576</v>
      </c>
      <c r="AF47" s="219"/>
      <c r="AG47" s="219"/>
      <c r="AH47" s="219"/>
      <c r="AI47" s="218" t="s">
        <v>579</v>
      </c>
      <c r="AJ47" s="219"/>
      <c r="AK47" s="219"/>
      <c r="AL47" s="219"/>
      <c r="AM47" s="218" t="s">
        <v>579</v>
      </c>
      <c r="AN47" s="219"/>
      <c r="AO47" s="219"/>
      <c r="AP47" s="219"/>
      <c r="AQ47" s="340" t="s">
        <v>576</v>
      </c>
      <c r="AR47" s="207"/>
      <c r="AS47" s="207"/>
      <c r="AT47" s="341"/>
      <c r="AU47" s="219" t="s">
        <v>595</v>
      </c>
      <c r="AV47" s="219"/>
      <c r="AW47" s="219"/>
      <c r="AX47" s="221"/>
    </row>
    <row r="48" spans="1:50" ht="23.25"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579</v>
      </c>
      <c r="AF48" s="219"/>
      <c r="AG48" s="219"/>
      <c r="AH48" s="219"/>
      <c r="AI48" s="218" t="s">
        <v>576</v>
      </c>
      <c r="AJ48" s="219"/>
      <c r="AK48" s="219"/>
      <c r="AL48" s="219"/>
      <c r="AM48" s="218" t="s">
        <v>576</v>
      </c>
      <c r="AN48" s="219"/>
      <c r="AO48" s="219"/>
      <c r="AP48" s="219"/>
      <c r="AQ48" s="340" t="s">
        <v>576</v>
      </c>
      <c r="AR48" s="207"/>
      <c r="AS48" s="207"/>
      <c r="AT48" s="341"/>
      <c r="AU48" s="219" t="s">
        <v>587</v>
      </c>
      <c r="AV48" s="219"/>
      <c r="AW48" s="219"/>
      <c r="AX48" s="221"/>
    </row>
    <row r="49" spans="1:50" ht="23.25" customHeight="1" x14ac:dyDescent="0.2">
      <c r="A49" s="226" t="s">
        <v>505</v>
      </c>
      <c r="B49" s="227"/>
      <c r="C49" s="227"/>
      <c r="D49" s="227"/>
      <c r="E49" s="227"/>
      <c r="F49" s="228"/>
      <c r="G49" s="232" t="s">
        <v>576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idden="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idden="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idden="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idden="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idden="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idden="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idden="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idden="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idden="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idden="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idden="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idden="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idden="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idden="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idden="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idden="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idden="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idden="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idden="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idden="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idden="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idden="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idden="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idden="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idden="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idden="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idden="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49" hidden="1" x14ac:dyDescent="0.2">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26.25"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idden="1" x14ac:dyDescent="0.2">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idden="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idden="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idden="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idden="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idden="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idden="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idden="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idden="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idden="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idden="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idden="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idden="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idden="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idden="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idden="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idden="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idden="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idden="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3.5" hidden="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2.2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2">
      <c r="A101" s="422"/>
      <c r="B101" s="423"/>
      <c r="C101" s="423"/>
      <c r="D101" s="423"/>
      <c r="E101" s="423"/>
      <c r="F101" s="424"/>
      <c r="G101" s="105" t="s">
        <v>596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3</v>
      </c>
      <c r="AF101" s="219"/>
      <c r="AG101" s="219"/>
      <c r="AH101" s="220"/>
      <c r="AI101" s="218">
        <v>3</v>
      </c>
      <c r="AJ101" s="219"/>
      <c r="AK101" s="219"/>
      <c r="AL101" s="220"/>
      <c r="AM101" s="218">
        <v>1</v>
      </c>
      <c r="AN101" s="219"/>
      <c r="AO101" s="219"/>
      <c r="AP101" s="220"/>
      <c r="AQ101" s="218" t="s">
        <v>591</v>
      </c>
      <c r="AR101" s="219"/>
      <c r="AS101" s="219"/>
      <c r="AT101" s="220"/>
      <c r="AU101" s="218" t="s">
        <v>576</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4</v>
      </c>
      <c r="AF102" s="418"/>
      <c r="AG102" s="418"/>
      <c r="AH102" s="418"/>
      <c r="AI102" s="418">
        <v>4</v>
      </c>
      <c r="AJ102" s="418"/>
      <c r="AK102" s="418"/>
      <c r="AL102" s="418"/>
      <c r="AM102" s="418">
        <v>0</v>
      </c>
      <c r="AN102" s="418"/>
      <c r="AO102" s="418"/>
      <c r="AP102" s="418"/>
      <c r="AQ102" s="273" t="s">
        <v>591</v>
      </c>
      <c r="AR102" s="274"/>
      <c r="AS102" s="274"/>
      <c r="AT102" s="319"/>
      <c r="AU102" s="273" t="s">
        <v>576</v>
      </c>
      <c r="AV102" s="274"/>
      <c r="AW102" s="274"/>
      <c r="AX102" s="319"/>
    </row>
    <row r="103" spans="1:60" ht="31.5"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124" customHeight="1" x14ac:dyDescent="0.2">
      <c r="A104" s="422"/>
      <c r="B104" s="423"/>
      <c r="C104" s="423"/>
      <c r="D104" s="423"/>
      <c r="E104" s="423"/>
      <c r="F104" s="424"/>
      <c r="G104" s="105" t="s">
        <v>650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586</v>
      </c>
      <c r="AC104" s="546"/>
      <c r="AD104" s="547"/>
      <c r="AE104" s="218">
        <v>3</v>
      </c>
      <c r="AF104" s="219"/>
      <c r="AG104" s="219"/>
      <c r="AH104" s="220"/>
      <c r="AI104" s="218">
        <v>2</v>
      </c>
      <c r="AJ104" s="219"/>
      <c r="AK104" s="219"/>
      <c r="AL104" s="220"/>
      <c r="AM104" s="218">
        <v>1</v>
      </c>
      <c r="AN104" s="219"/>
      <c r="AO104" s="219"/>
      <c r="AP104" s="220"/>
      <c r="AQ104" s="218" t="s">
        <v>576</v>
      </c>
      <c r="AR104" s="219"/>
      <c r="AS104" s="219"/>
      <c r="AT104" s="220"/>
      <c r="AU104" s="218" t="s">
        <v>576</v>
      </c>
      <c r="AV104" s="219"/>
      <c r="AW104" s="219"/>
      <c r="AX104" s="220"/>
    </row>
    <row r="105" spans="1:60" ht="124"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586</v>
      </c>
      <c r="AC105" s="469"/>
      <c r="AD105" s="470"/>
      <c r="AE105" s="418">
        <v>1</v>
      </c>
      <c r="AF105" s="418"/>
      <c r="AG105" s="418"/>
      <c r="AH105" s="418"/>
      <c r="AI105" s="418">
        <v>1</v>
      </c>
      <c r="AJ105" s="418"/>
      <c r="AK105" s="418"/>
      <c r="AL105" s="418"/>
      <c r="AM105" s="418">
        <v>1</v>
      </c>
      <c r="AN105" s="418"/>
      <c r="AO105" s="418"/>
      <c r="AP105" s="418"/>
      <c r="AQ105" s="218" t="s">
        <v>591</v>
      </c>
      <c r="AR105" s="219"/>
      <c r="AS105" s="219"/>
      <c r="AT105" s="220"/>
      <c r="AU105" s="273" t="s">
        <v>576</v>
      </c>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2">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599</v>
      </c>
      <c r="AC116" s="463"/>
      <c r="AD116" s="464"/>
      <c r="AE116" s="418">
        <v>158</v>
      </c>
      <c r="AF116" s="418"/>
      <c r="AG116" s="418"/>
      <c r="AH116" s="418"/>
      <c r="AI116" s="418">
        <v>197</v>
      </c>
      <c r="AJ116" s="418"/>
      <c r="AK116" s="418"/>
      <c r="AL116" s="418"/>
      <c r="AM116" s="418">
        <v>173</v>
      </c>
      <c r="AN116" s="418"/>
      <c r="AO116" s="418"/>
      <c r="AP116" s="418"/>
      <c r="AQ116" s="218" t="s">
        <v>576</v>
      </c>
      <c r="AR116" s="219"/>
      <c r="AS116" s="219"/>
      <c r="AT116" s="219"/>
      <c r="AU116" s="219"/>
      <c r="AV116" s="219"/>
      <c r="AW116" s="219"/>
      <c r="AX116" s="221"/>
    </row>
    <row r="117" spans="1:50" ht="42" customHeigh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600</v>
      </c>
      <c r="AC117" s="473"/>
      <c r="AD117" s="474"/>
      <c r="AE117" s="551" t="s">
        <v>602</v>
      </c>
      <c r="AF117" s="551"/>
      <c r="AG117" s="551"/>
      <c r="AH117" s="551"/>
      <c r="AI117" s="551" t="s">
        <v>604</v>
      </c>
      <c r="AJ117" s="551"/>
      <c r="AK117" s="551"/>
      <c r="AL117" s="551"/>
      <c r="AM117" s="551" t="s">
        <v>642</v>
      </c>
      <c r="AN117" s="551"/>
      <c r="AO117" s="551"/>
      <c r="AP117" s="551"/>
      <c r="AQ117" s="551" t="s">
        <v>591</v>
      </c>
      <c r="AR117" s="551"/>
      <c r="AS117" s="551"/>
      <c r="AT117" s="551"/>
      <c r="AU117" s="551"/>
      <c r="AV117" s="551"/>
      <c r="AW117" s="551"/>
      <c r="AX117" s="552"/>
    </row>
    <row r="118" spans="1:50" ht="23.25"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customHeight="1" x14ac:dyDescent="0.2">
      <c r="A119" s="439"/>
      <c r="B119" s="440"/>
      <c r="C119" s="440"/>
      <c r="D119" s="440"/>
      <c r="E119" s="440"/>
      <c r="F119" s="441"/>
      <c r="G119" s="393" t="s">
        <v>598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601</v>
      </c>
      <c r="AC119" s="463"/>
      <c r="AD119" s="464"/>
      <c r="AE119" s="418">
        <v>158</v>
      </c>
      <c r="AF119" s="418"/>
      <c r="AG119" s="418"/>
      <c r="AH119" s="418"/>
      <c r="AI119" s="418">
        <v>295</v>
      </c>
      <c r="AJ119" s="418"/>
      <c r="AK119" s="418"/>
      <c r="AL119" s="418"/>
      <c r="AM119" s="418">
        <v>173</v>
      </c>
      <c r="AN119" s="418"/>
      <c r="AO119" s="418"/>
      <c r="AP119" s="418"/>
      <c r="AQ119" s="418" t="s">
        <v>576</v>
      </c>
      <c r="AR119" s="418"/>
      <c r="AS119" s="418"/>
      <c r="AT119" s="418"/>
      <c r="AU119" s="418"/>
      <c r="AV119" s="418"/>
      <c r="AW119" s="418"/>
      <c r="AX119" s="550"/>
    </row>
    <row r="120" spans="1:50" ht="42" customHeight="1" thickBot="1" x14ac:dyDescent="0.2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600</v>
      </c>
      <c r="AC120" s="473"/>
      <c r="AD120" s="474"/>
      <c r="AE120" s="551" t="s">
        <v>603</v>
      </c>
      <c r="AF120" s="551"/>
      <c r="AG120" s="551"/>
      <c r="AH120" s="551"/>
      <c r="AI120" s="551" t="s">
        <v>605</v>
      </c>
      <c r="AJ120" s="551"/>
      <c r="AK120" s="551"/>
      <c r="AL120" s="551"/>
      <c r="AM120" s="551" t="s">
        <v>642</v>
      </c>
      <c r="AN120" s="551"/>
      <c r="AO120" s="551"/>
      <c r="AP120" s="551"/>
      <c r="AQ120" s="551" t="s">
        <v>579</v>
      </c>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2">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2">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2">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x14ac:dyDescent="0.2">
      <c r="A130" s="188" t="s">
        <v>565</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2">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hidden="1"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2">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2">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2">
      <c r="A190" s="189"/>
      <c r="B190" s="186"/>
      <c r="C190" s="180"/>
      <c r="D190" s="186"/>
      <c r="E190" s="169" t="s">
        <v>387</v>
      </c>
      <c r="F190" s="170"/>
      <c r="G190" s="171" t="s">
        <v>606</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2">
      <c r="A191" s="189"/>
      <c r="B191" s="186"/>
      <c r="C191" s="180"/>
      <c r="D191" s="186"/>
      <c r="E191" s="174" t="s">
        <v>386</v>
      </c>
      <c r="F191" s="175"/>
      <c r="G191" s="110" t="s">
        <v>607</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customHeight="1" x14ac:dyDescent="0.2">
      <c r="A194" s="189"/>
      <c r="B194" s="186"/>
      <c r="C194" s="180"/>
      <c r="D194" s="186"/>
      <c r="E194" s="180"/>
      <c r="F194" s="181"/>
      <c r="G194" s="104" t="s">
        <v>647</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586</v>
      </c>
      <c r="AC194" s="205"/>
      <c r="AD194" s="205"/>
      <c r="AE194" s="206">
        <v>5</v>
      </c>
      <c r="AF194" s="207"/>
      <c r="AG194" s="207"/>
      <c r="AH194" s="207"/>
      <c r="AI194" s="206">
        <v>63</v>
      </c>
      <c r="AJ194" s="207"/>
      <c r="AK194" s="207"/>
      <c r="AL194" s="207"/>
      <c r="AM194" s="206">
        <v>8</v>
      </c>
      <c r="AN194" s="207"/>
      <c r="AO194" s="207"/>
      <c r="AP194" s="207"/>
      <c r="AQ194" s="206"/>
      <c r="AR194" s="207"/>
      <c r="AS194" s="207"/>
      <c r="AT194" s="207"/>
      <c r="AU194" s="206"/>
      <c r="AV194" s="207"/>
      <c r="AW194" s="207"/>
      <c r="AX194" s="208"/>
    </row>
    <row r="195" spans="1:50" ht="39.75"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586</v>
      </c>
      <c r="AC195" s="213"/>
      <c r="AD195" s="213"/>
      <c r="AE195" s="206">
        <v>6</v>
      </c>
      <c r="AF195" s="207"/>
      <c r="AG195" s="207"/>
      <c r="AH195" s="207"/>
      <c r="AI195" s="206">
        <v>6</v>
      </c>
      <c r="AJ195" s="207"/>
      <c r="AK195" s="207"/>
      <c r="AL195" s="207"/>
      <c r="AM195" s="206">
        <v>6</v>
      </c>
      <c r="AN195" s="207"/>
      <c r="AO195" s="207"/>
      <c r="AP195" s="207"/>
      <c r="AQ195" s="206"/>
      <c r="AR195" s="207"/>
      <c r="AS195" s="207"/>
      <c r="AT195" s="207"/>
      <c r="AU195" s="206">
        <v>6</v>
      </c>
      <c r="AV195" s="207"/>
      <c r="AW195" s="207"/>
      <c r="AX195" s="208"/>
    </row>
    <row r="196" spans="1:50" ht="18.75"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58.5" customHeight="1" x14ac:dyDescent="0.2">
      <c r="A198" s="189"/>
      <c r="B198" s="186"/>
      <c r="C198" s="180"/>
      <c r="D198" s="186"/>
      <c r="E198" s="180"/>
      <c r="F198" s="181"/>
      <c r="G198" s="104" t="s">
        <v>649</v>
      </c>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t="s">
        <v>586</v>
      </c>
      <c r="AC198" s="205"/>
      <c r="AD198" s="205"/>
      <c r="AE198" s="206">
        <v>16</v>
      </c>
      <c r="AF198" s="207"/>
      <c r="AG198" s="207"/>
      <c r="AH198" s="207"/>
      <c r="AI198" s="206">
        <v>14</v>
      </c>
      <c r="AJ198" s="207"/>
      <c r="AK198" s="207"/>
      <c r="AL198" s="207"/>
      <c r="AM198" s="206">
        <v>28</v>
      </c>
      <c r="AN198" s="207"/>
      <c r="AO198" s="207"/>
      <c r="AP198" s="207"/>
      <c r="AQ198" s="206"/>
      <c r="AR198" s="207"/>
      <c r="AS198" s="207"/>
      <c r="AT198" s="207"/>
      <c r="AU198" s="206"/>
      <c r="AV198" s="207"/>
      <c r="AW198" s="207"/>
      <c r="AX198" s="208"/>
    </row>
    <row r="199" spans="1:50" ht="58.5"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t="s">
        <v>586</v>
      </c>
      <c r="AC199" s="213"/>
      <c r="AD199" s="213"/>
      <c r="AE199" s="206">
        <v>20</v>
      </c>
      <c r="AF199" s="207"/>
      <c r="AG199" s="207"/>
      <c r="AH199" s="207"/>
      <c r="AI199" s="206">
        <v>20</v>
      </c>
      <c r="AJ199" s="207"/>
      <c r="AK199" s="207"/>
      <c r="AL199" s="207"/>
      <c r="AM199" s="206">
        <v>20</v>
      </c>
      <c r="AN199" s="207"/>
      <c r="AO199" s="207"/>
      <c r="AP199" s="207"/>
      <c r="AQ199" s="206"/>
      <c r="AR199" s="207"/>
      <c r="AS199" s="207"/>
      <c r="AT199" s="207"/>
      <c r="AU199" s="206">
        <v>20</v>
      </c>
      <c r="AV199" s="207"/>
      <c r="AW199" s="207"/>
      <c r="AX199" s="208"/>
    </row>
    <row r="200" spans="1:50" ht="18.75"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42" customHeight="1" x14ac:dyDescent="0.2">
      <c r="A202" s="189"/>
      <c r="B202" s="186"/>
      <c r="C202" s="180"/>
      <c r="D202" s="186"/>
      <c r="E202" s="180"/>
      <c r="F202" s="181"/>
      <c r="G202" s="104" t="s">
        <v>646</v>
      </c>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t="s">
        <v>586</v>
      </c>
      <c r="AC202" s="205"/>
      <c r="AD202" s="205"/>
      <c r="AE202" s="206">
        <v>7</v>
      </c>
      <c r="AF202" s="207"/>
      <c r="AG202" s="207"/>
      <c r="AH202" s="207"/>
      <c r="AI202" s="206">
        <v>15</v>
      </c>
      <c r="AJ202" s="207"/>
      <c r="AK202" s="207"/>
      <c r="AL202" s="207"/>
      <c r="AM202" s="206">
        <v>13</v>
      </c>
      <c r="AN202" s="207"/>
      <c r="AO202" s="207"/>
      <c r="AP202" s="207"/>
      <c r="AQ202" s="206"/>
      <c r="AR202" s="207"/>
      <c r="AS202" s="207"/>
      <c r="AT202" s="207"/>
      <c r="AU202" s="206"/>
      <c r="AV202" s="207"/>
      <c r="AW202" s="207"/>
      <c r="AX202" s="208"/>
    </row>
    <row r="203" spans="1:50" ht="45.75"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t="s">
        <v>586</v>
      </c>
      <c r="AC203" s="213"/>
      <c r="AD203" s="213"/>
      <c r="AE203" s="206">
        <v>5</v>
      </c>
      <c r="AF203" s="207"/>
      <c r="AG203" s="207"/>
      <c r="AH203" s="207"/>
      <c r="AI203" s="206">
        <v>5</v>
      </c>
      <c r="AJ203" s="207"/>
      <c r="AK203" s="207"/>
      <c r="AL203" s="207"/>
      <c r="AM203" s="206">
        <v>5</v>
      </c>
      <c r="AN203" s="207"/>
      <c r="AO203" s="207"/>
      <c r="AP203" s="207"/>
      <c r="AQ203" s="206"/>
      <c r="AR203" s="207"/>
      <c r="AS203" s="207"/>
      <c r="AT203" s="207"/>
      <c r="AU203" s="206">
        <v>5</v>
      </c>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30.75" customHeight="1" x14ac:dyDescent="0.2">
      <c r="A428" s="189"/>
      <c r="B428" s="186"/>
      <c r="C428" s="180"/>
      <c r="D428" s="186"/>
      <c r="E428" s="125" t="s">
        <v>608</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30.75" customHeight="1" thickBot="1" x14ac:dyDescent="0.2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2">
      <c r="A430" s="189"/>
      <c r="B430" s="186"/>
      <c r="C430" s="178" t="s">
        <v>561</v>
      </c>
      <c r="D430" s="931"/>
      <c r="E430" s="174" t="s">
        <v>545</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2">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2">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hidden="1" customHeight="1" x14ac:dyDescent="0.2">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hidden="1" customHeight="1" x14ac:dyDescent="0.2">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1"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610</v>
      </c>
      <c r="AH702" s="386"/>
      <c r="AI702" s="386"/>
      <c r="AJ702" s="386"/>
      <c r="AK702" s="386"/>
      <c r="AL702" s="386"/>
      <c r="AM702" s="386"/>
      <c r="AN702" s="386"/>
      <c r="AO702" s="386"/>
      <c r="AP702" s="386"/>
      <c r="AQ702" s="386"/>
      <c r="AR702" s="386"/>
      <c r="AS702" s="386"/>
      <c r="AT702" s="386"/>
      <c r="AU702" s="386"/>
      <c r="AV702" s="386"/>
      <c r="AW702" s="386"/>
      <c r="AX702" s="387"/>
    </row>
    <row r="703" spans="1:50" ht="53"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611</v>
      </c>
      <c r="AH703" s="102"/>
      <c r="AI703" s="102"/>
      <c r="AJ703" s="102"/>
      <c r="AK703" s="102"/>
      <c r="AL703" s="102"/>
      <c r="AM703" s="102"/>
      <c r="AN703" s="102"/>
      <c r="AO703" s="102"/>
      <c r="AP703" s="102"/>
      <c r="AQ703" s="102"/>
      <c r="AR703" s="102"/>
      <c r="AS703" s="102"/>
      <c r="AT703" s="102"/>
      <c r="AU703" s="102"/>
      <c r="AV703" s="102"/>
      <c r="AW703" s="102"/>
      <c r="AX703" s="103"/>
    </row>
    <row r="704" spans="1:50" ht="62.5"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645</v>
      </c>
      <c r="AH704" s="108"/>
      <c r="AI704" s="108"/>
      <c r="AJ704" s="108"/>
      <c r="AK704" s="108"/>
      <c r="AL704" s="108"/>
      <c r="AM704" s="108"/>
      <c r="AN704" s="108"/>
      <c r="AO704" s="108"/>
      <c r="AP704" s="108"/>
      <c r="AQ704" s="108"/>
      <c r="AR704" s="108"/>
      <c r="AS704" s="108"/>
      <c r="AT704" s="108"/>
      <c r="AU704" s="108"/>
      <c r="AV704" s="108"/>
      <c r="AW704" s="108"/>
      <c r="AX704" s="168"/>
    </row>
    <row r="705" spans="1:50" ht="38.25"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574</v>
      </c>
      <c r="AE705" s="715"/>
      <c r="AF705" s="715"/>
      <c r="AG705" s="125" t="s">
        <v>614</v>
      </c>
      <c r="AH705" s="105"/>
      <c r="AI705" s="105"/>
      <c r="AJ705" s="105"/>
      <c r="AK705" s="105"/>
      <c r="AL705" s="105"/>
      <c r="AM705" s="105"/>
      <c r="AN705" s="105"/>
      <c r="AO705" s="105"/>
      <c r="AP705" s="105"/>
      <c r="AQ705" s="105"/>
      <c r="AR705" s="105"/>
      <c r="AS705" s="105"/>
      <c r="AT705" s="105"/>
      <c r="AU705" s="105"/>
      <c r="AV705" s="105"/>
      <c r="AW705" s="105"/>
      <c r="AX705" s="126"/>
    </row>
    <row r="706" spans="1:50" ht="38.25" customHeight="1" x14ac:dyDescent="0.2">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8.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2"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574</v>
      </c>
      <c r="AE708" s="605"/>
      <c r="AF708" s="605"/>
      <c r="AG708" s="742" t="s">
        <v>615</v>
      </c>
      <c r="AH708" s="743"/>
      <c r="AI708" s="743"/>
      <c r="AJ708" s="743"/>
      <c r="AK708" s="743"/>
      <c r="AL708" s="743"/>
      <c r="AM708" s="743"/>
      <c r="AN708" s="743"/>
      <c r="AO708" s="743"/>
      <c r="AP708" s="743"/>
      <c r="AQ708" s="743"/>
      <c r="AR708" s="743"/>
      <c r="AS708" s="743"/>
      <c r="AT708" s="743"/>
      <c r="AU708" s="743"/>
      <c r="AV708" s="743"/>
      <c r="AW708" s="743"/>
      <c r="AX708" s="744"/>
    </row>
    <row r="709" spans="1:50" ht="42"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654</v>
      </c>
      <c r="AH709" s="102"/>
      <c r="AI709" s="102"/>
      <c r="AJ709" s="102"/>
      <c r="AK709" s="102"/>
      <c r="AL709" s="102"/>
      <c r="AM709" s="102"/>
      <c r="AN709" s="102"/>
      <c r="AO709" s="102"/>
      <c r="AP709" s="102"/>
      <c r="AQ709" s="102"/>
      <c r="AR709" s="102"/>
      <c r="AS709" s="102"/>
      <c r="AT709" s="102"/>
      <c r="AU709" s="102"/>
      <c r="AV709" s="102"/>
      <c r="AW709" s="102"/>
      <c r="AX709" s="103"/>
    </row>
    <row r="710" spans="1:50" ht="40"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574</v>
      </c>
      <c r="AE710" s="329"/>
      <c r="AF710" s="329"/>
      <c r="AG710" s="101" t="s">
        <v>616</v>
      </c>
      <c r="AH710" s="102"/>
      <c r="AI710" s="102"/>
      <c r="AJ710" s="102"/>
      <c r="AK710" s="102"/>
      <c r="AL710" s="102"/>
      <c r="AM710" s="102"/>
      <c r="AN710" s="102"/>
      <c r="AO710" s="102"/>
      <c r="AP710" s="102"/>
      <c r="AQ710" s="102"/>
      <c r="AR710" s="102"/>
      <c r="AS710" s="102"/>
      <c r="AT710" s="102"/>
      <c r="AU710" s="102"/>
      <c r="AV710" s="102"/>
      <c r="AW710" s="102"/>
      <c r="AX710" s="103"/>
    </row>
    <row r="711" spans="1:50" ht="40"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40" customHeight="1" x14ac:dyDescent="0.2">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574</v>
      </c>
      <c r="AE712" s="783"/>
      <c r="AF712" s="783"/>
      <c r="AG712" s="810" t="s">
        <v>618</v>
      </c>
      <c r="AH712" s="811"/>
      <c r="AI712" s="811"/>
      <c r="AJ712" s="811"/>
      <c r="AK712" s="811"/>
      <c r="AL712" s="811"/>
      <c r="AM712" s="811"/>
      <c r="AN712" s="811"/>
      <c r="AO712" s="811"/>
      <c r="AP712" s="811"/>
      <c r="AQ712" s="811"/>
      <c r="AR712" s="811"/>
      <c r="AS712" s="811"/>
      <c r="AT712" s="811"/>
      <c r="AU712" s="811"/>
      <c r="AV712" s="811"/>
      <c r="AW712" s="811"/>
      <c r="AX712" s="812"/>
    </row>
    <row r="713" spans="1:50" ht="40" customHeight="1" x14ac:dyDescent="0.2">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574</v>
      </c>
      <c r="AE713" s="329"/>
      <c r="AF713" s="663"/>
      <c r="AG713" s="101" t="s">
        <v>619</v>
      </c>
      <c r="AH713" s="102"/>
      <c r="AI713" s="102"/>
      <c r="AJ713" s="102"/>
      <c r="AK713" s="102"/>
      <c r="AL713" s="102"/>
      <c r="AM713" s="102"/>
      <c r="AN713" s="102"/>
      <c r="AO713" s="102"/>
      <c r="AP713" s="102"/>
      <c r="AQ713" s="102"/>
      <c r="AR713" s="102"/>
      <c r="AS713" s="102"/>
      <c r="AT713" s="102"/>
      <c r="AU713" s="102"/>
      <c r="AV713" s="102"/>
      <c r="AW713" s="102"/>
      <c r="AX713" s="103"/>
    </row>
    <row r="714" spans="1:50" ht="40" customHeight="1" x14ac:dyDescent="0.2">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t="s">
        <v>620</v>
      </c>
      <c r="AH714" s="737"/>
      <c r="AI714" s="737"/>
      <c r="AJ714" s="737"/>
      <c r="AK714" s="737"/>
      <c r="AL714" s="737"/>
      <c r="AM714" s="737"/>
      <c r="AN714" s="737"/>
      <c r="AO714" s="737"/>
      <c r="AP714" s="737"/>
      <c r="AQ714" s="737"/>
      <c r="AR714" s="737"/>
      <c r="AS714" s="737"/>
      <c r="AT714" s="737"/>
      <c r="AU714" s="737"/>
      <c r="AV714" s="737"/>
      <c r="AW714" s="737"/>
      <c r="AX714" s="738"/>
    </row>
    <row r="715" spans="1:50" ht="46.5" customHeight="1" x14ac:dyDescent="0.2">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621</v>
      </c>
      <c r="AH715" s="743"/>
      <c r="AI715" s="743"/>
      <c r="AJ715" s="743"/>
      <c r="AK715" s="743"/>
      <c r="AL715" s="743"/>
      <c r="AM715" s="743"/>
      <c r="AN715" s="743"/>
      <c r="AO715" s="743"/>
      <c r="AP715" s="743"/>
      <c r="AQ715" s="743"/>
      <c r="AR715" s="743"/>
      <c r="AS715" s="743"/>
      <c r="AT715" s="743"/>
      <c r="AU715" s="743"/>
      <c r="AV715" s="743"/>
      <c r="AW715" s="743"/>
      <c r="AX715" s="744"/>
    </row>
    <row r="716" spans="1:50" ht="46.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622</v>
      </c>
      <c r="AH716" s="102"/>
      <c r="AI716" s="102"/>
      <c r="AJ716" s="102"/>
      <c r="AK716" s="102"/>
      <c r="AL716" s="102"/>
      <c r="AM716" s="102"/>
      <c r="AN716" s="102"/>
      <c r="AO716" s="102"/>
      <c r="AP716" s="102"/>
      <c r="AQ716" s="102"/>
      <c r="AR716" s="102"/>
      <c r="AS716" s="102"/>
      <c r="AT716" s="102"/>
      <c r="AU716" s="102"/>
      <c r="AV716" s="102"/>
      <c r="AW716" s="102"/>
      <c r="AX716" s="103"/>
    </row>
    <row r="717" spans="1:50" ht="46.5"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623</v>
      </c>
      <c r="AH717" s="102"/>
      <c r="AI717" s="102"/>
      <c r="AJ717" s="102"/>
      <c r="AK717" s="102"/>
      <c r="AL717" s="102"/>
      <c r="AM717" s="102"/>
      <c r="AN717" s="102"/>
      <c r="AO717" s="102"/>
      <c r="AP717" s="102"/>
      <c r="AQ717" s="102"/>
      <c r="AR717" s="102"/>
      <c r="AS717" s="102"/>
      <c r="AT717" s="102"/>
      <c r="AU717" s="102"/>
      <c r="AV717" s="102"/>
      <c r="AW717" s="102"/>
      <c r="AX717" s="103"/>
    </row>
    <row r="718" spans="1:50" ht="46.5"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609</v>
      </c>
      <c r="AE718" s="329"/>
      <c r="AF718" s="329"/>
      <c r="AG718" s="127" t="s">
        <v>624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0"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0"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0"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0"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0"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5" t="s">
        <v>53</v>
      </c>
      <c r="D726" s="837"/>
      <c r="E726" s="837"/>
      <c r="F726" s="838"/>
      <c r="G726" s="577" t="s">
        <v>644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643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t="s">
        <v>625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t="s">
        <v>652</v>
      </c>
      <c r="B731" s="800"/>
      <c r="C731" s="800"/>
      <c r="D731" s="800"/>
      <c r="E731" s="801"/>
      <c r="F731" s="729" t="s">
        <v>651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t="s">
        <v>507</v>
      </c>
      <c r="B733" s="674"/>
      <c r="C733" s="674"/>
      <c r="D733" s="674"/>
      <c r="E733" s="675"/>
      <c r="F733" s="637" t="s">
        <v>653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41.75" customHeight="1" thickBot="1" x14ac:dyDescent="0.25">
      <c r="A735" s="790" t="s">
        <v>626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549</v>
      </c>
      <c r="B737" s="210"/>
      <c r="C737" s="210"/>
      <c r="D737" s="211"/>
      <c r="E737" s="990" t="s">
        <v>627</v>
      </c>
      <c r="F737" s="990"/>
      <c r="G737" s="990"/>
      <c r="H737" s="990"/>
      <c r="I737" s="990"/>
      <c r="J737" s="990"/>
      <c r="K737" s="990"/>
      <c r="L737" s="990"/>
      <c r="M737" s="990"/>
      <c r="N737" s="365" t="s">
        <v>542</v>
      </c>
      <c r="O737" s="365"/>
      <c r="P737" s="365"/>
      <c r="Q737" s="365"/>
      <c r="R737" s="990" t="s">
        <v>628</v>
      </c>
      <c r="S737" s="990"/>
      <c r="T737" s="990"/>
      <c r="U737" s="990"/>
      <c r="V737" s="990"/>
      <c r="W737" s="990"/>
      <c r="X737" s="990"/>
      <c r="Y737" s="990"/>
      <c r="Z737" s="990"/>
      <c r="AA737" s="365" t="s">
        <v>541</v>
      </c>
      <c r="AB737" s="365"/>
      <c r="AC737" s="365"/>
      <c r="AD737" s="365"/>
      <c r="AE737" s="990" t="s">
        <v>629</v>
      </c>
      <c r="AF737" s="990"/>
      <c r="AG737" s="990"/>
      <c r="AH737" s="990"/>
      <c r="AI737" s="990"/>
      <c r="AJ737" s="990"/>
      <c r="AK737" s="990"/>
      <c r="AL737" s="990"/>
      <c r="AM737" s="990"/>
      <c r="AN737" s="365" t="s">
        <v>540</v>
      </c>
      <c r="AO737" s="365"/>
      <c r="AP737" s="365"/>
      <c r="AQ737" s="365"/>
      <c r="AR737" s="982" t="s">
        <v>630</v>
      </c>
      <c r="AS737" s="983"/>
      <c r="AT737" s="983"/>
      <c r="AU737" s="983"/>
      <c r="AV737" s="983"/>
      <c r="AW737" s="983"/>
      <c r="AX737" s="984"/>
      <c r="AY737" s="89"/>
      <c r="AZ737" s="89"/>
    </row>
    <row r="738" spans="1:52" ht="24.75" customHeight="1" x14ac:dyDescent="0.2">
      <c r="A738" s="991" t="s">
        <v>539</v>
      </c>
      <c r="B738" s="210"/>
      <c r="C738" s="210"/>
      <c r="D738" s="211"/>
      <c r="E738" s="990" t="s">
        <v>631</v>
      </c>
      <c r="F738" s="990"/>
      <c r="G738" s="990"/>
      <c r="H738" s="990"/>
      <c r="I738" s="990"/>
      <c r="J738" s="990"/>
      <c r="K738" s="990"/>
      <c r="L738" s="990"/>
      <c r="M738" s="990"/>
      <c r="N738" s="365" t="s">
        <v>538</v>
      </c>
      <c r="O738" s="365"/>
      <c r="P738" s="365"/>
      <c r="Q738" s="365"/>
      <c r="R738" s="990" t="s">
        <v>632</v>
      </c>
      <c r="S738" s="990"/>
      <c r="T738" s="990"/>
      <c r="U738" s="990"/>
      <c r="V738" s="990"/>
      <c r="W738" s="990"/>
      <c r="X738" s="990"/>
      <c r="Y738" s="990"/>
      <c r="Z738" s="990"/>
      <c r="AA738" s="365" t="s">
        <v>537</v>
      </c>
      <c r="AB738" s="365"/>
      <c r="AC738" s="365"/>
      <c r="AD738" s="365"/>
      <c r="AE738" s="990" t="s">
        <v>633</v>
      </c>
      <c r="AF738" s="990"/>
      <c r="AG738" s="990"/>
      <c r="AH738" s="990"/>
      <c r="AI738" s="990"/>
      <c r="AJ738" s="990"/>
      <c r="AK738" s="990"/>
      <c r="AL738" s="990"/>
      <c r="AM738" s="990"/>
      <c r="AN738" s="365" t="s">
        <v>533</v>
      </c>
      <c r="AO738" s="365"/>
      <c r="AP738" s="365"/>
      <c r="AQ738" s="365"/>
      <c r="AR738" s="982" t="s">
        <v>634</v>
      </c>
      <c r="AS738" s="983"/>
      <c r="AT738" s="983"/>
      <c r="AU738" s="983"/>
      <c r="AV738" s="983"/>
      <c r="AW738" s="983"/>
      <c r="AX738" s="984"/>
    </row>
    <row r="739" spans="1:52" ht="24.75" customHeight="1" thickBot="1" x14ac:dyDescent="0.25">
      <c r="A739" s="992" t="s">
        <v>529</v>
      </c>
      <c r="B739" s="993"/>
      <c r="C739" s="993"/>
      <c r="D739" s="994"/>
      <c r="E739" s="995" t="s">
        <v>569</v>
      </c>
      <c r="F739" s="985"/>
      <c r="G739" s="985"/>
      <c r="H739" s="93" t="str">
        <f>IF(E739="", "", "(")</f>
        <v>(</v>
      </c>
      <c r="I739" s="985"/>
      <c r="J739" s="985"/>
      <c r="K739" s="93" t="str">
        <f>IF(OR(I739="　", I739=""), "", "-")</f>
        <v/>
      </c>
      <c r="L739" s="986">
        <v>22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4" customHeight="1" x14ac:dyDescent="0.2">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idden="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idden="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idden="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idden="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idden="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idden="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idden="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idden="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idden="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3.5"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16.5" x14ac:dyDescent="0.2">
      <c r="A779" s="628" t="s">
        <v>511</v>
      </c>
      <c r="B779" s="629"/>
      <c r="C779" s="629"/>
      <c r="D779" s="629"/>
      <c r="E779" s="629"/>
      <c r="F779" s="630"/>
      <c r="G779" s="595" t="s">
        <v>635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636</v>
      </c>
      <c r="H781" s="671"/>
      <c r="I781" s="671"/>
      <c r="J781" s="671"/>
      <c r="K781" s="672"/>
      <c r="L781" s="664" t="s">
        <v>637</v>
      </c>
      <c r="M781" s="665"/>
      <c r="N781" s="665"/>
      <c r="O781" s="665"/>
      <c r="P781" s="665"/>
      <c r="Q781" s="665"/>
      <c r="R781" s="665"/>
      <c r="S781" s="665"/>
      <c r="T781" s="665"/>
      <c r="U781" s="665"/>
      <c r="V781" s="665"/>
      <c r="W781" s="665"/>
      <c r="X781" s="666"/>
      <c r="Y781" s="388">
        <v>173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173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16.5" hidden="1" x14ac:dyDescent="0.2">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idden="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idden="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idden="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idden="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idden="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idden="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idden="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idden="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idden="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idden="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idden="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13.5" hidden="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16.5" hidden="1" x14ac:dyDescent="0.2">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idden="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idden="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idden="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idden="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idden="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idden="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idden="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idden="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idden="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idden="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idden="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13.5" hidden="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16.5" hidden="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idden="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idden="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idden="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idden="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idden="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idden="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idden="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idden="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idden="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idden="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idden="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idden="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2">
      <c r="A837" s="376">
        <v>1</v>
      </c>
      <c r="B837" s="376">
        <v>1</v>
      </c>
      <c r="C837" s="361" t="s">
        <v>638</v>
      </c>
      <c r="D837" s="347"/>
      <c r="E837" s="347"/>
      <c r="F837" s="347"/>
      <c r="G837" s="347"/>
      <c r="H837" s="347"/>
      <c r="I837" s="347"/>
      <c r="J837" s="348">
        <v>6050005002007</v>
      </c>
      <c r="K837" s="349"/>
      <c r="L837" s="349"/>
      <c r="M837" s="349"/>
      <c r="N837" s="349"/>
      <c r="O837" s="349"/>
      <c r="P837" s="362" t="s">
        <v>639</v>
      </c>
      <c r="Q837" s="350"/>
      <c r="R837" s="350"/>
      <c r="S837" s="350"/>
      <c r="T837" s="350"/>
      <c r="U837" s="350"/>
      <c r="V837" s="350"/>
      <c r="W837" s="350"/>
      <c r="X837" s="350"/>
      <c r="Y837" s="351">
        <v>173</v>
      </c>
      <c r="Z837" s="352"/>
      <c r="AA837" s="352"/>
      <c r="AB837" s="353"/>
      <c r="AC837" s="363" t="s">
        <v>504</v>
      </c>
      <c r="AD837" s="371"/>
      <c r="AE837" s="371"/>
      <c r="AF837" s="371"/>
      <c r="AG837" s="371"/>
      <c r="AH837" s="372">
        <v>1</v>
      </c>
      <c r="AI837" s="373"/>
      <c r="AJ837" s="373"/>
      <c r="AK837" s="373"/>
      <c r="AL837" s="357">
        <v>100</v>
      </c>
      <c r="AM837" s="358"/>
      <c r="AN837" s="358"/>
      <c r="AO837" s="359"/>
      <c r="AP837" s="360" t="s">
        <v>640</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2">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alignWithMargins="0">
    <oddFooter>&amp;C&amp;P/&amp;N</oddFooter>
  </headerFooter>
  <rowBreaks count="5" manualBreakCount="5">
    <brk id="29" max="49" man="1"/>
    <brk id="189" max="49" man="1"/>
    <brk id="429" max="49" man="1"/>
    <brk id="72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科学技術・イノベーション</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科学技術・イノベーション</v>
      </c>
      <c r="F11" s="18" t="s">
        <v>236</v>
      </c>
      <c r="G11" s="17" t="s">
        <v>574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2020-11-13T07:40:53Z</cp:lastPrinted>
  <dcterms:created xsi:type="dcterms:W3CDTF">2012-03-13T00:50:25Z</dcterms:created>
  <dcterms:modified xsi:type="dcterms:W3CDTF">2020-11-13T07:43:08Z</dcterms:modified>
</cp:coreProperties>
</file>