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04レビュー（旧仕分け・無駄撲含む）\３１年度行政事業レビュー\05レビューシート\05最終公表\レビューシート\"/>
    </mc:Choice>
  </mc:AlternateContent>
  <bookViews>
    <workbookView xWindow="0" yWindow="0" windowWidth="10560" windowHeight="510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NSR</author>
  </authors>
  <commentList>
    <comment ref="L781" authorId="0" shapeId="0">
      <text>
        <r>
          <rPr>
            <b/>
            <sz val="9"/>
            <color indexed="81"/>
            <rFont val="ＭＳ Ｐゴシック"/>
            <family val="3"/>
            <charset val="128"/>
          </rPr>
          <t>NSR:</t>
        </r>
        <r>
          <rPr>
            <sz val="9"/>
            <color indexed="81"/>
            <rFont val="ＭＳ Ｐゴシック"/>
            <family val="3"/>
            <charset val="128"/>
          </rPr>
          <t xml:space="preserve">
IPCAが外注費として加わった。
理由は、これまで（～H29年度）IPCAは米国ロスアラモス国立研究所（LANL）で無償にて保管維持管理＋健全性確認をNRAとDOEの協力協定（NP-03）により実施してきたが、DOEより（IPCAを）無償にて実施することは適切ではない旨、指摘を受けたことから、H30年度よりJAEAからの再委託としてLANLに実施してもらうこととなった。</t>
        </r>
      </text>
    </comment>
    <comment ref="Y781" authorId="0" shapeId="0">
      <text>
        <r>
          <rPr>
            <b/>
            <sz val="9"/>
            <color indexed="81"/>
            <rFont val="ＭＳ Ｐゴシック"/>
            <family val="3"/>
            <charset val="128"/>
          </rPr>
          <t>NSR:</t>
        </r>
        <r>
          <rPr>
            <sz val="9"/>
            <color indexed="81"/>
            <rFont val="ＭＳ Ｐゴシック"/>
            <family val="3"/>
            <charset val="128"/>
          </rPr>
          <t xml:space="preserve">
１６　→　２４
AFAS、AVISのほか、IPCAが外注費として加わったため。</t>
        </r>
      </text>
    </comment>
    <comment ref="Y782" authorId="0" shapeId="0">
      <text>
        <r>
          <rPr>
            <b/>
            <sz val="9"/>
            <color indexed="81"/>
            <rFont val="ＭＳ Ｐゴシック"/>
            <family val="3"/>
            <charset val="128"/>
          </rPr>
          <t>NSR:</t>
        </r>
        <r>
          <rPr>
            <sz val="9"/>
            <color indexed="81"/>
            <rFont val="ＭＳ Ｐゴシック"/>
            <family val="3"/>
            <charset val="128"/>
          </rPr>
          <t xml:space="preserve">
３　→　５
IPCAの外注費が加わったことにより増加
</t>
        </r>
      </text>
    </comment>
    <comment ref="Y783" authorId="0" shapeId="0">
      <text>
        <r>
          <rPr>
            <b/>
            <sz val="9"/>
            <color indexed="81"/>
            <rFont val="ＭＳ Ｐゴシック"/>
            <family val="3"/>
            <charset val="128"/>
          </rPr>
          <t>NSR:</t>
        </r>
        <r>
          <rPr>
            <sz val="9"/>
            <color indexed="81"/>
            <rFont val="ＭＳ Ｐゴシック"/>
            <family val="3"/>
            <charset val="128"/>
          </rPr>
          <t xml:space="preserve">
IPCAが外注費として加わったことによる増加</t>
        </r>
      </text>
    </comment>
  </commentList>
</comments>
</file>

<file path=xl/sharedStrings.xml><?xml version="1.0" encoding="utf-8"?>
<sst xmlns="http://schemas.openxmlformats.org/spreadsheetml/2006/main" count="2845" uniqueCount="657">
  <si>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</si>
  <si>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</si>
  <si>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</si>
  <si>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</si>
  <si>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</si>
  <si>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</si>
  <si>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</si>
  <si>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</si>
  <si>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</si>
  <si>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</si>
  <si>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</si>
  <si>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</si>
  <si>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</si>
  <si>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</si>
  <si>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</si>
  <si>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</si>
  <si>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</si>
  <si>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</si>
  <si>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</si>
  <si>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</si>
  <si>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</si>
  <si>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</si>
  <si>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</si>
  <si>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</si>
  <si>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</si>
  <si>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</si>
  <si>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</si>
  <si>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</si>
  <si>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</si>
  <si>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</si>
  <si>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</si>
  <si>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</si>
  <si>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</si>
  <si>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</si>
  <si>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</si>
  <si>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</si>
  <si>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</si>
  <si>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</si>
  <si>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</si>
  <si>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</si>
  <si>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</si>
  <si>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</si>
  <si>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</si>
  <si>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</si>
  <si>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</si>
  <si>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</si>
  <si>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</si>
  <si>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</si>
  <si>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</si>
  <si>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</si>
  <si>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</si>
  <si>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</si>
  <si>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</si>
  <si>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</si>
  <si>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</si>
  <si>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</si>
  <si>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</si>
  <si>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</si>
  <si>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</si>
  <si>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</si>
  <si>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</si>
  <si>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</si>
  <si>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</si>
  <si>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</si>
  <si>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</si>
  <si>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</si>
  <si>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</si>
  <si>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</si>
  <si>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</si>
  <si>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</si>
  <si>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</si>
  <si>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</si>
  <si>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</si>
  <si>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</si>
  <si>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</si>
  <si>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</si>
  <si>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</si>
  <si>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</si>
  <si>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</si>
  <si>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</si>
  <si>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</si>
  <si>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</si>
  <si>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</si>
  <si>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</si>
  <si>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</si>
  <si>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</si>
  <si>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</si>
  <si>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</si>
  <si>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</si>
  <si>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</si>
  <si>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</si>
  <si>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</si>
  <si>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</si>
  <si>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</si>
  <si>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</si>
  <si>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</si>
  <si>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</si>
  <si>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</si>
  <si>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</si>
  <si>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</si>
  <si>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</si>
  <si>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</si>
  <si>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</si>
  <si>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</si>
  <si>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</si>
  <si>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</si>
  <si>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</si>
  <si>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</si>
  <si>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</si>
  <si>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</si>
  <si>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</si>
  <si>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</si>
  <si>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</si>
  <si>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</si>
  <si>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</si>
  <si>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</si>
  <si>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</si>
  <si>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</si>
  <si>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</si>
  <si>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</si>
  <si>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</si>
  <si>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</si>
  <si>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</si>
  <si>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</si>
  <si>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</si>
  <si>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</si>
  <si>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</si>
  <si>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</si>
  <si>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</si>
  <si>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</si>
  <si>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</si>
  <si>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</si>
  <si>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</si>
  <si>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</si>
  <si>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</si>
  <si>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</si>
  <si>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</si>
  <si>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</si>
  <si>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</si>
  <si>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</si>
  <si>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</si>
  <si>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</si>
  <si>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</si>
  <si>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</si>
  <si>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</si>
  <si>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</si>
  <si>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</si>
  <si>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</si>
  <si>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</si>
  <si>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</si>
  <si>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</si>
  <si>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</si>
  <si>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</si>
  <si>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</si>
  <si>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</si>
  <si>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</si>
  <si>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</si>
  <si>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</si>
  <si>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</si>
  <si>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</si>
  <si>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</si>
  <si>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</si>
  <si>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</si>
  <si>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</si>
  <si>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</si>
  <si>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</si>
  <si>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</si>
  <si>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</si>
  <si>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</si>
  <si>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</si>
  <si>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</si>
  <si>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</si>
  <si>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</si>
  <si>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</si>
  <si>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</si>
  <si>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</si>
  <si>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</si>
  <si>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</si>
  <si>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</si>
  <si>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</si>
  <si>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</si>
  <si>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</si>
  <si>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</si>
  <si>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</si>
  <si>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</si>
  <si>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</si>
  <si>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</si>
  <si>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</si>
  <si>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</si>
  <si>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</si>
  <si>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</si>
  <si>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</si>
  <si>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</si>
  <si>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</si>
  <si>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</si>
  <si>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</si>
  <si>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</si>
  <si>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</si>
  <si>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</si>
  <si>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</si>
  <si>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</si>
  <si>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</si>
  <si>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</si>
  <si>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</si>
  <si>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</si>
  <si>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</si>
  <si>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</si>
  <si>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</si>
  <si>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</si>
  <si>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</si>
  <si>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</si>
  <si>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</si>
  <si>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</si>
  <si>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</si>
  <si>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</si>
  <si>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</si>
  <si>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</si>
  <si>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</si>
  <si>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</si>
  <si>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</si>
  <si>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</si>
  <si>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</si>
  <si>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</si>
  <si>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</si>
  <si>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</si>
  <si>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</si>
  <si>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</si>
  <si>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</si>
  <si>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</si>
  <si>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</si>
  <si>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</si>
  <si>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</si>
  <si>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</si>
  <si>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</si>
  <si>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</si>
  <si>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</si>
  <si>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</si>
  <si>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</si>
  <si>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</si>
  <si>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</si>
  <si>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</si>
  <si>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</si>
  <si>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</si>
  <si>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</si>
  <si>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</si>
  <si>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</si>
  <si>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</si>
  <si>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</si>
  <si>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</si>
  <si>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</si>
  <si>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</si>
  <si>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</si>
  <si>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</si>
  <si>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</si>
  <si>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</si>
  <si>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</si>
  <si>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</si>
  <si>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</si>
  <si>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</si>
  <si>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</si>
  <si>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</si>
  <si>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</si>
  <si>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</si>
  <si>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</si>
  <si>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</si>
  <si>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</si>
  <si>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</si>
  <si>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</si>
  <si>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</si>
  <si>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</si>
  <si>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</si>
  <si>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</si>
  <si>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</si>
  <si>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</si>
  <si>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</si>
  <si>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</si>
  <si>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</si>
  <si>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</si>
  <si>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</si>
  <si>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</si>
  <si>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</si>
  <si>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</si>
  <si>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</si>
  <si>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</si>
  <si>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</si>
  <si>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</si>
  <si>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</si>
  <si>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</si>
  <si>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</si>
  <si>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</si>
  <si>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</si>
  <si>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</si>
  <si>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</si>
  <si>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</si>
  <si>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</si>
  <si>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</si>
  <si>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</si>
  <si>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</si>
  <si>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</si>
  <si>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</si>
  <si>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</si>
  <si>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</si>
  <si>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</si>
  <si>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</si>
  <si>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</si>
  <si>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</si>
  <si>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</si>
  <si>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</si>
  <si>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</si>
  <si>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</si>
  <si>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</si>
  <si>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</si>
  <si>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</si>
  <si>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</si>
  <si>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</si>
  <si>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</si>
  <si>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</si>
  <si>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</si>
  <si>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</si>
  <si>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</si>
  <si>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</si>
  <si>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</si>
  <si>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</si>
  <si>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</si>
  <si>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</si>
  <si>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</si>
  <si>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</si>
  <si>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</si>
  <si>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</si>
  <si>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</si>
  <si>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</si>
  <si>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</si>
  <si>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</si>
  <si>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</si>
  <si>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</si>
  <si>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</si>
  <si>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</si>
  <si>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</si>
  <si>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</si>
  <si>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</si>
  <si>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</si>
  <si>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</si>
  <si>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</si>
  <si>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</si>
  <si>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</si>
  <si>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</si>
  <si>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</si>
  <si>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</si>
  <si>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</si>
  <si>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</si>
  <si>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</si>
  <si>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</si>
  <si>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</si>
  <si>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</si>
  <si>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</si>
  <si>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</si>
  <si>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</si>
  <si>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</si>
  <si>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</si>
  <si>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</si>
  <si>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</si>
  <si>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</si>
  <si>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</si>
  <si>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</si>
  <si>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</si>
  <si>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</si>
  <si>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</si>
  <si>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</si>
  <si>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</si>
  <si>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</si>
  <si>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</si>
  <si>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</si>
  <si>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</si>
  <si>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</si>
  <si>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</si>
  <si>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</si>
  <si>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</si>
  <si>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</si>
  <si>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</si>
  <si>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</si>
  <si>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</si>
  <si>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</si>
  <si>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</si>
  <si>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</si>
  <si>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</si>
  <si>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</si>
  <si>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</si>
  <si>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</si>
  <si>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</si>
  <si>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</si>
  <si>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</si>
  <si>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</si>
  <si>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</si>
  <si>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</si>
  <si>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</si>
  <si>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</si>
  <si>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</si>
  <si>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</si>
  <si>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</si>
  <si>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</si>
  <si>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</si>
  <si>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</si>
  <si>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</si>
  <si>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</si>
  <si>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</si>
  <si>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</si>
  <si>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</si>
  <si>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</si>
  <si>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</si>
  <si>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</si>
  <si>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</si>
  <si>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</si>
  <si>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</si>
  <si>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</si>
  <si>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</si>
  <si>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</si>
  <si>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</si>
  <si>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</si>
  <si>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</si>
  <si>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</si>
  <si>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</si>
  <si>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</si>
  <si>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</si>
  <si>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</si>
  <si>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</si>
  <si>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</si>
  <si>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</si>
  <si>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</si>
  <si>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</si>
  <si>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</si>
  <si>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</si>
  <si>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</si>
  <si>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</si>
  <si>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</si>
  <si>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</si>
  <si>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</si>
  <si>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</si>
  <si>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</si>
  <si>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</si>
  <si>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</si>
  <si>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</si>
  <si>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</si>
  <si>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</si>
  <si>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</si>
  <si>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</si>
  <si>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</si>
  <si>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</si>
  <si>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</si>
  <si>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</si>
  <si>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</si>
  <si>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</si>
  <si>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</si>
  <si>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</si>
  <si>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</si>
  <si>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</si>
  <si>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</si>
  <si>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</si>
  <si>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</si>
  <si>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</si>
  <si>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</si>
  <si>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</si>
  <si>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</si>
  <si>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</si>
  <si>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</si>
  <si>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</si>
  <si>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</si>
  <si>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</si>
  <si>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</si>
  <si>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</si>
  <si>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</si>
  <si>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</si>
  <si>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</si>
  <si>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</si>
  <si>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</si>
  <si>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</si>
  <si>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</si>
  <si>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</si>
  <si>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</si>
  <si>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</si>
  <si>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</si>
  <si>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</si>
  <si>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</si>
  <si>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</si>
  <si>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</si>
  <si>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</si>
  <si>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</si>
  <si>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</si>
  <si>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</si>
  <si>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</si>
  <si>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</si>
  <si>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</si>
  <si>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</si>
  <si>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</si>
  <si>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</si>
  <si>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</si>
  <si>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</si>
  <si>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</si>
  <si>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</si>
  <si>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</si>
  <si>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</si>
  <si>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</si>
  <si>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</si>
  <si>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</si>
  <si>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</si>
  <si>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</si>
  <si>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</si>
  <si>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</si>
  <si>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</si>
  <si>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</si>
  <si>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</si>
  <si>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</si>
  <si>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</si>
  <si>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</si>
  <si>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</si>
  <si>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</si>
  <si>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</si>
  <si>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</si>
  <si>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</si>
  <si>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</si>
  <si>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</si>
  <si>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</si>
  <si>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</si>
  <si>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</si>
  <si>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</si>
  <si>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</si>
  <si>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</si>
  <si>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</si>
  <si>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</si>
  <si>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</si>
  <si>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</si>
  <si>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</si>
  <si>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</si>
  <si>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</si>
  <si>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</si>
  <si>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</si>
  <si>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</si>
  <si>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</si>
  <si>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</si>
  <si>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</si>
  <si>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</si>
  <si>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</si>
  <si>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</si>
  <si>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</si>
  <si>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</si>
  <si>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</si>
  <si>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</si>
  <si>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</si>
  <si>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</si>
  <si>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</si>
  <si>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</si>
  <si>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</si>
  <si>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</si>
  <si>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</si>
  <si>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</si>
  <si>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</si>
  <si>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</si>
  <si>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</si>
  <si>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</si>
  <si>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</si>
  <si>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</si>
  <si>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</si>
  <si>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</si>
  <si>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</si>
  <si>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</si>
  <si>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</si>
  <si>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</si>
  <si>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</si>
  <si>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</si>
  <si>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原子力規制委員会</t>
  </si>
  <si>
    <t>大型混合酸化物燃料加工施設保障措置試験研究事業</t>
    <phoneticPr fontId="5"/>
  </si>
  <si>
    <t>原子力規制庁</t>
    <phoneticPr fontId="5"/>
  </si>
  <si>
    <t>保障措置室長
有賀　理</t>
    <phoneticPr fontId="5"/>
  </si>
  <si>
    <t>○</t>
  </si>
  <si>
    <t>特別会計に関する法律　第85条第5項第1号二
特別会計に関する法律施行令　第51条第4項第6号</t>
    <phoneticPr fontId="5"/>
  </si>
  <si>
    <t>日・IAEA保障措置協定、日・IAEA保障措置協定追加議定書</t>
    <phoneticPr fontId="5"/>
  </si>
  <si>
    <t>　日本原燃株式会社が現在建設中の大型ＭＯＸ燃料加工施設（Ｊ－ＭＯＸ）に適用する保障措置手法を確立するため、施設の設計・建設の進捗に合わせ、必要な保障措置機器を開発・設置するとともに、これら機器で測定されるデータを収集・評価する保障措置システムを構築することを目的とする。</t>
    <phoneticPr fontId="5"/>
  </si>
  <si>
    <t>　Ｊ－ＭＯＸでは、新技術の導入により運転の自動化が進むとともに、大量の核物質が取り扱われることから、本施設に特化した保障措置手法を確立することが必要。このため、本事業では、施設の設計・建設の進捗に合わせて施設に適用する保障措置機器（①ＭＯＸ原料粉末貯蔵容器測定機器、②燃料集合体測定機器、③バルク工程内ＭＯＸ粉末・ペレット測定機器）を開発・設置し、これら機器で測定されるデータを収集・評価する保障措置システムを構築する。</t>
    <phoneticPr fontId="5"/>
  </si>
  <si>
    <t>-</t>
    <phoneticPr fontId="5"/>
  </si>
  <si>
    <t>-</t>
    <phoneticPr fontId="5"/>
  </si>
  <si>
    <t>-</t>
    <phoneticPr fontId="5"/>
  </si>
  <si>
    <t>-</t>
    <phoneticPr fontId="5"/>
  </si>
  <si>
    <t>業務実施費</t>
    <phoneticPr fontId="5"/>
  </si>
  <si>
    <t>人件費</t>
    <phoneticPr fontId="5"/>
  </si>
  <si>
    <t>一般管理費</t>
    <phoneticPr fontId="5"/>
  </si>
  <si>
    <t>消費税</t>
    <phoneticPr fontId="5"/>
  </si>
  <si>
    <t>J－MOXに適用する保障措置機器類の開発、データ収集・評価システムの構築による着実な保障措置の実施。</t>
    <phoneticPr fontId="5"/>
  </si>
  <si>
    <t>保障措置を着実に適用する施設数を成果指標とする。</t>
    <phoneticPr fontId="5"/>
  </si>
  <si>
    <t>件数</t>
    <phoneticPr fontId="5"/>
  </si>
  <si>
    <t>件数</t>
    <phoneticPr fontId="5"/>
  </si>
  <si>
    <t>Ｊ－ＭＯＸに適用するために開発された保障措置機器類やデータ収集・評価システムの性能確認試験評価実施件数</t>
    <phoneticPr fontId="5"/>
  </si>
  <si>
    <t>保障措置機器をＪ－ＭＯＸに据付けるための架台や、保障措置機器の運用に必要なケーブル敷設図等の設計・開発件数</t>
    <phoneticPr fontId="5"/>
  </si>
  <si>
    <t>執行額／性能確認試験評価実施件数　　　　　　　　　　　</t>
    <phoneticPr fontId="5"/>
  </si>
  <si>
    <t>執行額／架台やケーブル敷設図の設計・開発件数　</t>
    <phoneticPr fontId="5"/>
  </si>
  <si>
    <t>百万円/件数</t>
    <phoneticPr fontId="5"/>
  </si>
  <si>
    <t>百万円</t>
    <phoneticPr fontId="5"/>
  </si>
  <si>
    <t>百万円/件数</t>
    <phoneticPr fontId="5"/>
  </si>
  <si>
    <t>-</t>
    <phoneticPr fontId="5"/>
  </si>
  <si>
    <t>原子力に対する確かな規制を通じて、人と環境を守ること</t>
    <phoneticPr fontId="5"/>
  </si>
  <si>
    <t>核セキュリティ対策の強化及び保障措置の着実な実施</t>
    <phoneticPr fontId="5"/>
  </si>
  <si>
    <t>我が国の保障措置活動の着実な実施</t>
    <phoneticPr fontId="5"/>
  </si>
  <si>
    <t>IAEAによる保障措置拡大結論（「全ての核物質が平和的活動の中にとどまっている」との結論）を得る。保障措置機器の取扱いについて関係者間で整理する。</t>
    <phoneticPr fontId="5"/>
  </si>
  <si>
    <t>IAEAが毎年公表している「保障措置声明」において、「我が国にあるすべての核物質が平和的活動の中にとどまっている」との評価を得られるよう、着実に保障措置活動を実施する。</t>
    <phoneticPr fontId="5"/>
  </si>
  <si>
    <t>平成16年以降（年度ではなく年）、継続して「我が国にあるすべての核物質が平和的活動の中にとどまっている」との評価を得ている。また、この評価を受けて、我が国においては、ランダム査察 などの活用により我が国全体としての保障措置活動の最適化を目指した「統合保障措置」がIAEAにより導入されている。</t>
    <phoneticPr fontId="5"/>
  </si>
  <si>
    <t>本事業は、今後、運転開始が予定されている大型MOX燃料加工施設（J-MOX）に特化した保障措置手法を確立するために必要な機器を開発・設置するものであり、保障措置の着実な実施を目指す上位施策に直結している。</t>
    <phoneticPr fontId="5"/>
  </si>
  <si>
    <t>△</t>
  </si>
  <si>
    <t>有</t>
  </si>
  <si>
    <t>‐</t>
  </si>
  <si>
    <t>Ｊ－ＭＯＸに適用する保障措置手法の確立は、日IAEA保障措置協定等の国際約束の履行のため不可欠なものであり、社会のニーズを的確に反映している。</t>
    <phoneticPr fontId="5"/>
  </si>
  <si>
    <t>Ｊ－ＭＯＸに適用する保障措置手法の確立は、一義的に国が責任を有しており、地方自治体、民間等に委ねることはできない。</t>
    <phoneticPr fontId="5"/>
  </si>
  <si>
    <t>本事業は、J-MOXに特化した保障措置手法を確立するために必要な機器を開発・設置するものであり、政策目的の達成手段として不可欠な事業である。</t>
    <phoneticPr fontId="5"/>
  </si>
  <si>
    <t>日・IAEA保障措置協定により、一義的に国が責任を有しており、全額国費で負担することが適切である。</t>
    <phoneticPr fontId="5"/>
  </si>
  <si>
    <t>保障措置機器が十分な能力を有することを確認するために必須とされる試験を実施しており、業務や必要経費が過大でないことを確認しているところ、単位当たりコストも妥当であることを確認している。</t>
    <phoneticPr fontId="5"/>
  </si>
  <si>
    <t>中間段階での支出において、経済性・競争性が確保されていることなど、合理的なものとなっているかについて指導・確認している。</t>
    <phoneticPr fontId="5"/>
  </si>
  <si>
    <t>契約や確定検査の際に、事業目的に即した業務が行われ、また、必要経費が計上・支出されていることを確認している。</t>
    <phoneticPr fontId="5"/>
  </si>
  <si>
    <t>支出先の選定に当たり、事業内容に照らし可能なものについては、一般競争入札により競争性を確保し、コスト削減に努めている。</t>
    <phoneticPr fontId="5"/>
  </si>
  <si>
    <t>Ｊ－ＭＯＸの設計・建設段階に合わせて作業計画を作成し、適切に段階を追って事業を進めている。これまでに作成した保障措置機器類及び実施した性能確認試験の成果を踏まえ、次年度以降でその改良及び性能評価等を実施しており、成果を十分に活用している。</t>
    <phoneticPr fontId="5"/>
  </si>
  <si>
    <t>日・IAEA保障措置協定により、一義的に国が責任を有しており、国として行う事業形態（委託・請負）の他の手段・方法等を採ることは考え難い。</t>
    <phoneticPr fontId="5"/>
  </si>
  <si>
    <t>これまでに製作した保障措置機器類及び実施した性能確認試験の成果を踏まえ、次年度以降でその改良及び性能評価等を実施しており、成果を十分に活用している。</t>
    <phoneticPr fontId="5"/>
  </si>
  <si>
    <t>530</t>
    <phoneticPr fontId="5"/>
  </si>
  <si>
    <t>530</t>
    <phoneticPr fontId="5"/>
  </si>
  <si>
    <t>393</t>
    <phoneticPr fontId="5"/>
  </si>
  <si>
    <t>067</t>
    <phoneticPr fontId="5"/>
  </si>
  <si>
    <t>053</t>
    <phoneticPr fontId="5"/>
  </si>
  <si>
    <t>044</t>
    <phoneticPr fontId="5"/>
  </si>
  <si>
    <t>040</t>
    <phoneticPr fontId="5"/>
  </si>
  <si>
    <t>A.国立研究開発法人日本原子力開発機構</t>
    <phoneticPr fontId="5"/>
  </si>
  <si>
    <t>外注費</t>
    <phoneticPr fontId="5"/>
  </si>
  <si>
    <t>その他</t>
    <phoneticPr fontId="5"/>
  </si>
  <si>
    <t>消耗品、雑役務費、消費税、一般管理費等</t>
    <phoneticPr fontId="5"/>
  </si>
  <si>
    <t>旅費</t>
    <phoneticPr fontId="5"/>
  </si>
  <si>
    <t>国内（六ヶ所、東京）、国外（ロスアラモス）</t>
    <phoneticPr fontId="5"/>
  </si>
  <si>
    <t>国立研究開発法人日本原子力研究開発機構</t>
    <rPh sb="0" eb="8">
      <t>コクリツケンキュウカイハツホウジン</t>
    </rPh>
    <phoneticPr fontId="5"/>
  </si>
  <si>
    <t>大型MOX燃料加工施設保障措置システムの性能確認試験</t>
    <phoneticPr fontId="5"/>
  </si>
  <si>
    <t>-</t>
    <phoneticPr fontId="5"/>
  </si>
  <si>
    <t>長官官房　放射線防護グループ
放射線防護企画課　保障措置室</t>
    <phoneticPr fontId="5"/>
  </si>
  <si>
    <t>-</t>
    <phoneticPr fontId="5"/>
  </si>
  <si>
    <t>-</t>
    <phoneticPr fontId="5"/>
  </si>
  <si>
    <t>-</t>
    <phoneticPr fontId="5"/>
  </si>
  <si>
    <t>-</t>
    <phoneticPr fontId="5"/>
  </si>
  <si>
    <t>-</t>
    <phoneticPr fontId="5"/>
  </si>
  <si>
    <t>32/3</t>
    <phoneticPr fontId="5"/>
  </si>
  <si>
    <t>-</t>
    <phoneticPr fontId="5"/>
  </si>
  <si>
    <t>平成３０年度</t>
    <rPh sb="0" eb="2">
      <t>ヘイセイ</t>
    </rPh>
    <rPh sb="4" eb="6">
      <t>ネンド</t>
    </rPh>
    <phoneticPr fontId="5"/>
  </si>
  <si>
    <t>0040</t>
    <phoneticPr fontId="5"/>
  </si>
  <si>
    <t>独立行政法人日本原子力研究開発機構
・IPCA、AFAS及びAVISの性能確認試験費</t>
    <rPh sb="28" eb="29">
      <t>オヨ</t>
    </rPh>
    <phoneticPr fontId="5"/>
  </si>
  <si>
    <t>19/2</t>
    <phoneticPr fontId="5"/>
  </si>
  <si>
    <t>28/3</t>
    <phoneticPr fontId="5"/>
  </si>
  <si>
    <t>Ｊ－ＭＯＸの設計・建設段階に合わせて作業計画を作成し、適切に段階を追って事業を進めている。</t>
    <phoneticPr fontId="5"/>
  </si>
  <si>
    <t>本事業はJ-MOX施設の設計・建設の進捗にあわせて、保障措置機器を導入することなどを目的としており、J-MOX施設の新規制基準適合性審査の進捗を確認しつつ、適切に段階を追って事業を進めている。</t>
    <rPh sb="26" eb="28">
      <t>ホショウ</t>
    </rPh>
    <rPh sb="55" eb="57">
      <t>シセツ</t>
    </rPh>
    <rPh sb="58" eb="61">
      <t>シンキセイ</t>
    </rPh>
    <rPh sb="61" eb="63">
      <t>キジュン</t>
    </rPh>
    <rPh sb="63" eb="66">
      <t>テキゴウセイ</t>
    </rPh>
    <rPh sb="66" eb="68">
      <t>シンサ</t>
    </rPh>
    <rPh sb="69" eb="71">
      <t>シンチョク</t>
    </rPh>
    <rPh sb="72" eb="74">
      <t>カクニン</t>
    </rPh>
    <phoneticPr fontId="5"/>
  </si>
  <si>
    <t>本事業では、保障措置機器をＪ－ＭＯＸ内の所定の位置に設置し、保障措置を実施する上で十分な機能を有することを確認するまでを開発と位置付けている。今後は機器架台の設計、製作を含む機器の設置作業が中心となり、施設側機器との取り合いや、施設安全基準との整合を図る必要があることから、Ｊ－ＭＯＸを所有し、施設設計に責任を有する日本原燃（株）と随意契約することとしている。引き続き、適切に段階を追って事業を進めることに努める。</t>
    <rPh sb="180" eb="181">
      <t>ヒ</t>
    </rPh>
    <rPh sb="182" eb="183">
      <t>ツヅ</t>
    </rPh>
    <phoneticPr fontId="5"/>
  </si>
  <si>
    <t>保障措置室では、大型MOX燃料加工施設における保障措置の実施のため、非破壊測定機器を開発し運用することとしている。
国立研究開発法人日本原子力研究開発機構（JAEA）は、国内において、性能確認試験に必要なMOX試料（MOXペレット及び燃料集合体）を製造/所有し、保障措置が適用されている国内で唯一の機関であることから、本契約で実施するとしている性能確認試験が実施可能な環境と能力を備えた唯一の機関である。
よって、会計法第29条の3第4項の規定（契約の性質又は目的が競争を許さない場合）による随意契約の相手方として、JAEAを選定している。</t>
    <rPh sb="131" eb="133">
      <t>ホショウ</t>
    </rPh>
    <rPh sb="133" eb="135">
      <t>ソチ</t>
    </rPh>
    <rPh sb="136" eb="138">
      <t>テキヨウ</t>
    </rPh>
    <rPh sb="143" eb="145">
      <t>コクナイ</t>
    </rPh>
    <rPh sb="146" eb="148">
      <t>ユイイツ</t>
    </rPh>
    <rPh sb="149" eb="151">
      <t>キカン</t>
    </rPh>
    <phoneticPr fontId="5"/>
  </si>
  <si>
    <t>J-MOXの建設工事の進捗状況に応じた実施事項の精査に伴う増</t>
    <rPh sb="6" eb="8">
      <t>ケンセツ</t>
    </rPh>
    <rPh sb="8" eb="10">
      <t>コウジ</t>
    </rPh>
    <rPh sb="11" eb="13">
      <t>シンチョク</t>
    </rPh>
    <rPh sb="13" eb="15">
      <t>ジョウキョウ</t>
    </rPh>
    <rPh sb="16" eb="17">
      <t>オウ</t>
    </rPh>
    <rPh sb="19" eb="21">
      <t>ジッシ</t>
    </rPh>
    <rPh sb="21" eb="23">
      <t>ジコウ</t>
    </rPh>
    <rPh sb="24" eb="26">
      <t>セイサ</t>
    </rPh>
    <rPh sb="27" eb="28">
      <t>トモナ</t>
    </rPh>
    <rPh sb="29" eb="30">
      <t>ゾウ</t>
    </rPh>
    <phoneticPr fontId="5"/>
  </si>
  <si>
    <t>不用理由は、委託契約の契約差額、一般競争入札による割引価格での落札、 出張先の研究所の都合による出張の減。契約差額と割引価格での落札はコスト削減によるもののため問題無い。出張が減少した分は、次年度の会合で協議することになっているため問題無い。</t>
    <phoneticPr fontId="5"/>
  </si>
  <si>
    <t>J-MOXの建設工事の進捗が遅れていることから、当該施設の進捗等を踏まえた予算要求を行うこと。</t>
    <rPh sb="6" eb="8">
      <t>ケンセツ</t>
    </rPh>
    <rPh sb="8" eb="10">
      <t>コウジ</t>
    </rPh>
    <rPh sb="11" eb="13">
      <t>シンチョク</t>
    </rPh>
    <rPh sb="14" eb="15">
      <t>オク</t>
    </rPh>
    <rPh sb="24" eb="26">
      <t>トウガイ</t>
    </rPh>
    <rPh sb="26" eb="28">
      <t>シセツ</t>
    </rPh>
    <rPh sb="29" eb="31">
      <t>シンチョク</t>
    </rPh>
    <rPh sb="31" eb="32">
      <t>トウ</t>
    </rPh>
    <rPh sb="33" eb="34">
      <t>フ</t>
    </rPh>
    <rPh sb="37" eb="39">
      <t>ヨサン</t>
    </rPh>
    <rPh sb="39" eb="41">
      <t>ヨウキュウ</t>
    </rPh>
    <rPh sb="42" eb="43">
      <t>オコナ</t>
    </rPh>
    <phoneticPr fontId="5"/>
  </si>
  <si>
    <t>執行等改善</t>
  </si>
  <si>
    <t>引き続き、当該施設の進捗等を踏まえた現実的な計画を立て、今後の予算要求時の見積もりを厳格に行ってまいりたい。</t>
    <rPh sb="0" eb="1">
      <t>ヒ</t>
    </rPh>
    <rPh sb="2" eb="3">
      <t>ツヅ</t>
    </rPh>
    <rPh sb="5" eb="7">
      <t>トウガイ</t>
    </rPh>
    <rPh sb="7" eb="9">
      <t>シセツ</t>
    </rPh>
    <rPh sb="10" eb="12">
      <t>シンチョク</t>
    </rPh>
    <rPh sb="12" eb="13">
      <t>トウ</t>
    </rPh>
    <rPh sb="14" eb="15">
      <t>フ</t>
    </rPh>
    <rPh sb="18" eb="21">
      <t>ゲンジツテキ</t>
    </rPh>
    <rPh sb="22" eb="24">
      <t>ケイカク</t>
    </rPh>
    <rPh sb="25" eb="26">
      <t>タ</t>
    </rPh>
    <rPh sb="28" eb="30">
      <t>コンゴ</t>
    </rPh>
    <rPh sb="31" eb="35">
      <t>ヨサンヨウキュウ</t>
    </rPh>
    <rPh sb="35" eb="36">
      <t>ジ</t>
    </rPh>
    <rPh sb="37" eb="39">
      <t>ミツ</t>
    </rPh>
    <rPh sb="42" eb="44">
      <t>ゲンカク</t>
    </rPh>
    <rPh sb="45" eb="46">
      <t>オコナ</t>
    </rPh>
    <phoneticPr fontId="5"/>
  </si>
  <si>
    <t>外部有識者点検対象外</t>
    <rPh sb="0" eb="2">
      <t>ガイブ</t>
    </rPh>
    <rPh sb="2" eb="5">
      <t>ユウシキシャ</t>
    </rPh>
    <rPh sb="5" eb="7">
      <t>テンケン</t>
    </rPh>
    <rPh sb="7" eb="10">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</si>
</sst>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ＭＳ Ｐゴシック"/>
      <family val="3"/>
      <charset val="128"/>
    </font>
    <font>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40749</xdr:colOff>
      <xdr:row>740</xdr:row>
      <xdr:rowOff>122465</xdr:rowOff>
    </xdr:from>
    <xdr:to>
      <xdr:col>37</xdr:col>
      <xdr:colOff>2438</xdr:colOff>
      <xdr:row>742</xdr:row>
      <xdr:rowOff>219679</xdr:rowOff>
    </xdr:to>
    <xdr:sp macro="" textlink="">
      <xdr:nvSpPr>
        <xdr:cNvPr id="3" name="テキスト ボックス 2"/>
        <xdr:cNvSpPr txBox="1"/>
      </xdr:nvSpPr>
      <xdr:spPr>
        <a:xfrm>
          <a:off x="4441299" y="46052015"/>
          <a:ext cx="2962064" cy="8020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原子力規制委員会</a:t>
          </a:r>
          <a:endParaRPr kumimoji="1" lang="en-US" altLang="ja-JP" sz="1800"/>
        </a:p>
        <a:p>
          <a:pPr algn="ctr">
            <a:lnSpc>
              <a:spcPts val="2100"/>
            </a:lnSpc>
          </a:pPr>
          <a:r>
            <a:rPr kumimoji="1" lang="ja-JP" altLang="en-US" sz="1800"/>
            <a:t>２８百万円</a:t>
          </a:r>
          <a:endParaRPr kumimoji="1" lang="en-US" altLang="ja-JP" sz="1800"/>
        </a:p>
      </xdr:txBody>
    </xdr:sp>
    <xdr:clientData/>
  </xdr:twoCellAnchor>
  <xdr:twoCellAnchor>
    <xdr:from>
      <xdr:col>29</xdr:col>
      <xdr:colOff>61530</xdr:colOff>
      <xdr:row>742</xdr:row>
      <xdr:rowOff>267304</xdr:rowOff>
    </xdr:from>
    <xdr:to>
      <xdr:col>29</xdr:col>
      <xdr:colOff>68035</xdr:colOff>
      <xdr:row>747</xdr:row>
      <xdr:rowOff>95251</xdr:rowOff>
    </xdr:to>
    <xdr:sp macro="" textlink="">
      <xdr:nvSpPr>
        <xdr:cNvPr id="4" name="Line 7"/>
        <xdr:cNvSpPr>
          <a:spLocks noChangeShapeType="1"/>
        </xdr:cNvSpPr>
      </xdr:nvSpPr>
      <xdr:spPr bwMode="auto">
        <a:xfrm>
          <a:off x="5862255" y="46901704"/>
          <a:ext cx="6505" cy="1590072"/>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99142</xdr:colOff>
      <xdr:row>748</xdr:row>
      <xdr:rowOff>130109</xdr:rowOff>
    </xdr:from>
    <xdr:to>
      <xdr:col>40</xdr:col>
      <xdr:colOff>183841</xdr:colOff>
      <xdr:row>752</xdr:row>
      <xdr:rowOff>257302</xdr:rowOff>
    </xdr:to>
    <xdr:sp macro="" textlink="">
      <xdr:nvSpPr>
        <xdr:cNvPr id="5" name="テキスト ボックス 4"/>
        <xdr:cNvSpPr txBox="1"/>
      </xdr:nvSpPr>
      <xdr:spPr>
        <a:xfrm>
          <a:off x="3699592" y="48879059"/>
          <a:ext cx="4485249" cy="15368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Ａ．</a:t>
          </a:r>
          <a:r>
            <a:rPr kumimoji="1" lang="ja-JP" altLang="en-US" sz="1800">
              <a:solidFill>
                <a:schemeClr val="dk1"/>
              </a:solidFill>
              <a:effectLst/>
              <a:latin typeface="+mn-lt"/>
              <a:ea typeface="+mn-ea"/>
              <a:cs typeface="+mn-cs"/>
            </a:rPr>
            <a:t>国立研究開発法人</a:t>
          </a:r>
          <a:endParaRPr kumimoji="1" lang="en-US" altLang="ja-JP" sz="1800">
            <a:solidFill>
              <a:schemeClr val="dk1"/>
            </a:solidFill>
            <a:effectLst/>
            <a:latin typeface="+mn-lt"/>
            <a:ea typeface="+mn-ea"/>
            <a:cs typeface="+mn-cs"/>
          </a:endParaRPr>
        </a:p>
        <a:p>
          <a:pPr algn="ctr"/>
          <a:r>
            <a:rPr kumimoji="1" lang="ja-JP" altLang="ja-JP" sz="1800">
              <a:solidFill>
                <a:schemeClr val="dk1"/>
              </a:solidFill>
              <a:effectLst/>
              <a:latin typeface="+mn-lt"/>
              <a:ea typeface="+mn-ea"/>
              <a:cs typeface="+mn-cs"/>
            </a:rPr>
            <a:t>日本原子力研究開発機構</a:t>
          </a:r>
          <a:endParaRPr kumimoji="1" lang="en-US" altLang="ja-JP" sz="1800">
            <a:solidFill>
              <a:schemeClr val="dk1"/>
            </a:solidFill>
            <a:effectLst/>
            <a:latin typeface="+mn-lt"/>
            <a:ea typeface="+mn-ea"/>
            <a:cs typeface="+mn-cs"/>
          </a:endParaRPr>
        </a:p>
        <a:p>
          <a:pPr algn="ctr"/>
          <a:endParaRPr kumimoji="1" lang="ja-JP" altLang="en-US" sz="1800"/>
        </a:p>
        <a:p>
          <a:pPr algn="ctr">
            <a:lnSpc>
              <a:spcPts val="2200"/>
            </a:lnSpc>
          </a:pPr>
          <a:r>
            <a:rPr kumimoji="1" lang="ja-JP" altLang="en-US" sz="1800"/>
            <a:t>支出総額：２８</a:t>
          </a:r>
          <a:r>
            <a:rPr kumimoji="1" lang="ja-JP" altLang="en-US" sz="1800">
              <a:solidFill>
                <a:sysClr val="windowText" lastClr="000000"/>
              </a:solidFill>
            </a:rPr>
            <a:t>百</a:t>
          </a:r>
          <a:r>
            <a:rPr kumimoji="1" lang="ja-JP" altLang="en-US" sz="1800"/>
            <a:t>万円</a:t>
          </a:r>
          <a:endParaRPr kumimoji="1" lang="en-US" altLang="ja-JP" sz="1800"/>
        </a:p>
      </xdr:txBody>
    </xdr:sp>
    <xdr:clientData/>
  </xdr:twoCellAnchor>
  <xdr:oneCellAnchor>
    <xdr:from>
      <xdr:col>14</xdr:col>
      <xdr:colOff>174673</xdr:colOff>
      <xdr:row>752</xdr:row>
      <xdr:rowOff>338141</xdr:rowOff>
    </xdr:from>
    <xdr:ext cx="5975756" cy="1147759"/>
    <xdr:sp macro="" textlink="">
      <xdr:nvSpPr>
        <xdr:cNvPr id="6" name="大かっこ 5"/>
        <xdr:cNvSpPr/>
      </xdr:nvSpPr>
      <xdr:spPr>
        <a:xfrm>
          <a:off x="2975023" y="50496791"/>
          <a:ext cx="5975756" cy="1147759"/>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noAutofit/>
        </a:bodyPr>
        <a:lstStyle/>
        <a:p>
          <a:pPr algn="ctr" rtl="0">
            <a:lnSpc>
              <a:spcPts val="1300"/>
            </a:lnSpc>
          </a:pPr>
          <a:r>
            <a:rPr lang="ja-JP" altLang="en-US" sz="1600" b="0" i="0" baseline="0">
              <a:solidFill>
                <a:schemeClr val="tx1"/>
              </a:solidFill>
              <a:effectLst/>
              <a:latin typeface="+mn-lt"/>
              <a:ea typeface="+mn-ea"/>
              <a:cs typeface="+mn-cs"/>
            </a:rPr>
            <a:t>大型混合酸化物燃料（</a:t>
          </a:r>
          <a:r>
            <a:rPr lang="en-US" altLang="ja-JP" sz="1600" b="0" i="0" baseline="0">
              <a:solidFill>
                <a:schemeClr val="tx1"/>
              </a:solidFill>
              <a:effectLst/>
              <a:latin typeface="+mn-lt"/>
              <a:ea typeface="+mn-ea"/>
              <a:cs typeface="+mn-cs"/>
            </a:rPr>
            <a:t>MOX</a:t>
          </a:r>
          <a:r>
            <a:rPr lang="ja-JP" altLang="en-US" sz="1600" b="0" i="0" baseline="0">
              <a:solidFill>
                <a:schemeClr val="tx1"/>
              </a:solidFill>
              <a:effectLst/>
              <a:latin typeface="+mn-lt"/>
              <a:ea typeface="+mn-ea"/>
              <a:cs typeface="+mn-cs"/>
            </a:rPr>
            <a:t>燃料）加工施設保障措置試験研究</a:t>
          </a:r>
          <a:endParaRPr lang="en-US" altLang="ja-JP" sz="1600" b="0" i="0" baseline="0">
            <a:solidFill>
              <a:schemeClr val="tx1"/>
            </a:solidFill>
            <a:effectLst/>
            <a:latin typeface="+mn-lt"/>
            <a:ea typeface="+mn-ea"/>
            <a:cs typeface="+mn-cs"/>
          </a:endParaRPr>
        </a:p>
        <a:p>
          <a:pPr rtl="0">
            <a:lnSpc>
              <a:spcPts val="1300"/>
            </a:lnSpc>
          </a:pPr>
          <a:endParaRPr lang="en-US" altLang="ja-JP" sz="1100" b="0" i="0" baseline="0">
            <a:solidFill>
              <a:schemeClr val="tx1"/>
            </a:solidFill>
            <a:effectLst/>
            <a:latin typeface="+mn-lt"/>
            <a:ea typeface="+mn-ea"/>
            <a:cs typeface="+mn-cs"/>
          </a:endParaRPr>
        </a:p>
        <a:p>
          <a:pPr marL="0" marR="0" lvl="0" indent="0" defTabSz="914400" rtl="0" eaLnBrk="1" fontAlgn="auto" latinLnBrk="0" hangingPunct="1">
            <a:lnSpc>
              <a:spcPts val="1300"/>
            </a:lnSpc>
            <a:spcBef>
              <a:spcPts val="0"/>
            </a:spcBef>
            <a:spcAft>
              <a:spcPts val="0"/>
            </a:spcAft>
            <a:buClrTx/>
            <a:buSzTx/>
            <a:buFontTx/>
            <a:buNone/>
            <a:tabLst/>
            <a:defRPr/>
          </a:pPr>
          <a:r>
            <a:rPr lang="en-US" altLang="ja-JP" sz="1200" b="0" i="0" baseline="0">
              <a:solidFill>
                <a:sysClr val="windowText" lastClr="000000"/>
              </a:solidFill>
              <a:effectLst/>
              <a:latin typeface="+mn-ea"/>
              <a:ea typeface="+mn-ea"/>
              <a:cs typeface="+mn-cs"/>
            </a:rPr>
            <a:t>MOX</a:t>
          </a:r>
          <a:r>
            <a:rPr lang="ja-JP" altLang="en-US" sz="1200" b="0" i="0" baseline="0">
              <a:solidFill>
                <a:sysClr val="windowText" lastClr="000000"/>
              </a:solidFill>
              <a:effectLst/>
              <a:latin typeface="+mn-ea"/>
              <a:ea typeface="+mn-ea"/>
              <a:cs typeface="+mn-cs"/>
            </a:rPr>
            <a:t>原料粉末貯蔵容器測定機器（</a:t>
          </a:r>
          <a:r>
            <a:rPr lang="en-US" altLang="ja-JP" sz="1200" b="0" i="0" baseline="0">
              <a:solidFill>
                <a:sysClr val="windowText" lastClr="000000"/>
              </a:solidFill>
              <a:effectLst/>
              <a:latin typeface="+mn-ea"/>
              <a:ea typeface="+mn-ea"/>
              <a:cs typeface="+mn-cs"/>
            </a:rPr>
            <a:t>IPCA</a:t>
          </a:r>
          <a:r>
            <a:rPr lang="ja-JP" altLang="en-US" sz="1200" b="0" i="0" baseline="0">
              <a:solidFill>
                <a:sysClr val="windowText" lastClr="000000"/>
              </a:solidFill>
              <a:effectLst/>
              <a:latin typeface="+mn-ea"/>
              <a:ea typeface="+mn-ea"/>
              <a:cs typeface="+mn-cs"/>
            </a:rPr>
            <a:t>）、</a:t>
          </a:r>
          <a:r>
            <a:rPr lang="ja-JP" altLang="ja-JP" sz="1200" b="0" i="0" baseline="0">
              <a:solidFill>
                <a:schemeClr val="tx1"/>
              </a:solidFill>
              <a:effectLst/>
              <a:latin typeface="+mn-ea"/>
              <a:ea typeface="+mn-ea"/>
              <a:cs typeface="+mn-cs"/>
            </a:rPr>
            <a:t>燃</a:t>
          </a:r>
          <a:r>
            <a:rPr lang="ja-JP" altLang="ja-JP" sz="1200" b="0" i="0" baseline="0">
              <a:solidFill>
                <a:schemeClr val="tx1"/>
              </a:solidFill>
              <a:effectLst/>
              <a:latin typeface="+mn-lt"/>
              <a:ea typeface="+mn-ea"/>
              <a:cs typeface="+mn-cs"/>
            </a:rPr>
            <a:t>料集合体測定機器（ＡＦＡＳ）</a:t>
          </a:r>
          <a:r>
            <a:rPr lang="ja-JP" altLang="en-US" sz="1200" b="0" i="0" baseline="0">
              <a:solidFill>
                <a:schemeClr val="tx1"/>
              </a:solidFill>
              <a:effectLst/>
              <a:latin typeface="+mn-lt"/>
              <a:ea typeface="+mn-ea"/>
              <a:cs typeface="+mn-cs"/>
            </a:rPr>
            <a:t>及び</a:t>
          </a:r>
          <a:r>
            <a:rPr lang="ja-JP" altLang="ja-JP" sz="1200" b="0" i="0" baseline="0">
              <a:solidFill>
                <a:schemeClr val="tx1"/>
              </a:solidFill>
              <a:effectLst/>
              <a:latin typeface="+mn-lt"/>
              <a:ea typeface="+mn-ea"/>
              <a:cs typeface="+mn-cs"/>
            </a:rPr>
            <a:t>バルク工程内ＭＯＸ粉末・ペレット（サンプル）測定機器（ＡＶＩＳ）</a:t>
          </a:r>
          <a:r>
            <a:rPr lang="ja-JP" altLang="ja-JP" sz="1200">
              <a:solidFill>
                <a:sysClr val="windowText" lastClr="000000"/>
              </a:solidFill>
              <a:effectLst/>
              <a:latin typeface="+mn-ea"/>
              <a:ea typeface="+mn-ea"/>
              <a:cs typeface="+mn-cs"/>
            </a:rPr>
            <a:t>の性能確認試験</a:t>
          </a:r>
          <a:r>
            <a:rPr lang="ja-JP" altLang="en-US" sz="1200" b="0" i="0" baseline="0">
              <a:solidFill>
                <a:schemeClr val="tx1"/>
              </a:solidFill>
              <a:effectLst/>
              <a:latin typeface="+mn-ea"/>
              <a:ea typeface="+mn-ea"/>
              <a:cs typeface="+mn-cs"/>
            </a:rPr>
            <a:t>を行い、</a:t>
          </a:r>
          <a:r>
            <a:rPr lang="en-US" altLang="ja-JP" sz="1200" b="0" i="0" baseline="0">
              <a:solidFill>
                <a:schemeClr val="tx1"/>
              </a:solidFill>
              <a:effectLst/>
              <a:latin typeface="+mn-ea"/>
              <a:ea typeface="+mn-ea"/>
              <a:cs typeface="+mn-cs"/>
            </a:rPr>
            <a:t> </a:t>
          </a:r>
          <a:r>
            <a:rPr lang="ja-JP" altLang="en-US" sz="1200" b="0" i="0" baseline="0">
              <a:solidFill>
                <a:schemeClr val="tx1"/>
              </a:solidFill>
              <a:effectLst/>
              <a:latin typeface="+mn-ea"/>
              <a:ea typeface="+mn-ea"/>
              <a:cs typeface="+mn-cs"/>
            </a:rPr>
            <a:t>新規保障措置システムの最適化を図る。</a:t>
          </a:r>
          <a:endParaRPr lang="en-US" altLang="ja-JP" sz="1200" b="0" i="0" baseline="0">
            <a:solidFill>
              <a:schemeClr val="tx1"/>
            </a:solidFill>
            <a:effectLst/>
            <a:latin typeface="+mn-ea"/>
            <a:ea typeface="+mn-ea"/>
            <a:cs typeface="+mn-cs"/>
          </a:endParaRPr>
        </a:p>
        <a:p>
          <a:pPr rtl="0">
            <a:lnSpc>
              <a:spcPts val="1300"/>
            </a:lnSpc>
          </a:pPr>
          <a:endParaRPr lang="en-US" altLang="ja-JP" sz="1100" b="0" i="0" baseline="0">
            <a:solidFill>
              <a:schemeClr val="tx1"/>
            </a:solidFill>
            <a:effectLst/>
            <a:latin typeface="+mn-lt"/>
            <a:ea typeface="+mn-ea"/>
            <a:cs typeface="+mn-cs"/>
          </a:endParaRPr>
        </a:p>
        <a:p>
          <a:pPr rtl="0">
            <a:lnSpc>
              <a:spcPts val="1300"/>
            </a:lnSpc>
          </a:pPr>
          <a:endParaRPr lang="ja-JP" altLang="ja-JP">
            <a:effectLst/>
          </a:endParaRPr>
        </a:p>
      </xdr:txBody>
    </xdr:sp>
    <xdr:clientData/>
  </xdr:oneCellAnchor>
  <xdr:twoCellAnchor>
    <xdr:from>
      <xdr:col>24</xdr:col>
      <xdr:colOff>171648</xdr:colOff>
      <xdr:row>747</xdr:row>
      <xdr:rowOff>138430</xdr:rowOff>
    </xdr:from>
    <xdr:to>
      <xdr:col>34</xdr:col>
      <xdr:colOff>11636</xdr:colOff>
      <xdr:row>748</xdr:row>
      <xdr:rowOff>41359</xdr:rowOff>
    </xdr:to>
    <xdr:sp macro="" textlink="">
      <xdr:nvSpPr>
        <xdr:cNvPr id="7" name="テキスト ボックス 6"/>
        <xdr:cNvSpPr txBox="1"/>
      </xdr:nvSpPr>
      <xdr:spPr>
        <a:xfrm>
          <a:off x="4972248" y="48534955"/>
          <a:ext cx="1840238" cy="255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Y1" sqref="AY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42</v>
      </c>
      <c r="AT2" s="940"/>
      <c r="AU2" s="940"/>
      <c r="AV2" s="52" t="str">
        <f>IF(AW2="", "", "-")</f>
        <v/>
      </c>
      <c r="AW2" s="911"/>
      <c r="AX2" s="911"/>
    </row>
    <row r="3" spans="1:50" ht="21" customHeight="1" thickBot="1" x14ac:dyDescent="0.2">
      <c r="A3" s="867" t="s">
        <v>542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568</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176</v>
      </c>
      <c r="H5" s="840"/>
      <c r="I5" s="840"/>
      <c r="J5" s="840"/>
      <c r="K5" s="840"/>
      <c r="L5" s="840"/>
      <c r="M5" s="841" t="s">
        <v>66</v>
      </c>
      <c r="N5" s="842"/>
      <c r="O5" s="842"/>
      <c r="P5" s="842"/>
      <c r="Q5" s="842"/>
      <c r="R5" s="843"/>
      <c r="S5" s="844" t="s">
        <v>87</v>
      </c>
      <c r="T5" s="840"/>
      <c r="U5" s="840"/>
      <c r="V5" s="840"/>
      <c r="W5" s="840"/>
      <c r="X5" s="845"/>
      <c r="Y5" s="698" t="s">
        <v>3</v>
      </c>
      <c r="Z5" s="543"/>
      <c r="AA5" s="543"/>
      <c r="AB5" s="543"/>
      <c r="AC5" s="543"/>
      <c r="AD5" s="544"/>
      <c r="AE5" s="699" t="s">
        <v>634</v>
      </c>
      <c r="AF5" s="699"/>
      <c r="AG5" s="699"/>
      <c r="AH5" s="699"/>
      <c r="AI5" s="699"/>
      <c r="AJ5" s="699"/>
      <c r="AK5" s="699"/>
      <c r="AL5" s="699"/>
      <c r="AM5" s="699"/>
      <c r="AN5" s="699"/>
      <c r="AO5" s="699"/>
      <c r="AP5" s="700"/>
      <c r="AQ5" s="701" t="s">
        <v>571</v>
      </c>
      <c r="AR5" s="702"/>
      <c r="AS5" s="702"/>
      <c r="AT5" s="702"/>
      <c r="AU5" s="702"/>
      <c r="AV5" s="702"/>
      <c r="AW5" s="702"/>
      <c r="AX5" s="703"/>
    </row>
    <row r="6" spans="1:50" ht="39" customHeight="1" x14ac:dyDescent="0.15">
      <c r="A6" s="706" t="s">
        <v>4</v>
      </c>
      <c r="B6" s="707"/>
      <c r="C6" s="707"/>
      <c r="D6" s="707"/>
      <c r="E6" s="707"/>
      <c r="F6" s="707"/>
      <c r="G6" s="395" t="str">
        <f>入力規則等!F39</f>
        <v>エネルギー対策特別会計電源開発促進勘定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22" t="s">
        <v>514</v>
      </c>
      <c r="Z7" s="443"/>
      <c r="AA7" s="443"/>
      <c r="AB7" s="443"/>
      <c r="AC7" s="443"/>
      <c r="AD7" s="923"/>
      <c r="AE7" s="912" t="s">
        <v>574</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科学技術・イノベーション</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60.75" customHeight="1" x14ac:dyDescent="0.15">
      <c r="A9" s="849" t="s">
        <v>23</v>
      </c>
      <c r="B9" s="850"/>
      <c r="C9" s="850"/>
      <c r="D9" s="850"/>
      <c r="E9" s="850"/>
      <c r="F9" s="850"/>
      <c r="G9" s="851" t="s">
        <v>575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53.25" customHeight="1" x14ac:dyDescent="0.15">
      <c r="A10" s="660" t="s">
        <v>30</v>
      </c>
      <c r="B10" s="661"/>
      <c r="C10" s="661"/>
      <c r="D10" s="661"/>
      <c r="E10" s="661"/>
      <c r="F10" s="661"/>
      <c r="G10" s="754" t="s">
        <v>576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11</v>
      </c>
      <c r="Q13" s="658"/>
      <c r="R13" s="658"/>
      <c r="S13" s="658"/>
      <c r="T13" s="658"/>
      <c r="U13" s="658"/>
      <c r="V13" s="659"/>
      <c r="W13" s="657">
        <v>262</v>
      </c>
      <c r="X13" s="658"/>
      <c r="Y13" s="658"/>
      <c r="Z13" s="658"/>
      <c r="AA13" s="658"/>
      <c r="AB13" s="658"/>
      <c r="AC13" s="659"/>
      <c r="AD13" s="657">
        <v>35</v>
      </c>
      <c r="AE13" s="658"/>
      <c r="AF13" s="658"/>
      <c r="AG13" s="658"/>
      <c r="AH13" s="658"/>
      <c r="AI13" s="658"/>
      <c r="AJ13" s="659"/>
      <c r="AK13" s="657">
        <v>32</v>
      </c>
      <c r="AL13" s="658"/>
      <c r="AM13" s="658"/>
      <c r="AN13" s="658"/>
      <c r="AO13" s="658"/>
      <c r="AP13" s="658"/>
      <c r="AQ13" s="659"/>
      <c r="AR13" s="919">
        <v>73</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577</v>
      </c>
      <c r="Q14" s="658"/>
      <c r="R14" s="658"/>
      <c r="S14" s="658"/>
      <c r="T14" s="658"/>
      <c r="U14" s="658"/>
      <c r="V14" s="659"/>
      <c r="W14" s="657" t="s">
        <v>577</v>
      </c>
      <c r="X14" s="658"/>
      <c r="Y14" s="658"/>
      <c r="Z14" s="658"/>
      <c r="AA14" s="658"/>
      <c r="AB14" s="658"/>
      <c r="AC14" s="659"/>
      <c r="AD14" s="657" t="s">
        <v>577</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577</v>
      </c>
      <c r="Q15" s="658"/>
      <c r="R15" s="658"/>
      <c r="S15" s="658"/>
      <c r="T15" s="658"/>
      <c r="U15" s="658"/>
      <c r="V15" s="659"/>
      <c r="W15" s="657" t="s">
        <v>579</v>
      </c>
      <c r="X15" s="658"/>
      <c r="Y15" s="658"/>
      <c r="Z15" s="658"/>
      <c r="AA15" s="658"/>
      <c r="AB15" s="658"/>
      <c r="AC15" s="659"/>
      <c r="AD15" s="657" t="s">
        <v>580</v>
      </c>
      <c r="AE15" s="658"/>
      <c r="AF15" s="658"/>
      <c r="AG15" s="658"/>
      <c r="AH15" s="658"/>
      <c r="AI15" s="658"/>
      <c r="AJ15" s="659"/>
      <c r="AK15" s="657" t="s">
        <v>577</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577</v>
      </c>
      <c r="Q16" s="658"/>
      <c r="R16" s="658"/>
      <c r="S16" s="658"/>
      <c r="T16" s="658"/>
      <c r="U16" s="658"/>
      <c r="V16" s="659"/>
      <c r="W16" s="657" t="s">
        <v>577</v>
      </c>
      <c r="X16" s="658"/>
      <c r="Y16" s="658"/>
      <c r="Z16" s="658"/>
      <c r="AA16" s="658"/>
      <c r="AB16" s="658"/>
      <c r="AC16" s="659"/>
      <c r="AD16" s="657" t="s">
        <v>580</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578</v>
      </c>
      <c r="Q17" s="658"/>
      <c r="R17" s="658"/>
      <c r="S17" s="658"/>
      <c r="T17" s="658"/>
      <c r="U17" s="658"/>
      <c r="V17" s="659"/>
      <c r="W17" s="657" t="s">
        <v>579</v>
      </c>
      <c r="X17" s="658"/>
      <c r="Y17" s="658"/>
      <c r="Z17" s="658"/>
      <c r="AA17" s="658"/>
      <c r="AB17" s="658"/>
      <c r="AC17" s="659"/>
      <c r="AD17" s="657" t="s">
        <v>579</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11</v>
      </c>
      <c r="Q18" s="879"/>
      <c r="R18" s="879"/>
      <c r="S18" s="879"/>
      <c r="T18" s="879"/>
      <c r="U18" s="879"/>
      <c r="V18" s="880"/>
      <c r="W18" s="878">
        <f>SUM(W13:AC17)</f>
        <v>262</v>
      </c>
      <c r="X18" s="879"/>
      <c r="Y18" s="879"/>
      <c r="Z18" s="879"/>
      <c r="AA18" s="879"/>
      <c r="AB18" s="879"/>
      <c r="AC18" s="880"/>
      <c r="AD18" s="878">
        <f>SUM(AD13:AJ17)</f>
        <v>35</v>
      </c>
      <c r="AE18" s="879"/>
      <c r="AF18" s="879"/>
      <c r="AG18" s="879"/>
      <c r="AH18" s="879"/>
      <c r="AI18" s="879"/>
      <c r="AJ18" s="880"/>
      <c r="AK18" s="878">
        <f>SUM(AK13:AQ17)</f>
        <v>32</v>
      </c>
      <c r="AL18" s="879"/>
      <c r="AM18" s="879"/>
      <c r="AN18" s="879"/>
      <c r="AO18" s="879"/>
      <c r="AP18" s="879"/>
      <c r="AQ18" s="880"/>
      <c r="AR18" s="878">
        <f>SUM(AR13:AX17)</f>
        <v>73</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19</v>
      </c>
      <c r="X19" s="658"/>
      <c r="Y19" s="658"/>
      <c r="Z19" s="658"/>
      <c r="AA19" s="658"/>
      <c r="AB19" s="658"/>
      <c r="AC19" s="659"/>
      <c r="AD19" s="657">
        <v>28</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v>
      </c>
      <c r="Q20" s="318"/>
      <c r="R20" s="318"/>
      <c r="S20" s="318"/>
      <c r="T20" s="318"/>
      <c r="U20" s="318"/>
      <c r="V20" s="318"/>
      <c r="W20" s="318">
        <f t="shared" ref="W20" si="0">IF(W18=0, "-", SUM(W19)/W18)</f>
        <v>7.2519083969465645E-2</v>
      </c>
      <c r="X20" s="318"/>
      <c r="Y20" s="318"/>
      <c r="Z20" s="318"/>
      <c r="AA20" s="318"/>
      <c r="AB20" s="318"/>
      <c r="AC20" s="318"/>
      <c r="AD20" s="318">
        <f t="shared" ref="AD20" si="1">IF(AD18=0, "-", SUM(AD19)/AD18)</f>
        <v>0.8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f t="shared" ref="W21" si="2">IF(W19=0, "-", SUM(W19)/SUM(W13,W14))</f>
        <v>7.2519083969465645E-2</v>
      </c>
      <c r="X21" s="318"/>
      <c r="Y21" s="318"/>
      <c r="Z21" s="318"/>
      <c r="AA21" s="318"/>
      <c r="AB21" s="318"/>
      <c r="AC21" s="318"/>
      <c r="AD21" s="318">
        <f t="shared" ref="AD21" si="3">IF(AD19=0, "-", SUM(AD19)/SUM(AD13,AD14))</f>
        <v>0.8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558</v>
      </c>
      <c r="B22" s="965"/>
      <c r="C22" s="965"/>
      <c r="D22" s="965"/>
      <c r="E22" s="965"/>
      <c r="F22" s="966"/>
      <c r="G22" s="951" t="s">
        <v>457</v>
      </c>
      <c r="H22" s="222"/>
      <c r="I22" s="222"/>
      <c r="J22" s="222"/>
      <c r="K22" s="222"/>
      <c r="L22" s="222"/>
      <c r="M22" s="222"/>
      <c r="N22" s="222"/>
      <c r="O22" s="223"/>
      <c r="P22" s="936" t="s">
        <v>519</v>
      </c>
      <c r="Q22" s="222"/>
      <c r="R22" s="222"/>
      <c r="S22" s="222"/>
      <c r="T22" s="222"/>
      <c r="U22" s="222"/>
      <c r="V22" s="223"/>
      <c r="W22" s="936" t="s">
        <v>515</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581</v>
      </c>
      <c r="H23" s="953"/>
      <c r="I23" s="953"/>
      <c r="J23" s="953"/>
      <c r="K23" s="953"/>
      <c r="L23" s="953"/>
      <c r="M23" s="953"/>
      <c r="N23" s="953"/>
      <c r="O23" s="954"/>
      <c r="P23" s="919">
        <v>26</v>
      </c>
      <c r="Q23" s="920"/>
      <c r="R23" s="920"/>
      <c r="S23" s="920"/>
      <c r="T23" s="920"/>
      <c r="U23" s="920"/>
      <c r="V23" s="937"/>
      <c r="W23" s="919">
        <v>60</v>
      </c>
      <c r="X23" s="920"/>
      <c r="Y23" s="920"/>
      <c r="Z23" s="920"/>
      <c r="AA23" s="920"/>
      <c r="AB23" s="920"/>
      <c r="AC23" s="937"/>
      <c r="AD23" s="974" t="s">
        <v>651</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582</v>
      </c>
      <c r="H24" s="956"/>
      <c r="I24" s="956"/>
      <c r="J24" s="956"/>
      <c r="K24" s="956"/>
      <c r="L24" s="956"/>
      <c r="M24" s="956"/>
      <c r="N24" s="956"/>
      <c r="O24" s="957"/>
      <c r="P24" s="657">
        <v>0</v>
      </c>
      <c r="Q24" s="658"/>
      <c r="R24" s="658"/>
      <c r="S24" s="658"/>
      <c r="T24" s="658"/>
      <c r="U24" s="658"/>
      <c r="V24" s="659"/>
      <c r="W24" s="657">
        <v>0</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583</v>
      </c>
      <c r="H25" s="956"/>
      <c r="I25" s="956"/>
      <c r="J25" s="956"/>
      <c r="K25" s="956"/>
      <c r="L25" s="956"/>
      <c r="M25" s="956"/>
      <c r="N25" s="956"/>
      <c r="O25" s="957"/>
      <c r="P25" s="657">
        <v>3</v>
      </c>
      <c r="Q25" s="658"/>
      <c r="R25" s="658"/>
      <c r="S25" s="658"/>
      <c r="T25" s="658"/>
      <c r="U25" s="658"/>
      <c r="V25" s="659"/>
      <c r="W25" s="657">
        <v>6</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584</v>
      </c>
      <c r="H26" s="956"/>
      <c r="I26" s="956"/>
      <c r="J26" s="956"/>
      <c r="K26" s="956"/>
      <c r="L26" s="956"/>
      <c r="M26" s="956"/>
      <c r="N26" s="956"/>
      <c r="O26" s="957"/>
      <c r="P26" s="657">
        <v>3</v>
      </c>
      <c r="Q26" s="658"/>
      <c r="R26" s="658"/>
      <c r="S26" s="658"/>
      <c r="T26" s="658"/>
      <c r="U26" s="658"/>
      <c r="V26" s="659"/>
      <c r="W26" s="657">
        <v>7</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32</v>
      </c>
      <c r="Q29" s="658"/>
      <c r="R29" s="658"/>
      <c r="S29" s="658"/>
      <c r="T29" s="658"/>
      <c r="U29" s="658"/>
      <c r="V29" s="659"/>
      <c r="W29" s="933">
        <f>AR13</f>
        <v>73</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534</v>
      </c>
      <c r="AF30" s="859"/>
      <c r="AG30" s="859"/>
      <c r="AH30" s="860"/>
      <c r="AI30" s="858" t="s">
        <v>531</v>
      </c>
      <c r="AJ30" s="859"/>
      <c r="AK30" s="859"/>
      <c r="AL30" s="860"/>
      <c r="AM30" s="915" t="s">
        <v>526</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638</v>
      </c>
      <c r="AR31" s="200"/>
      <c r="AS31" s="133" t="s">
        <v>355</v>
      </c>
      <c r="AT31" s="134"/>
      <c r="AU31" s="199">
        <v>34</v>
      </c>
      <c r="AV31" s="199"/>
      <c r="AW31" s="398" t="s">
        <v>300</v>
      </c>
      <c r="AX31" s="399"/>
    </row>
    <row r="32" spans="1:50" ht="23.25" customHeight="1" x14ac:dyDescent="0.15">
      <c r="A32" s="403"/>
      <c r="B32" s="401"/>
      <c r="C32" s="401"/>
      <c r="D32" s="401"/>
      <c r="E32" s="401"/>
      <c r="F32" s="402"/>
      <c r="G32" s="564" t="s">
        <v>585</v>
      </c>
      <c r="H32" s="565"/>
      <c r="I32" s="565"/>
      <c r="J32" s="565"/>
      <c r="K32" s="565"/>
      <c r="L32" s="565"/>
      <c r="M32" s="565"/>
      <c r="N32" s="565"/>
      <c r="O32" s="566"/>
      <c r="P32" s="105" t="s">
        <v>586</v>
      </c>
      <c r="Q32" s="105"/>
      <c r="R32" s="105"/>
      <c r="S32" s="105"/>
      <c r="T32" s="105"/>
      <c r="U32" s="105"/>
      <c r="V32" s="105"/>
      <c r="W32" s="105"/>
      <c r="X32" s="106"/>
      <c r="Y32" s="471" t="s">
        <v>12</v>
      </c>
      <c r="Z32" s="531"/>
      <c r="AA32" s="532"/>
      <c r="AB32" s="461" t="s">
        <v>587</v>
      </c>
      <c r="AC32" s="461"/>
      <c r="AD32" s="461"/>
      <c r="AE32" s="218" t="s">
        <v>577</v>
      </c>
      <c r="AF32" s="219"/>
      <c r="AG32" s="219"/>
      <c r="AH32" s="219"/>
      <c r="AI32" s="218" t="s">
        <v>577</v>
      </c>
      <c r="AJ32" s="219"/>
      <c r="AK32" s="219"/>
      <c r="AL32" s="219"/>
      <c r="AM32" s="218" t="s">
        <v>636</v>
      </c>
      <c r="AN32" s="219"/>
      <c r="AO32" s="219"/>
      <c r="AP32" s="219"/>
      <c r="AQ32" s="340" t="s">
        <v>639</v>
      </c>
      <c r="AR32" s="207"/>
      <c r="AS32" s="207"/>
      <c r="AT32" s="341"/>
      <c r="AU32" s="219"/>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588</v>
      </c>
      <c r="AC33" s="523"/>
      <c r="AD33" s="523"/>
      <c r="AE33" s="218">
        <v>1</v>
      </c>
      <c r="AF33" s="219"/>
      <c r="AG33" s="219"/>
      <c r="AH33" s="219"/>
      <c r="AI33" s="218">
        <v>1</v>
      </c>
      <c r="AJ33" s="219"/>
      <c r="AK33" s="219"/>
      <c r="AL33" s="219"/>
      <c r="AM33" s="218">
        <v>1</v>
      </c>
      <c r="AN33" s="219"/>
      <c r="AO33" s="219"/>
      <c r="AP33" s="219"/>
      <c r="AQ33" s="340" t="s">
        <v>639</v>
      </c>
      <c r="AR33" s="207"/>
      <c r="AS33" s="207"/>
      <c r="AT33" s="341"/>
      <c r="AU33" s="219">
        <v>1</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577</v>
      </c>
      <c r="AF34" s="219"/>
      <c r="AG34" s="219"/>
      <c r="AH34" s="219"/>
      <c r="AI34" s="218" t="s">
        <v>579</v>
      </c>
      <c r="AJ34" s="219"/>
      <c r="AK34" s="219"/>
      <c r="AL34" s="219"/>
      <c r="AM34" s="218" t="s">
        <v>637</v>
      </c>
      <c r="AN34" s="219"/>
      <c r="AO34" s="219"/>
      <c r="AP34" s="219"/>
      <c r="AQ34" s="340" t="s">
        <v>636</v>
      </c>
      <c r="AR34" s="207"/>
      <c r="AS34" s="207"/>
      <c r="AT34" s="341"/>
      <c r="AU34" s="219"/>
      <c r="AV34" s="219"/>
      <c r="AW34" s="219"/>
      <c r="AX34" s="221"/>
    </row>
    <row r="35" spans="1:50" ht="23.25" customHeight="1" x14ac:dyDescent="0.15">
      <c r="A35" s="226" t="s">
        <v>504</v>
      </c>
      <c r="B35" s="227"/>
      <c r="C35" s="227"/>
      <c r="D35" s="227"/>
      <c r="E35" s="227"/>
      <c r="F35" s="228"/>
      <c r="G35" s="232" t="s">
        <v>577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589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587</v>
      </c>
      <c r="AC101" s="461"/>
      <c r="AD101" s="461"/>
      <c r="AE101" s="218">
        <v>0</v>
      </c>
      <c r="AF101" s="219"/>
      <c r="AG101" s="219"/>
      <c r="AH101" s="220"/>
      <c r="AI101" s="218">
        <v>2</v>
      </c>
      <c r="AJ101" s="219"/>
      <c r="AK101" s="219"/>
      <c r="AL101" s="220"/>
      <c r="AM101" s="218">
        <v>3</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588</v>
      </c>
      <c r="AC102" s="461"/>
      <c r="AD102" s="461"/>
      <c r="AE102" s="418">
        <v>0</v>
      </c>
      <c r="AF102" s="418"/>
      <c r="AG102" s="418"/>
      <c r="AH102" s="418"/>
      <c r="AI102" s="418">
        <v>2</v>
      </c>
      <c r="AJ102" s="418"/>
      <c r="AK102" s="418"/>
      <c r="AL102" s="418"/>
      <c r="AM102" s="418">
        <v>3</v>
      </c>
      <c r="AN102" s="418"/>
      <c r="AO102" s="418"/>
      <c r="AP102" s="418"/>
      <c r="AQ102" s="273">
        <v>3</v>
      </c>
      <c r="AR102" s="274"/>
      <c r="AS102" s="274"/>
      <c r="AT102" s="319"/>
      <c r="AU102" s="273">
        <v>3</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customHeight="1" x14ac:dyDescent="0.15">
      <c r="A104" s="422"/>
      <c r="B104" s="423"/>
      <c r="C104" s="423"/>
      <c r="D104" s="423"/>
      <c r="E104" s="423"/>
      <c r="F104" s="424"/>
      <c r="G104" s="105" t="s">
        <v>590</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587</v>
      </c>
      <c r="AC104" s="546"/>
      <c r="AD104" s="547"/>
      <c r="AE104" s="218" t="s">
        <v>577</v>
      </c>
      <c r="AF104" s="219"/>
      <c r="AG104" s="219"/>
      <c r="AH104" s="220"/>
      <c r="AI104" s="218" t="s">
        <v>579</v>
      </c>
      <c r="AJ104" s="219"/>
      <c r="AK104" s="219"/>
      <c r="AL104" s="220"/>
      <c r="AM104" s="218" t="s">
        <v>577</v>
      </c>
      <c r="AN104" s="219"/>
      <c r="AO104" s="219"/>
      <c r="AP104" s="220"/>
      <c r="AQ104" s="218" t="s">
        <v>636</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587</v>
      </c>
      <c r="AC105" s="469"/>
      <c r="AD105" s="470"/>
      <c r="AE105" s="418">
        <v>0</v>
      </c>
      <c r="AF105" s="418"/>
      <c r="AG105" s="418"/>
      <c r="AH105" s="418"/>
      <c r="AI105" s="418">
        <v>8</v>
      </c>
      <c r="AJ105" s="418"/>
      <c r="AK105" s="418"/>
      <c r="AL105" s="418"/>
      <c r="AM105" s="418">
        <v>0</v>
      </c>
      <c r="AN105" s="418"/>
      <c r="AO105" s="418"/>
      <c r="AP105" s="418"/>
      <c r="AQ105" s="218">
        <v>8</v>
      </c>
      <c r="AR105" s="219"/>
      <c r="AS105" s="219"/>
      <c r="AT105" s="220"/>
      <c r="AU105" s="273">
        <v>8</v>
      </c>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1" t="s">
        <v>521</v>
      </c>
      <c r="AR115" s="592"/>
      <c r="AS115" s="592"/>
      <c r="AT115" s="592"/>
      <c r="AU115" s="592"/>
      <c r="AV115" s="592"/>
      <c r="AW115" s="592"/>
      <c r="AX115" s="593"/>
    </row>
    <row r="116" spans="1:50" ht="23.25" customHeight="1" x14ac:dyDescent="0.15">
      <c r="A116" s="439"/>
      <c r="B116" s="440"/>
      <c r="C116" s="440"/>
      <c r="D116" s="440"/>
      <c r="E116" s="440"/>
      <c r="F116" s="441"/>
      <c r="G116" s="393" t="s">
        <v>591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594</v>
      </c>
      <c r="AC116" s="463"/>
      <c r="AD116" s="464"/>
      <c r="AE116" s="418" t="s">
        <v>577</v>
      </c>
      <c r="AF116" s="418"/>
      <c r="AG116" s="418"/>
      <c r="AH116" s="418"/>
      <c r="AI116" s="418">
        <v>10</v>
      </c>
      <c r="AJ116" s="418"/>
      <c r="AK116" s="418"/>
      <c r="AL116" s="418"/>
      <c r="AM116" s="418">
        <v>9</v>
      </c>
      <c r="AN116" s="418"/>
      <c r="AO116" s="418"/>
      <c r="AP116" s="418"/>
      <c r="AQ116" s="218">
        <v>11</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593</v>
      </c>
      <c r="AC117" s="473"/>
      <c r="AD117" s="474"/>
      <c r="AE117" s="551" t="s">
        <v>579</v>
      </c>
      <c r="AF117" s="551"/>
      <c r="AG117" s="551"/>
      <c r="AH117" s="551"/>
      <c r="AI117" s="551" t="s">
        <v>645</v>
      </c>
      <c r="AJ117" s="551"/>
      <c r="AK117" s="551"/>
      <c r="AL117" s="551"/>
      <c r="AM117" s="551" t="s">
        <v>646</v>
      </c>
      <c r="AN117" s="551"/>
      <c r="AO117" s="551"/>
      <c r="AP117" s="551"/>
      <c r="AQ117" s="551" t="s">
        <v>640</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1" t="s">
        <v>521</v>
      </c>
      <c r="AR118" s="592"/>
      <c r="AS118" s="592"/>
      <c r="AT118" s="592"/>
      <c r="AU118" s="592"/>
      <c r="AV118" s="592"/>
      <c r="AW118" s="592"/>
      <c r="AX118" s="593"/>
    </row>
    <row r="119" spans="1:50" ht="23.25" hidden="1" customHeight="1" x14ac:dyDescent="0.15">
      <c r="A119" s="439"/>
      <c r="B119" s="440"/>
      <c r="C119" s="440"/>
      <c r="D119" s="440"/>
      <c r="E119" s="440"/>
      <c r="F119" s="441"/>
      <c r="G119" s="393" t="s">
        <v>592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594</v>
      </c>
      <c r="AC119" s="463"/>
      <c r="AD119" s="464"/>
      <c r="AE119" s="418" t="s">
        <v>580</v>
      </c>
      <c r="AF119" s="418"/>
      <c r="AG119" s="418"/>
      <c r="AH119" s="418"/>
      <c r="AI119" s="418" t="s">
        <v>579</v>
      </c>
      <c r="AJ119" s="418"/>
      <c r="AK119" s="418"/>
      <c r="AL119" s="418"/>
      <c r="AM119" s="418" t="s">
        <v>636</v>
      </c>
      <c r="AN119" s="418"/>
      <c r="AO119" s="418"/>
      <c r="AP119" s="418"/>
      <c r="AQ119" s="418" t="s">
        <v>641</v>
      </c>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595</v>
      </c>
      <c r="AC120" s="473"/>
      <c r="AD120" s="474"/>
      <c r="AE120" s="551" t="s">
        <v>579</v>
      </c>
      <c r="AF120" s="551"/>
      <c r="AG120" s="551"/>
      <c r="AH120" s="551"/>
      <c r="AI120" s="551" t="s">
        <v>596</v>
      </c>
      <c r="AJ120" s="551"/>
      <c r="AK120" s="551"/>
      <c r="AL120" s="551"/>
      <c r="AM120" s="551" t="s">
        <v>636</v>
      </c>
      <c r="AN120" s="551"/>
      <c r="AO120" s="551"/>
      <c r="AP120" s="551"/>
      <c r="AQ120" s="551" t="s">
        <v>639</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1" t="s">
        <v>521</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594</v>
      </c>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1" t="s">
        <v>521</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534</v>
      </c>
      <c r="AF127" s="416"/>
      <c r="AG127" s="416"/>
      <c r="AH127" s="417"/>
      <c r="AI127" s="415" t="s">
        <v>531</v>
      </c>
      <c r="AJ127" s="416"/>
      <c r="AK127" s="416"/>
      <c r="AL127" s="417"/>
      <c r="AM127" s="415" t="s">
        <v>526</v>
      </c>
      <c r="AN127" s="416"/>
      <c r="AO127" s="416"/>
      <c r="AP127" s="417"/>
      <c r="AQ127" s="591" t="s">
        <v>521</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597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599</v>
      </c>
      <c r="H154" s="105"/>
      <c r="I154" s="105"/>
      <c r="J154" s="105"/>
      <c r="K154" s="105"/>
      <c r="L154" s="105"/>
      <c r="M154" s="105"/>
      <c r="N154" s="105"/>
      <c r="O154" s="105"/>
      <c r="P154" s="106"/>
      <c r="Q154" s="125" t="s">
        <v>600</v>
      </c>
      <c r="R154" s="105"/>
      <c r="S154" s="105"/>
      <c r="T154" s="105"/>
      <c r="U154" s="105"/>
      <c r="V154" s="105"/>
      <c r="W154" s="105"/>
      <c r="X154" s="105"/>
      <c r="Y154" s="105"/>
      <c r="Z154" s="105"/>
      <c r="AA154" s="293"/>
      <c r="AB154" s="141" t="s">
        <v>642</v>
      </c>
      <c r="AC154" s="142"/>
      <c r="AD154" s="142"/>
      <c r="AE154" s="147" t="s">
        <v>601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57"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560</v>
      </c>
      <c r="D430" s="931"/>
      <c r="E430" s="174" t="s">
        <v>544</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6.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572</v>
      </c>
      <c r="AE702" s="346"/>
      <c r="AF702" s="346"/>
      <c r="AG702" s="385" t="s">
        <v>607</v>
      </c>
      <c r="AH702" s="386"/>
      <c r="AI702" s="386"/>
      <c r="AJ702" s="386"/>
      <c r="AK702" s="386"/>
      <c r="AL702" s="386"/>
      <c r="AM702" s="386"/>
      <c r="AN702" s="386"/>
      <c r="AO702" s="386"/>
      <c r="AP702" s="386"/>
      <c r="AQ702" s="386"/>
      <c r="AR702" s="386"/>
      <c r="AS702" s="386"/>
      <c r="AT702" s="386"/>
      <c r="AU702" s="386"/>
      <c r="AV702" s="386"/>
      <c r="AW702" s="386"/>
      <c r="AX702" s="387"/>
    </row>
    <row r="703" spans="1:50" ht="43.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572</v>
      </c>
      <c r="AE703" s="329"/>
      <c r="AF703" s="329"/>
      <c r="AG703" s="101" t="s">
        <v>608</v>
      </c>
      <c r="AH703" s="102"/>
      <c r="AI703" s="102"/>
      <c r="AJ703" s="102"/>
      <c r="AK703" s="102"/>
      <c r="AL703" s="102"/>
      <c r="AM703" s="102"/>
      <c r="AN703" s="102"/>
      <c r="AO703" s="102"/>
      <c r="AP703" s="102"/>
      <c r="AQ703" s="102"/>
      <c r="AR703" s="102"/>
      <c r="AS703" s="102"/>
      <c r="AT703" s="102"/>
      <c r="AU703" s="102"/>
      <c r="AV703" s="102"/>
      <c r="AW703" s="102"/>
      <c r="AX703" s="103"/>
    </row>
    <row r="704" spans="1:50" ht="47.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572</v>
      </c>
      <c r="AE704" s="783"/>
      <c r="AF704" s="783"/>
      <c r="AG704" s="167" t="s">
        <v>609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604</v>
      </c>
      <c r="AE705" s="715"/>
      <c r="AF705" s="715"/>
      <c r="AG705" s="125" t="s">
        <v>650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605</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115.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605</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35.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572</v>
      </c>
      <c r="AE708" s="605"/>
      <c r="AF708" s="605"/>
      <c r="AG708" s="742" t="s">
        <v>610</v>
      </c>
      <c r="AH708" s="743"/>
      <c r="AI708" s="743"/>
      <c r="AJ708" s="743"/>
      <c r="AK708" s="743"/>
      <c r="AL708" s="743"/>
      <c r="AM708" s="743"/>
      <c r="AN708" s="743"/>
      <c r="AO708" s="743"/>
      <c r="AP708" s="743"/>
      <c r="AQ708" s="743"/>
      <c r="AR708" s="743"/>
      <c r="AS708" s="743"/>
      <c r="AT708" s="743"/>
      <c r="AU708" s="743"/>
      <c r="AV708" s="743"/>
      <c r="AW708" s="743"/>
      <c r="AX708" s="744"/>
    </row>
    <row r="709" spans="1:50" ht="70.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611</v>
      </c>
      <c r="AH709" s="102"/>
      <c r="AI709" s="102"/>
      <c r="AJ709" s="102"/>
      <c r="AK709" s="102"/>
      <c r="AL709" s="102"/>
      <c r="AM709" s="102"/>
      <c r="AN709" s="102"/>
      <c r="AO709" s="102"/>
      <c r="AP709" s="102"/>
      <c r="AQ709" s="102"/>
      <c r="AR709" s="102"/>
      <c r="AS709" s="102"/>
      <c r="AT709" s="102"/>
      <c r="AU709" s="102"/>
      <c r="AV709" s="102"/>
      <c r="AW709" s="102"/>
      <c r="AX709" s="103"/>
    </row>
    <row r="710" spans="1:50" ht="45.7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572</v>
      </c>
      <c r="AE710" s="329"/>
      <c r="AF710" s="329"/>
      <c r="AG710" s="101" t="s">
        <v>612</v>
      </c>
      <c r="AH710" s="102"/>
      <c r="AI710" s="102"/>
      <c r="AJ710" s="102"/>
      <c r="AK710" s="102"/>
      <c r="AL710" s="102"/>
      <c r="AM710" s="102"/>
      <c r="AN710" s="102"/>
      <c r="AO710" s="102"/>
      <c r="AP710" s="102"/>
      <c r="AQ710" s="102"/>
      <c r="AR710" s="102"/>
      <c r="AS710" s="102"/>
      <c r="AT710" s="102"/>
      <c r="AU710" s="102"/>
      <c r="AV710" s="102"/>
      <c r="AW710" s="102"/>
      <c r="AX710" s="103"/>
    </row>
    <row r="711" spans="1:50" ht="36.7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572</v>
      </c>
      <c r="AE711" s="329"/>
      <c r="AF711" s="329"/>
      <c r="AG711" s="101" t="s">
        <v>613</v>
      </c>
      <c r="AH711" s="102"/>
      <c r="AI711" s="102"/>
      <c r="AJ711" s="102"/>
      <c r="AK711" s="102"/>
      <c r="AL711" s="102"/>
      <c r="AM711" s="102"/>
      <c r="AN711" s="102"/>
      <c r="AO711" s="102"/>
      <c r="AP711" s="102"/>
      <c r="AQ711" s="102"/>
      <c r="AR711" s="102"/>
      <c r="AS711" s="102"/>
      <c r="AT711" s="102"/>
      <c r="AU711" s="102"/>
      <c r="AV711" s="102"/>
      <c r="AW711" s="102"/>
      <c r="AX711" s="103"/>
    </row>
    <row r="712" spans="1:50" ht="69"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572</v>
      </c>
      <c r="AE712" s="783"/>
      <c r="AF712" s="783"/>
      <c r="AG712" s="810" t="s">
        <v>652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606</v>
      </c>
      <c r="AE713" s="329"/>
      <c r="AF713" s="663"/>
      <c r="AG713" s="101" t="s">
        <v>577</v>
      </c>
      <c r="AH713" s="102"/>
      <c r="AI713" s="102"/>
      <c r="AJ713" s="102"/>
      <c r="AK713" s="102"/>
      <c r="AL713" s="102"/>
      <c r="AM713" s="102"/>
      <c r="AN713" s="102"/>
      <c r="AO713" s="102"/>
      <c r="AP713" s="102"/>
      <c r="AQ713" s="102"/>
      <c r="AR713" s="102"/>
      <c r="AS713" s="102"/>
      <c r="AT713" s="102"/>
      <c r="AU713" s="102"/>
      <c r="AV713" s="102"/>
      <c r="AW713" s="102"/>
      <c r="AX713" s="103"/>
    </row>
    <row r="714" spans="1:50" ht="48"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572</v>
      </c>
      <c r="AE714" s="808"/>
      <c r="AF714" s="809"/>
      <c r="AG714" s="736" t="s">
        <v>614</v>
      </c>
      <c r="AH714" s="737"/>
      <c r="AI714" s="737"/>
      <c r="AJ714" s="737"/>
      <c r="AK714" s="737"/>
      <c r="AL714" s="737"/>
      <c r="AM714" s="737"/>
      <c r="AN714" s="737"/>
      <c r="AO714" s="737"/>
      <c r="AP714" s="737"/>
      <c r="AQ714" s="737"/>
      <c r="AR714" s="737"/>
      <c r="AS714" s="737"/>
      <c r="AT714" s="737"/>
      <c r="AU714" s="737"/>
      <c r="AV714" s="737"/>
      <c r="AW714" s="737"/>
      <c r="AX714" s="738"/>
    </row>
    <row r="715" spans="1:50" ht="72.7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572</v>
      </c>
      <c r="AE715" s="605"/>
      <c r="AF715" s="656"/>
      <c r="AG715" s="742" t="s">
        <v>615</v>
      </c>
      <c r="AH715" s="743"/>
      <c r="AI715" s="743"/>
      <c r="AJ715" s="743"/>
      <c r="AK715" s="743"/>
      <c r="AL715" s="743"/>
      <c r="AM715" s="743"/>
      <c r="AN715" s="743"/>
      <c r="AO715" s="743"/>
      <c r="AP715" s="743"/>
      <c r="AQ715" s="743"/>
      <c r="AR715" s="743"/>
      <c r="AS715" s="743"/>
      <c r="AT715" s="743"/>
      <c r="AU715" s="743"/>
      <c r="AV715" s="743"/>
      <c r="AW715" s="743"/>
      <c r="AX715" s="744"/>
    </row>
    <row r="716" spans="1:50" ht="48"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572</v>
      </c>
      <c r="AE716" s="627"/>
      <c r="AF716" s="627"/>
      <c r="AG716" s="101" t="s">
        <v>616</v>
      </c>
      <c r="AH716" s="102"/>
      <c r="AI716" s="102"/>
      <c r="AJ716" s="102"/>
      <c r="AK716" s="102"/>
      <c r="AL716" s="102"/>
      <c r="AM716" s="102"/>
      <c r="AN716" s="102"/>
      <c r="AO716" s="102"/>
      <c r="AP716" s="102"/>
      <c r="AQ716" s="102"/>
      <c r="AR716" s="102"/>
      <c r="AS716" s="102"/>
      <c r="AT716" s="102"/>
      <c r="AU716" s="102"/>
      <c r="AV716" s="102"/>
      <c r="AW716" s="102"/>
      <c r="AX716" s="103"/>
    </row>
    <row r="717" spans="1:50" ht="60.7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647</v>
      </c>
      <c r="AH717" s="102"/>
      <c r="AI717" s="102"/>
      <c r="AJ717" s="102"/>
      <c r="AK717" s="102"/>
      <c r="AL717" s="102"/>
      <c r="AM717" s="102"/>
      <c r="AN717" s="102"/>
      <c r="AO717" s="102"/>
      <c r="AP717" s="102"/>
      <c r="AQ717" s="102"/>
      <c r="AR717" s="102"/>
      <c r="AS717" s="102"/>
      <c r="AT717" s="102"/>
      <c r="AU717" s="102"/>
      <c r="AV717" s="102"/>
      <c r="AW717" s="102"/>
      <c r="AX717" s="103"/>
    </row>
    <row r="718" spans="1:50" ht="51"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572</v>
      </c>
      <c r="AE718" s="329"/>
      <c r="AF718" s="329"/>
      <c r="AG718" s="127" t="s">
        <v>617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606</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648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75" customHeight="1" thickBot="1" x14ac:dyDescent="0.2">
      <c r="A727" s="803"/>
      <c r="B727" s="804"/>
      <c r="C727" s="748" t="s">
        <v>57</v>
      </c>
      <c r="D727" s="749"/>
      <c r="E727" s="749"/>
      <c r="F727" s="750"/>
      <c r="G727" s="575" t="s">
        <v>649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656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256</v>
      </c>
      <c r="B731" s="800"/>
      <c r="C731" s="800"/>
      <c r="D731" s="800"/>
      <c r="E731" s="801"/>
      <c r="F731" s="729" t="s">
        <v>653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654</v>
      </c>
      <c r="B733" s="674"/>
      <c r="C733" s="674"/>
      <c r="D733" s="674"/>
      <c r="E733" s="675"/>
      <c r="F733" s="637" t="s">
        <v>655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635</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548</v>
      </c>
      <c r="B737" s="210"/>
      <c r="C737" s="210"/>
      <c r="D737" s="211"/>
      <c r="E737" s="990" t="s">
        <v>618</v>
      </c>
      <c r="F737" s="990"/>
      <c r="G737" s="990"/>
      <c r="H737" s="990"/>
      <c r="I737" s="990"/>
      <c r="J737" s="990"/>
      <c r="K737" s="990"/>
      <c r="L737" s="990"/>
      <c r="M737" s="990"/>
      <c r="N737" s="365" t="s">
        <v>541</v>
      </c>
      <c r="O737" s="365"/>
      <c r="P737" s="365"/>
      <c r="Q737" s="365"/>
      <c r="R737" s="990" t="s">
        <v>619</v>
      </c>
      <c r="S737" s="990"/>
      <c r="T737" s="990"/>
      <c r="U737" s="990"/>
      <c r="V737" s="990"/>
      <c r="W737" s="990"/>
      <c r="X737" s="990"/>
      <c r="Y737" s="990"/>
      <c r="Z737" s="990"/>
      <c r="AA737" s="365" t="s">
        <v>540</v>
      </c>
      <c r="AB737" s="365"/>
      <c r="AC737" s="365"/>
      <c r="AD737" s="365"/>
      <c r="AE737" s="990" t="s">
        <v>620</v>
      </c>
      <c r="AF737" s="990"/>
      <c r="AG737" s="990"/>
      <c r="AH737" s="990"/>
      <c r="AI737" s="990"/>
      <c r="AJ737" s="990"/>
      <c r="AK737" s="990"/>
      <c r="AL737" s="990"/>
      <c r="AM737" s="990"/>
      <c r="AN737" s="365" t="s">
        <v>539</v>
      </c>
      <c r="AO737" s="365"/>
      <c r="AP737" s="365"/>
      <c r="AQ737" s="365"/>
      <c r="AR737" s="982" t="s">
        <v>621</v>
      </c>
      <c r="AS737" s="983"/>
      <c r="AT737" s="983"/>
      <c r="AU737" s="983"/>
      <c r="AV737" s="983"/>
      <c r="AW737" s="983"/>
      <c r="AX737" s="984"/>
      <c r="AY737" s="89"/>
      <c r="AZ737" s="89"/>
    </row>
    <row r="738" spans="1:52" ht="24.75" customHeight="1" x14ac:dyDescent="0.15">
      <c r="A738" s="991" t="s">
        <v>538</v>
      </c>
      <c r="B738" s="210"/>
      <c r="C738" s="210"/>
      <c r="D738" s="211"/>
      <c r="E738" s="990" t="s">
        <v>622</v>
      </c>
      <c r="F738" s="990"/>
      <c r="G738" s="990"/>
      <c r="H738" s="990"/>
      <c r="I738" s="990"/>
      <c r="J738" s="990"/>
      <c r="K738" s="990"/>
      <c r="L738" s="990"/>
      <c r="M738" s="990"/>
      <c r="N738" s="365" t="s">
        <v>537</v>
      </c>
      <c r="O738" s="365"/>
      <c r="P738" s="365"/>
      <c r="Q738" s="365"/>
      <c r="R738" s="990" t="s">
        <v>623</v>
      </c>
      <c r="S738" s="990"/>
      <c r="T738" s="990"/>
      <c r="U738" s="990"/>
      <c r="V738" s="990"/>
      <c r="W738" s="990"/>
      <c r="X738" s="990"/>
      <c r="Y738" s="990"/>
      <c r="Z738" s="990"/>
      <c r="AA738" s="365" t="s">
        <v>536</v>
      </c>
      <c r="AB738" s="365"/>
      <c r="AC738" s="365"/>
      <c r="AD738" s="365"/>
      <c r="AE738" s="990" t="s">
        <v>624</v>
      </c>
      <c r="AF738" s="990"/>
      <c r="AG738" s="990"/>
      <c r="AH738" s="990"/>
      <c r="AI738" s="990"/>
      <c r="AJ738" s="990"/>
      <c r="AK738" s="990"/>
      <c r="AL738" s="990"/>
      <c r="AM738" s="990"/>
      <c r="AN738" s="365" t="s">
        <v>532</v>
      </c>
      <c r="AO738" s="365"/>
      <c r="AP738" s="365"/>
      <c r="AQ738" s="365"/>
      <c r="AR738" s="982" t="s">
        <v>643</v>
      </c>
      <c r="AS738" s="983"/>
      <c r="AT738" s="983"/>
      <c r="AU738" s="983"/>
      <c r="AV738" s="983"/>
      <c r="AW738" s="983"/>
      <c r="AX738" s="984"/>
    </row>
    <row r="739" spans="1:52" ht="24.75" customHeight="1" thickBot="1" x14ac:dyDescent="0.2">
      <c r="A739" s="992" t="s">
        <v>528</v>
      </c>
      <c r="B739" s="993"/>
      <c r="C739" s="993"/>
      <c r="D739" s="994"/>
      <c r="E739" s="995" t="s">
        <v>568</v>
      </c>
      <c r="F739" s="985"/>
      <c r="G739" s="985"/>
      <c r="H739" s="93" t="str">
        <f>IF(E739="", "", "(")</f>
        <v>(</v>
      </c>
      <c r="I739" s="985"/>
      <c r="J739" s="985"/>
      <c r="K739" s="93" t="str">
        <f>IF(OR(I739="　", I739=""), "", "-")</f>
        <v/>
      </c>
      <c r="L739" s="986">
        <v>43</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508</v>
      </c>
      <c r="B740" s="615"/>
      <c r="C740" s="615"/>
      <c r="D740" s="615"/>
      <c r="E740" s="615"/>
      <c r="F740" s="61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510</v>
      </c>
      <c r="B779" s="629"/>
      <c r="C779" s="629"/>
      <c r="D779" s="629"/>
      <c r="E779" s="629"/>
      <c r="F779" s="630"/>
      <c r="G779" s="595" t="s">
        <v>625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626</v>
      </c>
      <c r="H781" s="671"/>
      <c r="I781" s="671"/>
      <c r="J781" s="671"/>
      <c r="K781" s="672"/>
      <c r="L781" s="664" t="s">
        <v>644</v>
      </c>
      <c r="M781" s="665"/>
      <c r="N781" s="665"/>
      <c r="O781" s="665"/>
      <c r="P781" s="665"/>
      <c r="Q781" s="665"/>
      <c r="R781" s="665"/>
      <c r="S781" s="665"/>
      <c r="T781" s="665"/>
      <c r="U781" s="665"/>
      <c r="V781" s="665"/>
      <c r="W781" s="665"/>
      <c r="X781" s="666"/>
      <c r="Y781" s="388">
        <v>24</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627</v>
      </c>
      <c r="H782" s="607"/>
      <c r="I782" s="607"/>
      <c r="J782" s="607"/>
      <c r="K782" s="608"/>
      <c r="L782" s="598" t="s">
        <v>628</v>
      </c>
      <c r="M782" s="599"/>
      <c r="N782" s="599"/>
      <c r="O782" s="599"/>
      <c r="P782" s="599"/>
      <c r="Q782" s="599"/>
      <c r="R782" s="599"/>
      <c r="S782" s="599"/>
      <c r="T782" s="599"/>
      <c r="U782" s="599"/>
      <c r="V782" s="599"/>
      <c r="W782" s="599"/>
      <c r="X782" s="600"/>
      <c r="Y782" s="601">
        <v>3</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629</v>
      </c>
      <c r="H783" s="607"/>
      <c r="I783" s="607"/>
      <c r="J783" s="607"/>
      <c r="K783" s="608"/>
      <c r="L783" s="598" t="s">
        <v>630</v>
      </c>
      <c r="M783" s="599"/>
      <c r="N783" s="599"/>
      <c r="O783" s="599"/>
      <c r="P783" s="599"/>
      <c r="Q783" s="599"/>
      <c r="R783" s="599"/>
      <c r="S783" s="599"/>
      <c r="T783" s="599"/>
      <c r="U783" s="599"/>
      <c r="V783" s="599"/>
      <c r="W783" s="599"/>
      <c r="X783" s="600"/>
      <c r="Y783" s="601">
        <v>1</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28</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61.5" customHeight="1" x14ac:dyDescent="0.15">
      <c r="A837" s="376">
        <v>1</v>
      </c>
      <c r="B837" s="376">
        <v>1</v>
      </c>
      <c r="C837" s="361" t="s">
        <v>631</v>
      </c>
      <c r="D837" s="347"/>
      <c r="E837" s="347"/>
      <c r="F837" s="347"/>
      <c r="G837" s="347"/>
      <c r="H837" s="347"/>
      <c r="I837" s="347"/>
      <c r="J837" s="348">
        <v>6050005002007</v>
      </c>
      <c r="K837" s="349"/>
      <c r="L837" s="349"/>
      <c r="M837" s="349"/>
      <c r="N837" s="349"/>
      <c r="O837" s="349"/>
      <c r="P837" s="362" t="s">
        <v>632</v>
      </c>
      <c r="Q837" s="350"/>
      <c r="R837" s="350"/>
      <c r="S837" s="350"/>
      <c r="T837" s="350"/>
      <c r="U837" s="350"/>
      <c r="V837" s="350"/>
      <c r="W837" s="350"/>
      <c r="X837" s="350"/>
      <c r="Y837" s="351">
        <v>28</v>
      </c>
      <c r="Z837" s="352"/>
      <c r="AA837" s="352"/>
      <c r="AB837" s="353"/>
      <c r="AC837" s="363" t="s">
        <v>503</v>
      </c>
      <c r="AD837" s="371"/>
      <c r="AE837" s="371"/>
      <c r="AF837" s="371"/>
      <c r="AG837" s="371"/>
      <c r="AH837" s="372" t="s">
        <v>633</v>
      </c>
      <c r="AI837" s="373"/>
      <c r="AJ837" s="373"/>
      <c r="AK837" s="373"/>
      <c r="AL837" s="357">
        <v>100</v>
      </c>
      <c r="AM837" s="358"/>
      <c r="AN837" s="358"/>
      <c r="AO837" s="359"/>
      <c r="AP837" s="360" t="s">
        <v>633</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17">
      <formula>IF(RIGHT(TEXT(P14,"0.#"),1)=".",FALSE,TRUE)</formula>
    </cfRule>
    <cfRule type="expression" dxfId="2808" priority="14018">
      <formula>IF(RIGHT(TEXT(P14,"0.#"),1)=".",TRUE,FALSE)</formula>
    </cfRule>
  </conditionalFormatting>
  <conditionalFormatting sqref="AE32">
    <cfRule type="expression" dxfId="2807" priority="14007">
      <formula>IF(RIGHT(TEXT(AE32,"0.#"),1)=".",FALSE,TRUE)</formula>
    </cfRule>
    <cfRule type="expression" dxfId="2806" priority="14008">
      <formula>IF(RIGHT(TEXT(AE32,"0.#"),1)=".",TRUE,FALSE)</formula>
    </cfRule>
  </conditionalFormatting>
  <conditionalFormatting sqref="P18:AX18">
    <cfRule type="expression" dxfId="2805" priority="13893">
      <formula>IF(RIGHT(TEXT(P18,"0.#"),1)=".",FALSE,TRUE)</formula>
    </cfRule>
    <cfRule type="expression" dxfId="2804" priority="13894">
      <formula>IF(RIGHT(TEXT(P18,"0.#"),1)=".",TRUE,FALSE)</formula>
    </cfRule>
  </conditionalFormatting>
  <conditionalFormatting sqref="Y791">
    <cfRule type="expression" dxfId="2803" priority="13885">
      <formula>IF(RIGHT(TEXT(Y791,"0.#"),1)=".",FALSE,TRUE)</formula>
    </cfRule>
    <cfRule type="expression" dxfId="2802" priority="13886">
      <formula>IF(RIGHT(TEXT(Y791,"0.#"),1)=".",TRUE,FALSE)</formula>
    </cfRule>
  </conditionalFormatting>
  <conditionalFormatting sqref="Y822:Y829 Y820 Y809:Y816 Y807 Y796:Y803 Y794">
    <cfRule type="expression" dxfId="2801" priority="13667">
      <formula>IF(RIGHT(TEXT(Y794,"0.#"),1)=".",FALSE,TRUE)</formula>
    </cfRule>
    <cfRule type="expression" dxfId="2800" priority="13668">
      <formula>IF(RIGHT(TEXT(Y794,"0.#"),1)=".",TRUE,FALSE)</formula>
    </cfRule>
  </conditionalFormatting>
  <conditionalFormatting sqref="P16:AQ17 P15:AX15 P13:AX13">
    <cfRule type="expression" dxfId="2799" priority="13715">
      <formula>IF(RIGHT(TEXT(P13,"0.#"),1)=".",FALSE,TRUE)</formula>
    </cfRule>
    <cfRule type="expression" dxfId="2798" priority="13716">
      <formula>IF(RIGHT(TEXT(P13,"0.#"),1)=".",TRUE,FALSE)</formula>
    </cfRule>
  </conditionalFormatting>
  <conditionalFormatting sqref="P19:AJ19">
    <cfRule type="expression" dxfId="2797" priority="13713">
      <formula>IF(RIGHT(TEXT(P19,"0.#"),1)=".",FALSE,TRUE)</formula>
    </cfRule>
    <cfRule type="expression" dxfId="2796" priority="13714">
      <formula>IF(RIGHT(TEXT(P19,"0.#"),1)=".",TRUE,FALSE)</formula>
    </cfRule>
  </conditionalFormatting>
  <conditionalFormatting sqref="AE101 AQ101">
    <cfRule type="expression" dxfId="2795" priority="13705">
      <formula>IF(RIGHT(TEXT(AE101,"0.#"),1)=".",FALSE,TRUE)</formula>
    </cfRule>
    <cfRule type="expression" dxfId="2794" priority="13706">
      <formula>IF(RIGHT(TEXT(AE101,"0.#"),1)=".",TRUE,FALSE)</formula>
    </cfRule>
  </conditionalFormatting>
  <conditionalFormatting sqref="Y784:Y790">
    <cfRule type="expression" dxfId="2793" priority="13691">
      <formula>IF(RIGHT(TEXT(Y784,"0.#"),1)=".",FALSE,TRUE)</formula>
    </cfRule>
    <cfRule type="expression" dxfId="2792" priority="13692">
      <formula>IF(RIGHT(TEXT(Y784,"0.#"),1)=".",TRUE,FALSE)</formula>
    </cfRule>
  </conditionalFormatting>
  <conditionalFormatting sqref="AU782">
    <cfRule type="expression" dxfId="2791" priority="13689">
      <formula>IF(RIGHT(TEXT(AU782,"0.#"),1)=".",FALSE,TRUE)</formula>
    </cfRule>
    <cfRule type="expression" dxfId="2790" priority="13690">
      <formula>IF(RIGHT(TEXT(AU782,"0.#"),1)=".",TRUE,FALSE)</formula>
    </cfRule>
  </conditionalFormatting>
  <conditionalFormatting sqref="AU791">
    <cfRule type="expression" dxfId="2789" priority="13687">
      <formula>IF(RIGHT(TEXT(AU791,"0.#"),1)=".",FALSE,TRUE)</formula>
    </cfRule>
    <cfRule type="expression" dxfId="2788" priority="13688">
      <formula>IF(RIGHT(TEXT(AU791,"0.#"),1)=".",TRUE,FALSE)</formula>
    </cfRule>
  </conditionalFormatting>
  <conditionalFormatting sqref="AU783:AU790 AU781">
    <cfRule type="expression" dxfId="2787" priority="13685">
      <formula>IF(RIGHT(TEXT(AU781,"0.#"),1)=".",FALSE,TRUE)</formula>
    </cfRule>
    <cfRule type="expression" dxfId="2786" priority="13686">
      <formula>IF(RIGHT(TEXT(AU781,"0.#"),1)=".",TRUE,FALSE)</formula>
    </cfRule>
  </conditionalFormatting>
  <conditionalFormatting sqref="Y821 Y808 Y795">
    <cfRule type="expression" dxfId="2785" priority="13671">
      <formula>IF(RIGHT(TEXT(Y795,"0.#"),1)=".",FALSE,TRUE)</formula>
    </cfRule>
    <cfRule type="expression" dxfId="2784" priority="13672">
      <formula>IF(RIGHT(TEXT(Y795,"0.#"),1)=".",TRUE,FALSE)</formula>
    </cfRule>
  </conditionalFormatting>
  <conditionalFormatting sqref="Y830 Y817 Y804">
    <cfRule type="expression" dxfId="2783" priority="13669">
      <formula>IF(RIGHT(TEXT(Y804,"0.#"),1)=".",FALSE,TRUE)</formula>
    </cfRule>
    <cfRule type="expression" dxfId="2782" priority="13670">
      <formula>IF(RIGHT(TEXT(Y804,"0.#"),1)=".",TRUE,FALSE)</formula>
    </cfRule>
  </conditionalFormatting>
  <conditionalFormatting sqref="AU821 AU808 AU795">
    <cfRule type="expression" dxfId="2781" priority="13665">
      <formula>IF(RIGHT(TEXT(AU795,"0.#"),1)=".",FALSE,TRUE)</formula>
    </cfRule>
    <cfRule type="expression" dxfId="2780" priority="13666">
      <formula>IF(RIGHT(TEXT(AU795,"0.#"),1)=".",TRUE,FALSE)</formula>
    </cfRule>
  </conditionalFormatting>
  <conditionalFormatting sqref="AU830 AU817 AU804">
    <cfRule type="expression" dxfId="2779" priority="13663">
      <formula>IF(RIGHT(TEXT(AU804,"0.#"),1)=".",FALSE,TRUE)</formula>
    </cfRule>
    <cfRule type="expression" dxfId="2778" priority="13664">
      <formula>IF(RIGHT(TEXT(AU804,"0.#"),1)=".",TRUE,FALSE)</formula>
    </cfRule>
  </conditionalFormatting>
  <conditionalFormatting sqref="AU822:AU829 AU820 AU809:AU816 AU807 AU796:AU803 AU794">
    <cfRule type="expression" dxfId="2777" priority="13661">
      <formula>IF(RIGHT(TEXT(AU794,"0.#"),1)=".",FALSE,TRUE)</formula>
    </cfRule>
    <cfRule type="expression" dxfId="2776" priority="13662">
      <formula>IF(RIGHT(TEXT(AU794,"0.#"),1)=".",TRUE,FALSE)</formula>
    </cfRule>
  </conditionalFormatting>
  <conditionalFormatting sqref="AM87">
    <cfRule type="expression" dxfId="2775" priority="13315">
      <formula>IF(RIGHT(TEXT(AM87,"0.#"),1)=".",FALSE,TRUE)</formula>
    </cfRule>
    <cfRule type="expression" dxfId="2774" priority="13316">
      <formula>IF(RIGHT(TEXT(AM87,"0.#"),1)=".",TRUE,FALSE)</formula>
    </cfRule>
  </conditionalFormatting>
  <conditionalFormatting sqref="AE55">
    <cfRule type="expression" dxfId="2773" priority="13383">
      <formula>IF(RIGHT(TEXT(AE55,"0.#"),1)=".",FALSE,TRUE)</formula>
    </cfRule>
    <cfRule type="expression" dxfId="2772" priority="13384">
      <formula>IF(RIGHT(TEXT(AE55,"0.#"),1)=".",TRUE,FALSE)</formula>
    </cfRule>
  </conditionalFormatting>
  <conditionalFormatting sqref="AI55">
    <cfRule type="expression" dxfId="2771" priority="13381">
      <formula>IF(RIGHT(TEXT(AI55,"0.#"),1)=".",FALSE,TRUE)</formula>
    </cfRule>
    <cfRule type="expression" dxfId="2770" priority="13382">
      <formula>IF(RIGHT(TEXT(AI55,"0.#"),1)=".",TRUE,FALSE)</formula>
    </cfRule>
  </conditionalFormatting>
  <conditionalFormatting sqref="AM34">
    <cfRule type="expression" dxfId="2769" priority="13461">
      <formula>IF(RIGHT(TEXT(AM34,"0.#"),1)=".",FALSE,TRUE)</formula>
    </cfRule>
    <cfRule type="expression" dxfId="2768" priority="13462">
      <formula>IF(RIGHT(TEXT(AM34,"0.#"),1)=".",TRUE,FALSE)</formula>
    </cfRule>
  </conditionalFormatting>
  <conditionalFormatting sqref="AE33">
    <cfRule type="expression" dxfId="2767" priority="13475">
      <formula>IF(RIGHT(TEXT(AE33,"0.#"),1)=".",FALSE,TRUE)</formula>
    </cfRule>
    <cfRule type="expression" dxfId="2766" priority="13476">
      <formula>IF(RIGHT(TEXT(AE33,"0.#"),1)=".",TRUE,FALSE)</formula>
    </cfRule>
  </conditionalFormatting>
  <conditionalFormatting sqref="AE34">
    <cfRule type="expression" dxfId="2765" priority="13473">
      <formula>IF(RIGHT(TEXT(AE34,"0.#"),1)=".",FALSE,TRUE)</formula>
    </cfRule>
    <cfRule type="expression" dxfId="2764" priority="13474">
      <formula>IF(RIGHT(TEXT(AE34,"0.#"),1)=".",TRUE,FALSE)</formula>
    </cfRule>
  </conditionalFormatting>
  <conditionalFormatting sqref="AI34">
    <cfRule type="expression" dxfId="2763" priority="13471">
      <formula>IF(RIGHT(TEXT(AI34,"0.#"),1)=".",FALSE,TRUE)</formula>
    </cfRule>
    <cfRule type="expression" dxfId="2762" priority="13472">
      <formula>IF(RIGHT(TEXT(AI34,"0.#"),1)=".",TRUE,FALSE)</formula>
    </cfRule>
  </conditionalFormatting>
  <conditionalFormatting sqref="AI33">
    <cfRule type="expression" dxfId="2761" priority="13469">
      <formula>IF(RIGHT(TEXT(AI33,"0.#"),1)=".",FALSE,TRUE)</formula>
    </cfRule>
    <cfRule type="expression" dxfId="2760" priority="13470">
      <formula>IF(RIGHT(TEXT(AI33,"0.#"),1)=".",TRUE,FALSE)</formula>
    </cfRule>
  </conditionalFormatting>
  <conditionalFormatting sqref="AI32">
    <cfRule type="expression" dxfId="2759" priority="13467">
      <formula>IF(RIGHT(TEXT(AI32,"0.#"),1)=".",FALSE,TRUE)</formula>
    </cfRule>
    <cfRule type="expression" dxfId="2758" priority="13468">
      <formula>IF(RIGHT(TEXT(AI32,"0.#"),1)=".",TRUE,FALSE)</formula>
    </cfRule>
  </conditionalFormatting>
  <conditionalFormatting sqref="AM32">
    <cfRule type="expression" dxfId="2757" priority="13465">
      <formula>IF(RIGHT(TEXT(AM32,"0.#"),1)=".",FALSE,TRUE)</formula>
    </cfRule>
    <cfRule type="expression" dxfId="2756" priority="13466">
      <formula>IF(RIGHT(TEXT(AM32,"0.#"),1)=".",TRUE,FALSE)</formula>
    </cfRule>
  </conditionalFormatting>
  <conditionalFormatting sqref="AM33">
    <cfRule type="expression" dxfId="2755" priority="13463">
      <formula>IF(RIGHT(TEXT(AM33,"0.#"),1)=".",FALSE,TRUE)</formula>
    </cfRule>
    <cfRule type="expression" dxfId="2754" priority="13464">
      <formula>IF(RIGHT(TEXT(AM33,"0.#"),1)=".",TRUE,FALSE)</formula>
    </cfRule>
  </conditionalFormatting>
  <conditionalFormatting sqref="AQ32:AQ34">
    <cfRule type="expression" dxfId="2753" priority="13455">
      <formula>IF(RIGHT(TEXT(AQ32,"0.#"),1)=".",FALSE,TRUE)</formula>
    </cfRule>
    <cfRule type="expression" dxfId="2752" priority="13456">
      <formula>IF(RIGHT(TEXT(AQ32,"0.#"),1)=".",TRUE,FALSE)</formula>
    </cfRule>
  </conditionalFormatting>
  <conditionalFormatting sqref="AU32:AU34">
    <cfRule type="expression" dxfId="2751" priority="13453">
      <formula>IF(RIGHT(TEXT(AU32,"0.#"),1)=".",FALSE,TRUE)</formula>
    </cfRule>
    <cfRule type="expression" dxfId="2750" priority="13454">
      <formula>IF(RIGHT(TEXT(AU32,"0.#"),1)=".",TRUE,FALSE)</formula>
    </cfRule>
  </conditionalFormatting>
  <conditionalFormatting sqref="AE53">
    <cfRule type="expression" dxfId="2749" priority="13387">
      <formula>IF(RIGHT(TEXT(AE53,"0.#"),1)=".",FALSE,TRUE)</formula>
    </cfRule>
    <cfRule type="expression" dxfId="2748" priority="13388">
      <formula>IF(RIGHT(TEXT(AE53,"0.#"),1)=".",TRUE,FALSE)</formula>
    </cfRule>
  </conditionalFormatting>
  <conditionalFormatting sqref="AE54">
    <cfRule type="expression" dxfId="2747" priority="13385">
      <formula>IF(RIGHT(TEXT(AE54,"0.#"),1)=".",FALSE,TRUE)</formula>
    </cfRule>
    <cfRule type="expression" dxfId="2746" priority="13386">
      <formula>IF(RIGHT(TEXT(AE54,"0.#"),1)=".",TRUE,FALSE)</formula>
    </cfRule>
  </conditionalFormatting>
  <conditionalFormatting sqref="AI54">
    <cfRule type="expression" dxfId="2745" priority="13379">
      <formula>IF(RIGHT(TEXT(AI54,"0.#"),1)=".",FALSE,TRUE)</formula>
    </cfRule>
    <cfRule type="expression" dxfId="2744" priority="13380">
      <formula>IF(RIGHT(TEXT(AI54,"0.#"),1)=".",TRUE,FALSE)</formula>
    </cfRule>
  </conditionalFormatting>
  <conditionalFormatting sqref="AI53">
    <cfRule type="expression" dxfId="2743" priority="13377">
      <formula>IF(RIGHT(TEXT(AI53,"0.#"),1)=".",FALSE,TRUE)</formula>
    </cfRule>
    <cfRule type="expression" dxfId="2742" priority="13378">
      <formula>IF(RIGHT(TEXT(AI53,"0.#"),1)=".",TRUE,FALSE)</formula>
    </cfRule>
  </conditionalFormatting>
  <conditionalFormatting sqref="AM53">
    <cfRule type="expression" dxfId="2741" priority="13375">
      <formula>IF(RIGHT(TEXT(AM53,"0.#"),1)=".",FALSE,TRUE)</formula>
    </cfRule>
    <cfRule type="expression" dxfId="2740" priority="13376">
      <formula>IF(RIGHT(TEXT(AM53,"0.#"),1)=".",TRUE,FALSE)</formula>
    </cfRule>
  </conditionalFormatting>
  <conditionalFormatting sqref="AM54">
    <cfRule type="expression" dxfId="2739" priority="13373">
      <formula>IF(RIGHT(TEXT(AM54,"0.#"),1)=".",FALSE,TRUE)</formula>
    </cfRule>
    <cfRule type="expression" dxfId="2738" priority="13374">
      <formula>IF(RIGHT(TEXT(AM54,"0.#"),1)=".",TRUE,FALSE)</formula>
    </cfRule>
  </conditionalFormatting>
  <conditionalFormatting sqref="AM55">
    <cfRule type="expression" dxfId="2737" priority="13371">
      <formula>IF(RIGHT(TEXT(AM55,"0.#"),1)=".",FALSE,TRUE)</formula>
    </cfRule>
    <cfRule type="expression" dxfId="2736" priority="13372">
      <formula>IF(RIGHT(TEXT(AM55,"0.#"),1)=".",TRUE,FALSE)</formula>
    </cfRule>
  </conditionalFormatting>
  <conditionalFormatting sqref="AE60">
    <cfRule type="expression" dxfId="2735" priority="13357">
      <formula>IF(RIGHT(TEXT(AE60,"0.#"),1)=".",FALSE,TRUE)</formula>
    </cfRule>
    <cfRule type="expression" dxfId="2734" priority="13358">
      <formula>IF(RIGHT(TEXT(AE60,"0.#"),1)=".",TRUE,FALSE)</formula>
    </cfRule>
  </conditionalFormatting>
  <conditionalFormatting sqref="AE61">
    <cfRule type="expression" dxfId="2733" priority="13355">
      <formula>IF(RIGHT(TEXT(AE61,"0.#"),1)=".",FALSE,TRUE)</formula>
    </cfRule>
    <cfRule type="expression" dxfId="2732" priority="13356">
      <formula>IF(RIGHT(TEXT(AE61,"0.#"),1)=".",TRUE,FALSE)</formula>
    </cfRule>
  </conditionalFormatting>
  <conditionalFormatting sqref="AE62">
    <cfRule type="expression" dxfId="2731" priority="13353">
      <formula>IF(RIGHT(TEXT(AE62,"0.#"),1)=".",FALSE,TRUE)</formula>
    </cfRule>
    <cfRule type="expression" dxfId="2730" priority="13354">
      <formula>IF(RIGHT(TEXT(AE62,"0.#"),1)=".",TRUE,FALSE)</formula>
    </cfRule>
  </conditionalFormatting>
  <conditionalFormatting sqref="AI62">
    <cfRule type="expression" dxfId="2729" priority="13351">
      <formula>IF(RIGHT(TEXT(AI62,"0.#"),1)=".",FALSE,TRUE)</formula>
    </cfRule>
    <cfRule type="expression" dxfId="2728" priority="13352">
      <formula>IF(RIGHT(TEXT(AI62,"0.#"),1)=".",TRUE,FALSE)</formula>
    </cfRule>
  </conditionalFormatting>
  <conditionalFormatting sqref="AI61">
    <cfRule type="expression" dxfId="2727" priority="13349">
      <formula>IF(RIGHT(TEXT(AI61,"0.#"),1)=".",FALSE,TRUE)</formula>
    </cfRule>
    <cfRule type="expression" dxfId="2726" priority="13350">
      <formula>IF(RIGHT(TEXT(AI61,"0.#"),1)=".",TRUE,FALSE)</formula>
    </cfRule>
  </conditionalFormatting>
  <conditionalFormatting sqref="AI60">
    <cfRule type="expression" dxfId="2725" priority="13347">
      <formula>IF(RIGHT(TEXT(AI60,"0.#"),1)=".",FALSE,TRUE)</formula>
    </cfRule>
    <cfRule type="expression" dxfId="2724" priority="13348">
      <formula>IF(RIGHT(TEXT(AI60,"0.#"),1)=".",TRUE,FALSE)</formula>
    </cfRule>
  </conditionalFormatting>
  <conditionalFormatting sqref="AM60">
    <cfRule type="expression" dxfId="2723" priority="13345">
      <formula>IF(RIGHT(TEXT(AM60,"0.#"),1)=".",FALSE,TRUE)</formula>
    </cfRule>
    <cfRule type="expression" dxfId="2722" priority="13346">
      <formula>IF(RIGHT(TEXT(AM60,"0.#"),1)=".",TRUE,FALSE)</formula>
    </cfRule>
  </conditionalFormatting>
  <conditionalFormatting sqref="AM61">
    <cfRule type="expression" dxfId="2721" priority="13343">
      <formula>IF(RIGHT(TEXT(AM61,"0.#"),1)=".",FALSE,TRUE)</formula>
    </cfRule>
    <cfRule type="expression" dxfId="2720" priority="13344">
      <formula>IF(RIGHT(TEXT(AM61,"0.#"),1)=".",TRUE,FALSE)</formula>
    </cfRule>
  </conditionalFormatting>
  <conditionalFormatting sqref="AM62">
    <cfRule type="expression" dxfId="2719" priority="13341">
      <formula>IF(RIGHT(TEXT(AM62,"0.#"),1)=".",FALSE,TRUE)</formula>
    </cfRule>
    <cfRule type="expression" dxfId="2718" priority="13342">
      <formula>IF(RIGHT(TEXT(AM62,"0.#"),1)=".",TRUE,FALSE)</formula>
    </cfRule>
  </conditionalFormatting>
  <conditionalFormatting sqref="AE87">
    <cfRule type="expression" dxfId="2717" priority="13327">
      <formula>IF(RIGHT(TEXT(AE87,"0.#"),1)=".",FALSE,TRUE)</formula>
    </cfRule>
    <cfRule type="expression" dxfId="2716" priority="13328">
      <formula>IF(RIGHT(TEXT(AE87,"0.#"),1)=".",TRUE,FALSE)</formula>
    </cfRule>
  </conditionalFormatting>
  <conditionalFormatting sqref="AE88">
    <cfRule type="expression" dxfId="2715" priority="13325">
      <formula>IF(RIGHT(TEXT(AE88,"0.#"),1)=".",FALSE,TRUE)</formula>
    </cfRule>
    <cfRule type="expression" dxfId="2714" priority="13326">
      <formula>IF(RIGHT(TEXT(AE88,"0.#"),1)=".",TRUE,FALSE)</formula>
    </cfRule>
  </conditionalFormatting>
  <conditionalFormatting sqref="AE89">
    <cfRule type="expression" dxfId="2713" priority="13323">
      <formula>IF(RIGHT(TEXT(AE89,"0.#"),1)=".",FALSE,TRUE)</formula>
    </cfRule>
    <cfRule type="expression" dxfId="2712" priority="13324">
      <formula>IF(RIGHT(TEXT(AE89,"0.#"),1)=".",TRUE,FALSE)</formula>
    </cfRule>
  </conditionalFormatting>
  <conditionalFormatting sqref="AI89">
    <cfRule type="expression" dxfId="2711" priority="13321">
      <formula>IF(RIGHT(TEXT(AI89,"0.#"),1)=".",FALSE,TRUE)</formula>
    </cfRule>
    <cfRule type="expression" dxfId="2710" priority="13322">
      <formula>IF(RIGHT(TEXT(AI89,"0.#"),1)=".",TRUE,FALSE)</formula>
    </cfRule>
  </conditionalFormatting>
  <conditionalFormatting sqref="AI88">
    <cfRule type="expression" dxfId="2709" priority="13319">
      <formula>IF(RIGHT(TEXT(AI88,"0.#"),1)=".",FALSE,TRUE)</formula>
    </cfRule>
    <cfRule type="expression" dxfId="2708" priority="13320">
      <formula>IF(RIGHT(TEXT(AI88,"0.#"),1)=".",TRUE,FALSE)</formula>
    </cfRule>
  </conditionalFormatting>
  <conditionalFormatting sqref="AI87">
    <cfRule type="expression" dxfId="2707" priority="13317">
      <formula>IF(RIGHT(TEXT(AI87,"0.#"),1)=".",FALSE,TRUE)</formula>
    </cfRule>
    <cfRule type="expression" dxfId="2706" priority="13318">
      <formula>IF(RIGHT(TEXT(AI87,"0.#"),1)=".",TRUE,FALSE)</formula>
    </cfRule>
  </conditionalFormatting>
  <conditionalFormatting sqref="AM88">
    <cfRule type="expression" dxfId="2705" priority="13313">
      <formula>IF(RIGHT(TEXT(AM88,"0.#"),1)=".",FALSE,TRUE)</formula>
    </cfRule>
    <cfRule type="expression" dxfId="2704" priority="13314">
      <formula>IF(RIGHT(TEXT(AM88,"0.#"),1)=".",TRUE,FALSE)</formula>
    </cfRule>
  </conditionalFormatting>
  <conditionalFormatting sqref="AM89">
    <cfRule type="expression" dxfId="2703" priority="13311">
      <formula>IF(RIGHT(TEXT(AM89,"0.#"),1)=".",FALSE,TRUE)</formula>
    </cfRule>
    <cfRule type="expression" dxfId="2702" priority="13312">
      <formula>IF(RIGHT(TEXT(AM89,"0.#"),1)=".",TRUE,FALSE)</formula>
    </cfRule>
  </conditionalFormatting>
  <conditionalFormatting sqref="AE92">
    <cfRule type="expression" dxfId="2701" priority="13297">
      <formula>IF(RIGHT(TEXT(AE92,"0.#"),1)=".",FALSE,TRUE)</formula>
    </cfRule>
    <cfRule type="expression" dxfId="2700" priority="13298">
      <formula>IF(RIGHT(TEXT(AE92,"0.#"),1)=".",TRUE,FALSE)</formula>
    </cfRule>
  </conditionalFormatting>
  <conditionalFormatting sqref="AE93">
    <cfRule type="expression" dxfId="2699" priority="13295">
      <formula>IF(RIGHT(TEXT(AE93,"0.#"),1)=".",FALSE,TRUE)</formula>
    </cfRule>
    <cfRule type="expression" dxfId="2698" priority="13296">
      <formula>IF(RIGHT(TEXT(AE93,"0.#"),1)=".",TRUE,FALSE)</formula>
    </cfRule>
  </conditionalFormatting>
  <conditionalFormatting sqref="AE94">
    <cfRule type="expression" dxfId="2697" priority="13293">
      <formula>IF(RIGHT(TEXT(AE94,"0.#"),1)=".",FALSE,TRUE)</formula>
    </cfRule>
    <cfRule type="expression" dxfId="2696" priority="13294">
      <formula>IF(RIGHT(TEXT(AE94,"0.#"),1)=".",TRUE,FALSE)</formula>
    </cfRule>
  </conditionalFormatting>
  <conditionalFormatting sqref="AI94">
    <cfRule type="expression" dxfId="2695" priority="13291">
      <formula>IF(RIGHT(TEXT(AI94,"0.#"),1)=".",FALSE,TRUE)</formula>
    </cfRule>
    <cfRule type="expression" dxfId="2694" priority="13292">
      <formula>IF(RIGHT(TEXT(AI94,"0.#"),1)=".",TRUE,FALSE)</formula>
    </cfRule>
  </conditionalFormatting>
  <conditionalFormatting sqref="AI93">
    <cfRule type="expression" dxfId="2693" priority="13289">
      <formula>IF(RIGHT(TEXT(AI93,"0.#"),1)=".",FALSE,TRUE)</formula>
    </cfRule>
    <cfRule type="expression" dxfId="2692" priority="13290">
      <formula>IF(RIGHT(TEXT(AI93,"0.#"),1)=".",TRUE,FALSE)</formula>
    </cfRule>
  </conditionalFormatting>
  <conditionalFormatting sqref="AI92">
    <cfRule type="expression" dxfId="2691" priority="13287">
      <formula>IF(RIGHT(TEXT(AI92,"0.#"),1)=".",FALSE,TRUE)</formula>
    </cfRule>
    <cfRule type="expression" dxfId="2690" priority="13288">
      <formula>IF(RIGHT(TEXT(AI92,"0.#"),1)=".",TRUE,FALSE)</formula>
    </cfRule>
  </conditionalFormatting>
  <conditionalFormatting sqref="AM92">
    <cfRule type="expression" dxfId="2689" priority="13285">
      <formula>IF(RIGHT(TEXT(AM92,"0.#"),1)=".",FALSE,TRUE)</formula>
    </cfRule>
    <cfRule type="expression" dxfId="2688" priority="13286">
      <formula>IF(RIGHT(TEXT(AM92,"0.#"),1)=".",TRUE,FALSE)</formula>
    </cfRule>
  </conditionalFormatting>
  <conditionalFormatting sqref="AM93">
    <cfRule type="expression" dxfId="2687" priority="13283">
      <formula>IF(RIGHT(TEXT(AM93,"0.#"),1)=".",FALSE,TRUE)</formula>
    </cfRule>
    <cfRule type="expression" dxfId="2686" priority="13284">
      <formula>IF(RIGHT(TEXT(AM93,"0.#"),1)=".",TRUE,FALSE)</formula>
    </cfRule>
  </conditionalFormatting>
  <conditionalFormatting sqref="AM94">
    <cfRule type="expression" dxfId="2685" priority="13281">
      <formula>IF(RIGHT(TEXT(AM94,"0.#"),1)=".",FALSE,TRUE)</formula>
    </cfRule>
    <cfRule type="expression" dxfId="2684" priority="13282">
      <formula>IF(RIGHT(TEXT(AM94,"0.#"),1)=".",TRUE,FALSE)</formula>
    </cfRule>
  </conditionalFormatting>
  <conditionalFormatting sqref="AE97">
    <cfRule type="expression" dxfId="2683" priority="13267">
      <formula>IF(RIGHT(TEXT(AE97,"0.#"),1)=".",FALSE,TRUE)</formula>
    </cfRule>
    <cfRule type="expression" dxfId="2682" priority="13268">
      <formula>IF(RIGHT(TEXT(AE97,"0.#"),1)=".",TRUE,FALSE)</formula>
    </cfRule>
  </conditionalFormatting>
  <conditionalFormatting sqref="AE98">
    <cfRule type="expression" dxfId="2681" priority="13265">
      <formula>IF(RIGHT(TEXT(AE98,"0.#"),1)=".",FALSE,TRUE)</formula>
    </cfRule>
    <cfRule type="expression" dxfId="2680" priority="13266">
      <formula>IF(RIGHT(TEXT(AE98,"0.#"),1)=".",TRUE,FALSE)</formula>
    </cfRule>
  </conditionalFormatting>
  <conditionalFormatting sqref="AE99">
    <cfRule type="expression" dxfId="2679" priority="13263">
      <formula>IF(RIGHT(TEXT(AE99,"0.#"),1)=".",FALSE,TRUE)</formula>
    </cfRule>
    <cfRule type="expression" dxfId="2678" priority="13264">
      <formula>IF(RIGHT(TEXT(AE99,"0.#"),1)=".",TRUE,FALSE)</formula>
    </cfRule>
  </conditionalFormatting>
  <conditionalFormatting sqref="AI99">
    <cfRule type="expression" dxfId="2677" priority="13261">
      <formula>IF(RIGHT(TEXT(AI99,"0.#"),1)=".",FALSE,TRUE)</formula>
    </cfRule>
    <cfRule type="expression" dxfId="2676" priority="13262">
      <formula>IF(RIGHT(TEXT(AI99,"0.#"),1)=".",TRUE,FALSE)</formula>
    </cfRule>
  </conditionalFormatting>
  <conditionalFormatting sqref="AI98">
    <cfRule type="expression" dxfId="2675" priority="13259">
      <formula>IF(RIGHT(TEXT(AI98,"0.#"),1)=".",FALSE,TRUE)</formula>
    </cfRule>
    <cfRule type="expression" dxfId="2674" priority="13260">
      <formula>IF(RIGHT(TEXT(AI98,"0.#"),1)=".",TRUE,FALSE)</formula>
    </cfRule>
  </conditionalFormatting>
  <conditionalFormatting sqref="AI97">
    <cfRule type="expression" dxfId="2673" priority="13257">
      <formula>IF(RIGHT(TEXT(AI97,"0.#"),1)=".",FALSE,TRUE)</formula>
    </cfRule>
    <cfRule type="expression" dxfId="2672" priority="13258">
      <formula>IF(RIGHT(TEXT(AI97,"0.#"),1)=".",TRUE,FALSE)</formula>
    </cfRule>
  </conditionalFormatting>
  <conditionalFormatting sqref="AM97">
    <cfRule type="expression" dxfId="2671" priority="13255">
      <formula>IF(RIGHT(TEXT(AM97,"0.#"),1)=".",FALSE,TRUE)</formula>
    </cfRule>
    <cfRule type="expression" dxfId="2670" priority="13256">
      <formula>IF(RIGHT(TEXT(AM97,"0.#"),1)=".",TRUE,FALSE)</formula>
    </cfRule>
  </conditionalFormatting>
  <conditionalFormatting sqref="AM98">
    <cfRule type="expression" dxfId="2669" priority="13253">
      <formula>IF(RIGHT(TEXT(AM98,"0.#"),1)=".",FALSE,TRUE)</formula>
    </cfRule>
    <cfRule type="expression" dxfId="2668" priority="13254">
      <formula>IF(RIGHT(TEXT(AM98,"0.#"),1)=".",TRUE,FALSE)</formula>
    </cfRule>
  </conditionalFormatting>
  <conditionalFormatting sqref="AM99">
    <cfRule type="expression" dxfId="2667" priority="13251">
      <formula>IF(RIGHT(TEXT(AM99,"0.#"),1)=".",FALSE,TRUE)</formula>
    </cfRule>
    <cfRule type="expression" dxfId="2666" priority="13252">
      <formula>IF(RIGHT(TEXT(AM99,"0.#"),1)=".",TRUE,FALSE)</formula>
    </cfRule>
  </conditionalFormatting>
  <conditionalFormatting sqref="AI101">
    <cfRule type="expression" dxfId="2665" priority="13237">
      <formula>IF(RIGHT(TEXT(AI101,"0.#"),1)=".",FALSE,TRUE)</formula>
    </cfRule>
    <cfRule type="expression" dxfId="2664" priority="13238">
      <formula>IF(RIGHT(TEXT(AI101,"0.#"),1)=".",TRUE,FALSE)</formula>
    </cfRule>
  </conditionalFormatting>
  <conditionalFormatting sqref="AM101">
    <cfRule type="expression" dxfId="2663" priority="13235">
      <formula>IF(RIGHT(TEXT(AM101,"0.#"),1)=".",FALSE,TRUE)</formula>
    </cfRule>
    <cfRule type="expression" dxfId="2662" priority="13236">
      <formula>IF(RIGHT(TEXT(AM101,"0.#"),1)=".",TRUE,FALSE)</formula>
    </cfRule>
  </conditionalFormatting>
  <conditionalFormatting sqref="AE102">
    <cfRule type="expression" dxfId="2661" priority="13233">
      <formula>IF(RIGHT(TEXT(AE102,"0.#"),1)=".",FALSE,TRUE)</formula>
    </cfRule>
    <cfRule type="expression" dxfId="2660" priority="13234">
      <formula>IF(RIGHT(TEXT(AE102,"0.#"),1)=".",TRUE,FALSE)</formula>
    </cfRule>
  </conditionalFormatting>
  <conditionalFormatting sqref="AI102">
    <cfRule type="expression" dxfId="2659" priority="13231">
      <formula>IF(RIGHT(TEXT(AI102,"0.#"),1)=".",FALSE,TRUE)</formula>
    </cfRule>
    <cfRule type="expression" dxfId="2658" priority="13232">
      <formula>IF(RIGHT(TEXT(AI102,"0.#"),1)=".",TRUE,FALSE)</formula>
    </cfRule>
  </conditionalFormatting>
  <conditionalFormatting sqref="AM102">
    <cfRule type="expression" dxfId="2657" priority="13229">
      <formula>IF(RIGHT(TEXT(AM102,"0.#"),1)=".",FALSE,TRUE)</formula>
    </cfRule>
    <cfRule type="expression" dxfId="2656" priority="13230">
      <formula>IF(RIGHT(TEXT(AM102,"0.#"),1)=".",TRUE,FALSE)</formula>
    </cfRule>
  </conditionalFormatting>
  <conditionalFormatting sqref="AQ102">
    <cfRule type="expression" dxfId="2655" priority="13227">
      <formula>IF(RIGHT(TEXT(AQ102,"0.#"),1)=".",FALSE,TRUE)</formula>
    </cfRule>
    <cfRule type="expression" dxfId="2654" priority="13228">
      <formula>IF(RIGHT(TEXT(AQ102,"0.#"),1)=".",TRUE,FALSE)</formula>
    </cfRule>
  </conditionalFormatting>
  <conditionalFormatting sqref="AE104">
    <cfRule type="expression" dxfId="2653" priority="13225">
      <formula>IF(RIGHT(TEXT(AE104,"0.#"),1)=".",FALSE,TRUE)</formula>
    </cfRule>
    <cfRule type="expression" dxfId="2652" priority="13226">
      <formula>IF(RIGHT(TEXT(AE104,"0.#"),1)=".",TRUE,FALSE)</formula>
    </cfRule>
  </conditionalFormatting>
  <conditionalFormatting sqref="AI104">
    <cfRule type="expression" dxfId="2651" priority="13223">
      <formula>IF(RIGHT(TEXT(AI104,"0.#"),1)=".",FALSE,TRUE)</formula>
    </cfRule>
    <cfRule type="expression" dxfId="2650" priority="13224">
      <formula>IF(RIGHT(TEXT(AI104,"0.#"),1)=".",TRUE,FALSE)</formula>
    </cfRule>
  </conditionalFormatting>
  <conditionalFormatting sqref="AM104">
    <cfRule type="expression" dxfId="2649" priority="13221">
      <formula>IF(RIGHT(TEXT(AM104,"0.#"),1)=".",FALSE,TRUE)</formula>
    </cfRule>
    <cfRule type="expression" dxfId="2648" priority="13222">
      <formula>IF(RIGHT(TEXT(AM104,"0.#"),1)=".",TRUE,FALSE)</formula>
    </cfRule>
  </conditionalFormatting>
  <conditionalFormatting sqref="AE105">
    <cfRule type="expression" dxfId="2647" priority="13219">
      <formula>IF(RIGHT(TEXT(AE105,"0.#"),1)=".",FALSE,TRUE)</formula>
    </cfRule>
    <cfRule type="expression" dxfId="2646" priority="13220">
      <formula>IF(RIGHT(TEXT(AE105,"0.#"),1)=".",TRUE,FALSE)</formula>
    </cfRule>
  </conditionalFormatting>
  <conditionalFormatting sqref="AI105">
    <cfRule type="expression" dxfId="2645" priority="13217">
      <formula>IF(RIGHT(TEXT(AI105,"0.#"),1)=".",FALSE,TRUE)</formula>
    </cfRule>
    <cfRule type="expression" dxfId="2644" priority="13218">
      <formula>IF(RIGHT(TEXT(AI105,"0.#"),1)=".",TRUE,FALSE)</formula>
    </cfRule>
  </conditionalFormatting>
  <conditionalFormatting sqref="AM105">
    <cfRule type="expression" dxfId="2643" priority="13215">
      <formula>IF(RIGHT(TEXT(AM105,"0.#"),1)=".",FALSE,TRUE)</formula>
    </cfRule>
    <cfRule type="expression" dxfId="2642" priority="13216">
      <formula>IF(RIGHT(TEXT(AM105,"0.#"),1)=".",TRUE,FALSE)</formula>
    </cfRule>
  </conditionalFormatting>
  <conditionalFormatting sqref="AE107">
    <cfRule type="expression" dxfId="2641" priority="13211">
      <formula>IF(RIGHT(TEXT(AE107,"0.#"),1)=".",FALSE,TRUE)</formula>
    </cfRule>
    <cfRule type="expression" dxfId="2640" priority="13212">
      <formula>IF(RIGHT(TEXT(AE107,"0.#"),1)=".",TRUE,FALSE)</formula>
    </cfRule>
  </conditionalFormatting>
  <conditionalFormatting sqref="AI107">
    <cfRule type="expression" dxfId="2639" priority="13209">
      <formula>IF(RIGHT(TEXT(AI107,"0.#"),1)=".",FALSE,TRUE)</formula>
    </cfRule>
    <cfRule type="expression" dxfId="2638" priority="13210">
      <formula>IF(RIGHT(TEXT(AI107,"0.#"),1)=".",TRUE,FALSE)</formula>
    </cfRule>
  </conditionalFormatting>
  <conditionalFormatting sqref="AM107">
    <cfRule type="expression" dxfId="2637" priority="13207">
      <formula>IF(RIGHT(TEXT(AM107,"0.#"),1)=".",FALSE,TRUE)</formula>
    </cfRule>
    <cfRule type="expression" dxfId="2636" priority="13208">
      <formula>IF(RIGHT(TEXT(AM107,"0.#"),1)=".",TRUE,FALSE)</formula>
    </cfRule>
  </conditionalFormatting>
  <conditionalFormatting sqref="AE108">
    <cfRule type="expression" dxfId="2635" priority="13205">
      <formula>IF(RIGHT(TEXT(AE108,"0.#"),1)=".",FALSE,TRUE)</formula>
    </cfRule>
    <cfRule type="expression" dxfId="2634" priority="13206">
      <formula>IF(RIGHT(TEXT(AE108,"0.#"),1)=".",TRUE,FALSE)</formula>
    </cfRule>
  </conditionalFormatting>
  <conditionalFormatting sqref="AI108">
    <cfRule type="expression" dxfId="2633" priority="13203">
      <formula>IF(RIGHT(TEXT(AI108,"0.#"),1)=".",FALSE,TRUE)</formula>
    </cfRule>
    <cfRule type="expression" dxfId="2632" priority="13204">
      <formula>IF(RIGHT(TEXT(AI108,"0.#"),1)=".",TRUE,FALSE)</formula>
    </cfRule>
  </conditionalFormatting>
  <conditionalFormatting sqref="AM108">
    <cfRule type="expression" dxfId="2631" priority="13201">
      <formula>IF(RIGHT(TEXT(AM108,"0.#"),1)=".",FALSE,TRUE)</formula>
    </cfRule>
    <cfRule type="expression" dxfId="2630" priority="13202">
      <formula>IF(RIGHT(TEXT(AM108,"0.#"),1)=".",TRUE,FALSE)</formula>
    </cfRule>
  </conditionalFormatting>
  <conditionalFormatting sqref="AE110">
    <cfRule type="expression" dxfId="2629" priority="13197">
      <formula>IF(RIGHT(TEXT(AE110,"0.#"),1)=".",FALSE,TRUE)</formula>
    </cfRule>
    <cfRule type="expression" dxfId="2628" priority="13198">
      <formula>IF(RIGHT(TEXT(AE110,"0.#"),1)=".",TRUE,FALSE)</formula>
    </cfRule>
  </conditionalFormatting>
  <conditionalFormatting sqref="AI110">
    <cfRule type="expression" dxfId="2627" priority="13195">
      <formula>IF(RIGHT(TEXT(AI110,"0.#"),1)=".",FALSE,TRUE)</formula>
    </cfRule>
    <cfRule type="expression" dxfId="2626" priority="13196">
      <formula>IF(RIGHT(TEXT(AI110,"0.#"),1)=".",TRUE,FALSE)</formula>
    </cfRule>
  </conditionalFormatting>
  <conditionalFormatting sqref="AM110">
    <cfRule type="expression" dxfId="2625" priority="13193">
      <formula>IF(RIGHT(TEXT(AM110,"0.#"),1)=".",FALSE,TRUE)</formula>
    </cfRule>
    <cfRule type="expression" dxfId="2624" priority="13194">
      <formula>IF(RIGHT(TEXT(AM110,"0.#"),1)=".",TRUE,FALSE)</formula>
    </cfRule>
  </conditionalFormatting>
  <conditionalFormatting sqref="AE111">
    <cfRule type="expression" dxfId="2623" priority="13191">
      <formula>IF(RIGHT(TEXT(AE111,"0.#"),1)=".",FALSE,TRUE)</formula>
    </cfRule>
    <cfRule type="expression" dxfId="2622" priority="13192">
      <formula>IF(RIGHT(TEXT(AE111,"0.#"),1)=".",TRUE,FALSE)</formula>
    </cfRule>
  </conditionalFormatting>
  <conditionalFormatting sqref="AI111">
    <cfRule type="expression" dxfId="2621" priority="13189">
      <formula>IF(RIGHT(TEXT(AI111,"0.#"),1)=".",FALSE,TRUE)</formula>
    </cfRule>
    <cfRule type="expression" dxfId="2620" priority="13190">
      <formula>IF(RIGHT(TEXT(AI111,"0.#"),1)=".",TRUE,FALSE)</formula>
    </cfRule>
  </conditionalFormatting>
  <conditionalFormatting sqref="AM111">
    <cfRule type="expression" dxfId="2619" priority="13187">
      <formula>IF(RIGHT(TEXT(AM111,"0.#"),1)=".",FALSE,TRUE)</formula>
    </cfRule>
    <cfRule type="expression" dxfId="2618" priority="13188">
      <formula>IF(RIGHT(TEXT(AM111,"0.#"),1)=".",TRUE,FALSE)</formula>
    </cfRule>
  </conditionalFormatting>
  <conditionalFormatting sqref="AE113">
    <cfRule type="expression" dxfId="2617" priority="13183">
      <formula>IF(RIGHT(TEXT(AE113,"0.#"),1)=".",FALSE,TRUE)</formula>
    </cfRule>
    <cfRule type="expression" dxfId="2616" priority="13184">
      <formula>IF(RIGHT(TEXT(AE113,"0.#"),1)=".",TRUE,FALSE)</formula>
    </cfRule>
  </conditionalFormatting>
  <conditionalFormatting sqref="AI113">
    <cfRule type="expression" dxfId="2615" priority="13181">
      <formula>IF(RIGHT(TEXT(AI113,"0.#"),1)=".",FALSE,TRUE)</formula>
    </cfRule>
    <cfRule type="expression" dxfId="2614" priority="13182">
      <formula>IF(RIGHT(TEXT(AI113,"0.#"),1)=".",TRUE,FALSE)</formula>
    </cfRule>
  </conditionalFormatting>
  <conditionalFormatting sqref="AM113">
    <cfRule type="expression" dxfId="2613" priority="13179">
      <formula>IF(RIGHT(TEXT(AM113,"0.#"),1)=".",FALSE,TRUE)</formula>
    </cfRule>
    <cfRule type="expression" dxfId="2612" priority="13180">
      <formula>IF(RIGHT(TEXT(AM113,"0.#"),1)=".",TRUE,FALSE)</formula>
    </cfRule>
  </conditionalFormatting>
  <conditionalFormatting sqref="AE114">
    <cfRule type="expression" dxfId="2611" priority="13177">
      <formula>IF(RIGHT(TEXT(AE114,"0.#"),1)=".",FALSE,TRUE)</formula>
    </cfRule>
    <cfRule type="expression" dxfId="2610" priority="13178">
      <formula>IF(RIGHT(TEXT(AE114,"0.#"),1)=".",TRUE,FALSE)</formula>
    </cfRule>
  </conditionalFormatting>
  <conditionalFormatting sqref="AI114">
    <cfRule type="expression" dxfId="2609" priority="13175">
      <formula>IF(RIGHT(TEXT(AI114,"0.#"),1)=".",FALSE,TRUE)</formula>
    </cfRule>
    <cfRule type="expression" dxfId="2608" priority="13176">
      <formula>IF(RIGHT(TEXT(AI114,"0.#"),1)=".",TRUE,FALSE)</formula>
    </cfRule>
  </conditionalFormatting>
  <conditionalFormatting sqref="AM114">
    <cfRule type="expression" dxfId="2607" priority="13173">
      <formula>IF(RIGHT(TEXT(AM114,"0.#"),1)=".",FALSE,TRUE)</formula>
    </cfRule>
    <cfRule type="expression" dxfId="2606" priority="13174">
      <formula>IF(RIGHT(TEXT(AM114,"0.#"),1)=".",TRUE,FALSE)</formula>
    </cfRule>
  </conditionalFormatting>
  <conditionalFormatting sqref="AE116 AQ116">
    <cfRule type="expression" dxfId="2605" priority="13169">
      <formula>IF(RIGHT(TEXT(AE116,"0.#"),1)=".",FALSE,TRUE)</formula>
    </cfRule>
    <cfRule type="expression" dxfId="2604" priority="13170">
      <formula>IF(RIGHT(TEXT(AE116,"0.#"),1)=".",TRUE,FALSE)</formula>
    </cfRule>
  </conditionalFormatting>
  <conditionalFormatting sqref="AI116">
    <cfRule type="expression" dxfId="2603" priority="13167">
      <formula>IF(RIGHT(TEXT(AI116,"0.#"),1)=".",FALSE,TRUE)</formula>
    </cfRule>
    <cfRule type="expression" dxfId="2602" priority="13168">
      <formula>IF(RIGHT(TEXT(AI116,"0.#"),1)=".",TRUE,FALSE)</formula>
    </cfRule>
  </conditionalFormatting>
  <conditionalFormatting sqref="AM116">
    <cfRule type="expression" dxfId="2601" priority="13165">
      <formula>IF(RIGHT(TEXT(AM116,"0.#"),1)=".",FALSE,TRUE)</formula>
    </cfRule>
    <cfRule type="expression" dxfId="2600" priority="13166">
      <formula>IF(RIGHT(TEXT(AM116,"0.#"),1)=".",TRUE,FALSE)</formula>
    </cfRule>
  </conditionalFormatting>
  <conditionalFormatting sqref="AE117 AM117">
    <cfRule type="expression" dxfId="2599" priority="13163">
      <formula>IF(RIGHT(TEXT(AE117,"0.#"),1)=".",FALSE,TRUE)</formula>
    </cfRule>
    <cfRule type="expression" dxfId="2598" priority="13164">
      <formula>IF(RIGHT(TEXT(AE117,"0.#"),1)=".",TRUE,FALSE)</formula>
    </cfRule>
  </conditionalFormatting>
  <conditionalFormatting sqref="AI117">
    <cfRule type="expression" dxfId="2597" priority="13161">
      <formula>IF(RIGHT(TEXT(AI117,"0.#"),1)=".",FALSE,TRUE)</formula>
    </cfRule>
    <cfRule type="expression" dxfId="2596" priority="13162">
      <formula>IF(RIGHT(TEXT(AI117,"0.#"),1)=".",TRUE,FALSE)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39:AO866">
    <cfRule type="expression" dxfId="2511" priority="6639">
      <formula>IF(AND(AL839&gt;=0, RIGHT(TEXT(AL839,"0.#"),1)&lt;&gt;"."),TRUE,FALSE)</formula>
    </cfRule>
    <cfRule type="expression" dxfId="2510" priority="6640">
      <formula>IF(AND(AL839&gt;=0, RIGHT(TEXT(AL839,"0.#"),1)="."),TRUE,FALSE)</formula>
    </cfRule>
    <cfRule type="expression" dxfId="2509" priority="6641">
      <formula>IF(AND(AL839&lt;0, RIGHT(TEXT(AL839,"0.#"),1)&lt;&gt;"."),TRUE,FALSE)</formula>
    </cfRule>
    <cfRule type="expression" dxfId="2508" priority="6642">
      <formula>IF(AND(AL839&lt;0, RIGHT(TEXT(AL839,"0.#"),1)="."),TRUE,FALSE)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39:Y866">
    <cfRule type="expression" dxfId="2437" priority="2967">
      <formula>IF(RIGHT(TEXT(Y839,"0.#"),1)=".",FALSE,TRUE)</formula>
    </cfRule>
    <cfRule type="expression" dxfId="2436" priority="2968">
      <formula>IF(RIGHT(TEXT(Y839,"0.#"),1)=".",TRUE,FALSE)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2:AO1131">
    <cfRule type="expression" dxfId="2407" priority="2873">
      <formula>IF(AND(AL1102&gt;=0, RIGHT(TEXT(AL1102,"0.#"),1)&lt;&gt;"."),TRUE,FALSE)</formula>
    </cfRule>
    <cfRule type="expression" dxfId="2406" priority="2874">
      <formula>IF(AND(AL1102&gt;=0, RIGHT(TEXT(AL1102,"0.#"),1)="."),TRUE,FALSE)</formula>
    </cfRule>
    <cfRule type="expression" dxfId="2405" priority="2875">
      <formula>IF(AND(AL1102&lt;0, RIGHT(TEXT(AL1102,"0.#"),1)&lt;&gt;"."),TRUE,FALSE)</formula>
    </cfRule>
    <cfRule type="expression" dxfId="2404" priority="2876">
      <formula>IF(AND(AL1102&lt;0, RIGHT(TEXT(AL1102,"0.#"),1)="."),TRUE,FALSE)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8:AO838">
    <cfRule type="expression" dxfId="2393" priority="2825">
      <formula>IF(AND(AL838&gt;=0, RIGHT(TEXT(AL838,"0.#"),1)&lt;&gt;"."),TRUE,FALSE)</formula>
    </cfRule>
    <cfRule type="expression" dxfId="2392" priority="2826">
      <formula>IF(AND(AL838&gt;=0, RIGHT(TEXT(AL838,"0.#"),1)="."),TRUE,FALSE)</formula>
    </cfRule>
    <cfRule type="expression" dxfId="2391" priority="2827">
      <formula>IF(AND(AL838&lt;0, RIGHT(TEXT(AL838,"0.#"),1)&lt;&gt;"."),TRUE,FALSE)</formula>
    </cfRule>
    <cfRule type="expression" dxfId="2390" priority="2828">
      <formula>IF(AND(AL838&lt;0, RIGHT(TEXT(AL838,"0.#"),1)="."),TRUE,FALSE)</formula>
    </cfRule>
  </conditionalFormatting>
  <conditionalFormatting sqref="Y838">
    <cfRule type="expression" dxfId="2389" priority="2823">
      <formula>IF(RIGHT(TEXT(Y838,"0.#"),1)=".",FALSE,TRUE)</formula>
    </cfRule>
    <cfRule type="expression" dxfId="2388" priority="2824">
      <formula>IF(RIGHT(TEXT(Y838,"0.#"),1)=".",TRUE,FALSE)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5 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Y782">
    <cfRule type="expression" dxfId="713" priority="13">
      <formula>IF(RIGHT(TEXT(Y782,"0.#"),1)=".",FALSE,TRUE)</formula>
    </cfRule>
    <cfRule type="expression" dxfId="712" priority="14">
      <formula>IF(RIGHT(TEXT(Y782,"0.#"),1)=".",TRUE,FALSE)</formula>
    </cfRule>
  </conditionalFormatting>
  <conditionalFormatting sqref="Y781">
    <cfRule type="expression" dxfId="711" priority="11">
      <formula>IF(RIGHT(TEXT(Y781,"0.#"),1)=".",FALSE,TRUE)</formula>
    </cfRule>
    <cfRule type="expression" dxfId="710" priority="12">
      <formula>IF(RIGHT(TEXT(Y781,"0.#"),1)=".",TRUE,FALSE)</formula>
    </cfRule>
  </conditionalFormatting>
  <conditionalFormatting sqref="Y783">
    <cfRule type="expression" dxfId="709" priority="9">
      <formula>IF(RIGHT(TEXT(Y783,"0.#"),1)=".",FALSE,TRUE)</formula>
    </cfRule>
    <cfRule type="expression" dxfId="708" priority="10">
      <formula>IF(RIGHT(TEXT(Y783,"0.#"),1)=".",TRUE,FALSE)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P26">
    <cfRule type="expression" dxfId="701" priority="1">
      <formula>IF(RIGHT(TEXT(P26,"0.#"),1)=".",FALSE,TRUE)</formula>
    </cfRule>
    <cfRule type="expression" dxfId="700" priority="2">
      <formula>IF(RIGHT(TEXT(P26,"0.#"),1)=".",TRUE,FALSE)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7" max="49" man="1"/>
    <brk id="725" max="49" man="1"/>
    <brk id="735" max="49" man="1"/>
    <brk id="778" max="49" man="1"/>
  </rowBreaks>
  <colBreaks count="1" manualBreakCount="1">
    <brk id="6" max="1130"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U111" sqref="AU111:AX1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572</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572</v>
      </c>
      <c r="M9" s="13" t="str">
        <f t="shared" si="2"/>
        <v>エネルギー対策</v>
      </c>
      <c r="N9" s="13" t="str">
        <f t="shared" si="6"/>
        <v>エネルギー対策</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
      </c>
      <c r="K10" s="14" t="s">
        <v>454</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t="s">
        <v>572</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U111" sqref="AU111:AX11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555</v>
      </c>
      <c r="AF2" s="1032"/>
      <c r="AG2" s="1032"/>
      <c r="AH2" s="1032"/>
      <c r="AI2" s="1032" t="s">
        <v>552</v>
      </c>
      <c r="AJ2" s="1032"/>
      <c r="AK2" s="1032"/>
      <c r="AL2" s="1032"/>
      <c r="AM2" s="1032" t="s">
        <v>526</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556</v>
      </c>
      <c r="AF9" s="1032"/>
      <c r="AG9" s="1032"/>
      <c r="AH9" s="1032"/>
      <c r="AI9" s="1032" t="s">
        <v>552</v>
      </c>
      <c r="AJ9" s="1032"/>
      <c r="AK9" s="1032"/>
      <c r="AL9" s="1032"/>
      <c r="AM9" s="1032" t="s">
        <v>526</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555</v>
      </c>
      <c r="AF16" s="1032"/>
      <c r="AG16" s="1032"/>
      <c r="AH16" s="1032"/>
      <c r="AI16" s="1032" t="s">
        <v>553</v>
      </c>
      <c r="AJ16" s="1032"/>
      <c r="AK16" s="1032"/>
      <c r="AL16" s="1032"/>
      <c r="AM16" s="1032" t="s">
        <v>526</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557</v>
      </c>
      <c r="AF23" s="1032"/>
      <c r="AG23" s="1032"/>
      <c r="AH23" s="1032"/>
      <c r="AI23" s="1032" t="s">
        <v>552</v>
      </c>
      <c r="AJ23" s="1032"/>
      <c r="AK23" s="1032"/>
      <c r="AL23" s="1032"/>
      <c r="AM23" s="1032" t="s">
        <v>526</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555</v>
      </c>
      <c r="AF30" s="1032"/>
      <c r="AG30" s="1032"/>
      <c r="AH30" s="1032"/>
      <c r="AI30" s="1032" t="s">
        <v>552</v>
      </c>
      <c r="AJ30" s="1032"/>
      <c r="AK30" s="1032"/>
      <c r="AL30" s="1032"/>
      <c r="AM30" s="1032" t="s">
        <v>550</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557</v>
      </c>
      <c r="AF37" s="1032"/>
      <c r="AG37" s="1032"/>
      <c r="AH37" s="1032"/>
      <c r="AI37" s="1032" t="s">
        <v>554</v>
      </c>
      <c r="AJ37" s="1032"/>
      <c r="AK37" s="1032"/>
      <c r="AL37" s="1032"/>
      <c r="AM37" s="1032" t="s">
        <v>551</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555</v>
      </c>
      <c r="AF44" s="1032"/>
      <c r="AG44" s="1032"/>
      <c r="AH44" s="1032"/>
      <c r="AI44" s="1032" t="s">
        <v>552</v>
      </c>
      <c r="AJ44" s="1032"/>
      <c r="AK44" s="1032"/>
      <c r="AL44" s="1032"/>
      <c r="AM44" s="1032" t="s">
        <v>526</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555</v>
      </c>
      <c r="AF51" s="1032"/>
      <c r="AG51" s="1032"/>
      <c r="AH51" s="1032"/>
      <c r="AI51" s="1032" t="s">
        <v>552</v>
      </c>
      <c r="AJ51" s="1032"/>
      <c r="AK51" s="1032"/>
      <c r="AL51" s="1032"/>
      <c r="AM51" s="1032" t="s">
        <v>526</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555</v>
      </c>
      <c r="AF58" s="1032"/>
      <c r="AG58" s="1032"/>
      <c r="AH58" s="1032"/>
      <c r="AI58" s="1032" t="s">
        <v>552</v>
      </c>
      <c r="AJ58" s="1032"/>
      <c r="AK58" s="1032"/>
      <c r="AL58" s="1032"/>
      <c r="AM58" s="1032" t="s">
        <v>526</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555</v>
      </c>
      <c r="AF65" s="1032"/>
      <c r="AG65" s="1032"/>
      <c r="AH65" s="1032"/>
      <c r="AI65" s="1032" t="s">
        <v>552</v>
      </c>
      <c r="AJ65" s="1032"/>
      <c r="AK65" s="1032"/>
      <c r="AL65" s="1032"/>
      <c r="AM65" s="1032" t="s">
        <v>526</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U111" sqref="AU111:AX11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490</v>
      </c>
      <c r="H2" s="596"/>
      <c r="I2" s="596"/>
      <c r="J2" s="596"/>
      <c r="K2" s="596"/>
      <c r="L2" s="596"/>
      <c r="M2" s="596"/>
      <c r="N2" s="596"/>
      <c r="O2" s="596"/>
      <c r="P2" s="596"/>
      <c r="Q2" s="596"/>
      <c r="R2" s="596"/>
      <c r="S2" s="596"/>
      <c r="T2" s="596"/>
      <c r="U2" s="596"/>
      <c r="V2" s="596"/>
      <c r="W2" s="596"/>
      <c r="X2" s="596"/>
      <c r="Y2" s="596"/>
      <c r="Z2" s="596"/>
      <c r="AA2" s="596"/>
      <c r="AB2" s="597"/>
      <c r="AC2" s="595" t="s">
        <v>492</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U111" sqref="AU111:AX111"/>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2019-09-04T02:33:50Z</cp:lastPrinted>
  <dcterms:created xsi:type="dcterms:W3CDTF">2012-03-13T00:50:25Z</dcterms:created>
  <dcterms:modified xsi:type="dcterms:W3CDTF">2019-09-04T02:34:08Z</dcterms:modified>
</cp:coreProperties>
</file>