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<sst xmlns="http://schemas.openxmlformats.org/spreadsheetml/2006/main" count="2858" uniqueCount="658">
  <si>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</si>
  <si>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</si>
  <si>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</si>
  <si>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</si>
  <si>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</si>
  <si>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</si>
  <si>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</si>
  <si>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</si>
  <si>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</si>
  <si>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</si>
  <si>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</si>
  <si>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</si>
  <si>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</si>
  <si>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</si>
  <si>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</si>
  <si>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</si>
  <si>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</si>
  <si>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</si>
  <si>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</si>
  <si>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</si>
  <si>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</si>
  <si>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</si>
  <si>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</si>
  <si>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</si>
  <si>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</si>
  <si>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</si>
  <si>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</si>
  <si>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</si>
  <si>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</si>
  <si>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</si>
  <si>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</si>
  <si>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</si>
  <si>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</si>
  <si>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</si>
  <si>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</si>
  <si>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</si>
  <si>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</si>
  <si>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</si>
  <si>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</si>
  <si>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</si>
  <si>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</si>
  <si>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</si>
  <si>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</si>
  <si>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</si>
  <si>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</si>
  <si>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</si>
  <si>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</si>
  <si>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</si>
  <si>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</si>
  <si>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</si>
  <si>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</si>
  <si>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</si>
  <si>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</si>
  <si>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</si>
  <si>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</si>
  <si>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</si>
  <si>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</si>
  <si>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</si>
  <si>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</si>
  <si>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</si>
  <si>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</si>
  <si>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</si>
  <si>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</si>
  <si>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</si>
  <si>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</si>
  <si>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</si>
  <si>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</si>
  <si>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</si>
  <si>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</si>
  <si>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</si>
  <si>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</si>
  <si>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</si>
  <si>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</si>
  <si>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</si>
  <si>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</si>
  <si>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</si>
  <si>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</si>
  <si>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</si>
  <si>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</si>
  <si>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</si>
  <si>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</si>
  <si>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</si>
  <si>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</si>
  <si>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</si>
  <si>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</si>
  <si>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</si>
  <si>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</si>
  <si>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</si>
  <si>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</si>
  <si>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</si>
  <si>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</si>
  <si>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</si>
  <si>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</si>
  <si>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</si>
  <si>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</si>
  <si>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</si>
  <si>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</si>
  <si>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</si>
  <si>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</si>
  <si>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</si>
  <si>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</si>
  <si>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</si>
  <si>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</si>
  <si>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</si>
  <si>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</si>
  <si>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</si>
  <si>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</si>
  <si>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</si>
  <si>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</si>
  <si>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</si>
  <si>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</si>
  <si>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</si>
  <si>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</si>
  <si>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</si>
  <si>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</si>
  <si>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</si>
  <si>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</si>
  <si>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</si>
  <si>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</si>
  <si>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</si>
  <si>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</si>
  <si>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</si>
  <si>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</si>
  <si>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</si>
  <si>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</si>
  <si>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</si>
  <si>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</si>
  <si>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</si>
  <si>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</si>
  <si>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</si>
  <si>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</si>
  <si>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</si>
  <si>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</si>
  <si>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</si>
  <si>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</si>
  <si>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</si>
  <si>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</si>
  <si>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</si>
  <si>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</si>
  <si>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</si>
  <si>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</si>
  <si>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</si>
  <si>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</si>
  <si>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</si>
  <si>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</si>
  <si>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</si>
  <si>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</si>
  <si>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</si>
  <si>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</si>
  <si>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</si>
  <si>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</si>
  <si>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</si>
  <si>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</si>
  <si>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</si>
  <si>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</si>
  <si>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</si>
  <si>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</si>
  <si>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</si>
  <si>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</si>
  <si>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</si>
  <si>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</si>
  <si>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</si>
  <si>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</si>
  <si>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</si>
  <si>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</si>
  <si>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</si>
  <si>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</si>
  <si>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</si>
  <si>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</si>
  <si>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</si>
  <si>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</si>
  <si>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</si>
  <si>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</si>
  <si>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</si>
  <si>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</si>
  <si>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</si>
  <si>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</si>
  <si>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</si>
  <si>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</si>
  <si>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</si>
  <si>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</si>
  <si>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</si>
  <si>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</si>
  <si>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</si>
  <si>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</si>
  <si>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</si>
  <si>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</si>
  <si>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</si>
  <si>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</si>
  <si>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</si>
  <si>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</si>
  <si>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</si>
  <si>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</si>
  <si>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</si>
  <si>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</si>
  <si>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</si>
  <si>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</si>
  <si>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</si>
  <si>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</si>
  <si>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</si>
  <si>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</si>
  <si>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</si>
  <si>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</si>
  <si>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</si>
  <si>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</si>
  <si>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</si>
  <si>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</si>
  <si>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</si>
  <si>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</si>
  <si>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</si>
  <si>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</si>
  <si>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</si>
  <si>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</si>
  <si>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</si>
  <si>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</si>
  <si>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</si>
  <si>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</si>
  <si>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</si>
  <si>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</si>
  <si>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</si>
  <si>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</si>
  <si>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</si>
  <si>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</si>
  <si>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</si>
  <si>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</si>
  <si>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</si>
  <si>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</si>
  <si>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</si>
  <si>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</si>
  <si>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</si>
  <si>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</si>
  <si>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</si>
  <si>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</si>
  <si>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</si>
  <si>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</si>
  <si>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</si>
  <si>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</si>
  <si>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</si>
  <si>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</si>
  <si>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</si>
  <si>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</si>
  <si>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</si>
  <si>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</si>
  <si>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</si>
  <si>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</si>
  <si>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</si>
  <si>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</si>
  <si>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</si>
  <si>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</si>
  <si>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</si>
  <si>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</si>
  <si>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</si>
  <si>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</si>
  <si>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</si>
  <si>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</si>
  <si>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</si>
  <si>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</si>
  <si>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</si>
  <si>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</si>
  <si>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</si>
  <si>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</si>
  <si>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</si>
  <si>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</si>
  <si>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</si>
  <si>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</si>
  <si>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</si>
  <si>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</si>
  <si>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</si>
  <si>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</si>
  <si>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</si>
  <si>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</si>
  <si>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</si>
  <si>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</si>
  <si>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</si>
  <si>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</si>
  <si>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</si>
  <si>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</si>
  <si>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</si>
  <si>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</si>
  <si>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</si>
  <si>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</si>
  <si>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</si>
  <si>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</si>
  <si>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</si>
  <si>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</si>
  <si>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</si>
  <si>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</si>
  <si>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</si>
  <si>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</si>
  <si>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</si>
  <si>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</si>
  <si>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</si>
  <si>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</si>
  <si>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</si>
  <si>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</si>
  <si>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</si>
  <si>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</si>
  <si>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</si>
  <si>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</si>
  <si>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</si>
  <si>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</si>
  <si>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</si>
  <si>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</si>
  <si>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</si>
  <si>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</si>
  <si>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</si>
  <si>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</si>
  <si>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</si>
  <si>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</si>
  <si>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</si>
  <si>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</si>
  <si>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</si>
  <si>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</si>
  <si>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</si>
  <si>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</si>
  <si>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</si>
  <si>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</si>
  <si>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</si>
  <si>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</si>
  <si>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</si>
  <si>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</si>
  <si>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</si>
  <si>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</si>
  <si>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</si>
  <si>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</si>
  <si>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</si>
  <si>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</si>
  <si>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</si>
  <si>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</si>
  <si>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</si>
  <si>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</si>
  <si>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</si>
  <si>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</si>
  <si>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</si>
  <si>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</si>
  <si>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</si>
  <si>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</si>
  <si>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</si>
  <si>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</si>
  <si>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</si>
  <si>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</si>
  <si>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</si>
  <si>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</si>
  <si>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</si>
  <si>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</si>
  <si>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</si>
  <si>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</si>
  <si>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</si>
  <si>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</si>
  <si>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</si>
  <si>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</si>
  <si>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</si>
  <si>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</si>
  <si>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</si>
  <si>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</si>
  <si>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</si>
  <si>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</si>
  <si>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</si>
  <si>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</si>
  <si>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</si>
  <si>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</si>
  <si>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</si>
  <si>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</si>
  <si>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</si>
  <si>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</si>
  <si>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</si>
  <si>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</si>
  <si>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</si>
  <si>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</si>
  <si>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</si>
  <si>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</si>
  <si>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</si>
  <si>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</si>
  <si>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</si>
  <si>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</si>
  <si>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</si>
  <si>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</si>
  <si>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</si>
  <si>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</si>
  <si>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</si>
  <si>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</si>
  <si>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</si>
  <si>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</si>
  <si>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</si>
  <si>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</si>
  <si>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</si>
  <si>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</si>
  <si>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</si>
  <si>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</si>
  <si>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</si>
  <si>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</si>
  <si>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</si>
  <si>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</si>
  <si>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</si>
  <si>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</si>
  <si>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</si>
  <si>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</si>
  <si>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</si>
  <si>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</si>
  <si>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</si>
  <si>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</si>
  <si>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</si>
  <si>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</si>
  <si>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</si>
  <si>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</si>
  <si>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</si>
  <si>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</si>
  <si>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</si>
  <si>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</si>
  <si>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</si>
  <si>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</si>
  <si>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</si>
  <si>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</si>
  <si>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</si>
  <si>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</si>
  <si>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</si>
  <si>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</si>
  <si>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</si>
  <si>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</si>
  <si>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</si>
  <si>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</si>
  <si>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</si>
  <si>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</si>
  <si>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</si>
  <si>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</si>
  <si>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</si>
  <si>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</si>
  <si>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</si>
  <si>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</si>
  <si>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</si>
  <si>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</si>
  <si>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</si>
  <si>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</si>
  <si>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</si>
  <si>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</si>
  <si>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</si>
  <si>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</si>
  <si>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</si>
  <si>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</si>
  <si>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</si>
  <si>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</si>
  <si>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</si>
  <si>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</si>
  <si>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</si>
  <si>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</si>
  <si>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</si>
  <si>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</si>
  <si>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</si>
  <si>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</si>
  <si>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</si>
  <si>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</si>
  <si>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</si>
  <si>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</si>
  <si>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</si>
  <si>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</si>
  <si>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</si>
  <si>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</si>
  <si>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</si>
  <si>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</si>
  <si>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</si>
  <si>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</si>
  <si>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</si>
  <si>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</si>
  <si>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</si>
  <si>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</si>
  <si>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</si>
  <si>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</si>
  <si>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</si>
  <si>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</si>
  <si>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</si>
  <si>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</si>
  <si>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</si>
  <si>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</si>
  <si>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</si>
  <si>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</si>
  <si>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</si>
  <si>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</si>
  <si>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</si>
  <si>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</si>
  <si>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</si>
  <si>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</si>
  <si>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</si>
  <si>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</si>
  <si>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</si>
  <si>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</si>
  <si>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</si>
  <si>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</si>
  <si>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</si>
  <si>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</si>
  <si>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</si>
  <si>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</si>
  <si>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</si>
  <si>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</si>
  <si>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</si>
  <si>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</si>
  <si>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</si>
  <si>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</si>
  <si>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</si>
  <si>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</si>
  <si>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</si>
  <si>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</si>
  <si>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</si>
  <si>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</si>
  <si>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</si>
  <si>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</si>
  <si>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</si>
  <si>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</si>
  <si>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</si>
  <si>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</si>
  <si>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</si>
  <si>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</si>
  <si>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</si>
  <si>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</si>
  <si>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</si>
  <si>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</si>
  <si>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</si>
  <si>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</si>
  <si>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</si>
  <si>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</si>
  <si>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</si>
  <si>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</si>
  <si>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</si>
  <si>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</si>
  <si>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</si>
  <si>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</si>
  <si>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</si>
  <si>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</si>
  <si>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</si>
  <si>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</si>
  <si>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</si>
  <si>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</si>
  <si>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</si>
  <si>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</si>
  <si>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</si>
  <si>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</si>
  <si>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</si>
  <si>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</si>
  <si>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</si>
  <si>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</si>
  <si>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</si>
  <si>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</si>
  <si>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</si>
  <si>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</si>
  <si>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</si>
  <si>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</si>
  <si>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</si>
  <si>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</si>
  <si>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</si>
  <si>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</si>
  <si>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</si>
  <si>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</si>
  <si>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</si>
  <si>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</si>
  <si>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</si>
  <si>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</si>
  <si>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</si>
  <si>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</si>
  <si>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</si>
  <si>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</si>
  <si>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</si>
  <si>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</si>
  <si>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</si>
  <si>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</si>
  <si>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</si>
  <si>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</si>
  <si>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</si>
  <si>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</si>
  <si>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</si>
  <si>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原子力発電施設等核物質防護対策事業</t>
    <phoneticPr fontId="5"/>
  </si>
  <si>
    <t>原子力規制庁</t>
    <phoneticPr fontId="5"/>
  </si>
  <si>
    <t>長官官房放射線防護グループ
核セキュリティ部門</t>
    <phoneticPr fontId="5"/>
  </si>
  <si>
    <t>長官官房放射線防護グループ安全規制管理官（核セキュリティ担当）児嶋洋平</t>
    <phoneticPr fontId="5"/>
  </si>
  <si>
    <t>○</t>
  </si>
  <si>
    <t>「世界一安全な日本」創造戦略</t>
    <phoneticPr fontId="5"/>
  </si>
  <si>
    <t>法律：特別会計に関する法律第八十五条第六項
政令：特会法施行令第五十一条第七項第十八号</t>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</si>
  <si>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及び新たな脅威等を踏まえた防護措置の評価に必要な技術的根拠を整備し、また原子力先進国の核物質防護規制動向及び技術動向を把握するための調査及び分析を実施することを目的とする。</t>
    <phoneticPr fontId="5"/>
  </si>
  <si>
    <t>本事業では、以下の事業を実施する。
（１）新たな脅威等を踏まえた防護措置の強化に係る技術動向調査及びデータ取得
原子力発電所等におけるサイバー攻撃等の新たな脅威や輸送時の核セキュリティ、最新の防護設備等について試験等による技術データ収集、分析により有効性を評価するとともに、技術動向の調査を実施する
（２）規制動向調査
原子力先進国の核物質防護に関する規制動向、技術動向等の調査、分析及び国際原子力機関の会合参加や海外規制機関との交流を通じた情報収集、実態把握を実施する</t>
    <phoneticPr fontId="5"/>
  </si>
  <si>
    <t>委託費</t>
    <rPh sb="0" eb="3">
      <t>イタクヒ</t>
    </rPh>
    <phoneticPr fontId="5"/>
  </si>
  <si>
    <t>原子力安全業務庁費</t>
    <phoneticPr fontId="5"/>
  </si>
  <si>
    <t>職員旅費</t>
    <rPh sb="0" eb="2">
      <t>ショクイン</t>
    </rPh>
    <rPh sb="2" eb="4">
      <t>リョヒ</t>
    </rPh>
    <phoneticPr fontId="5"/>
  </si>
  <si>
    <t>原子力発電所等における特定核燃料物質の盗取及び妨害破壊行為件数を０件に抑えること</t>
    <phoneticPr fontId="5"/>
  </si>
  <si>
    <t>原子力発電所等における特定核燃料物質の盗取及び妨害破壊行為件数</t>
    <phoneticPr fontId="5"/>
  </si>
  <si>
    <t>件</t>
    <rPh sb="0" eb="1">
      <t>ケン</t>
    </rPh>
    <phoneticPr fontId="5"/>
  </si>
  <si>
    <t>原子炉等規制法第六十二条の三（主務大臣等への報告）に基づく法令報告件数</t>
    <phoneticPr fontId="5"/>
  </si>
  <si>
    <t>防護措置の強化に係る技術動向調査及びデータ取得の実施件数</t>
    <phoneticPr fontId="5"/>
  </si>
  <si>
    <t>規制動向調査に関する国際会合等への参画件数</t>
    <phoneticPr fontId="5"/>
  </si>
  <si>
    <t>執行額（百万円）／調査・データ取得件数（件）　　　　　　</t>
    <phoneticPr fontId="5"/>
  </si>
  <si>
    <t>執行額（百万円）／会合参画件数（件）</t>
    <phoneticPr fontId="5"/>
  </si>
  <si>
    <t>原子力に対する確かな規制を通じて、人と環境を守ること</t>
    <phoneticPr fontId="5"/>
  </si>
  <si>
    <t>核セキュリティ対策の強化及び保障措置の着実な実施</t>
    <phoneticPr fontId="5"/>
  </si>
  <si>
    <t>核物質防護検査等の厳格な実施</t>
    <phoneticPr fontId="5"/>
  </si>
  <si>
    <t>核物質防護検査等を厳正かつ適切に実施する。</t>
    <phoneticPr fontId="5"/>
  </si>
  <si>
    <t>事業者の防護措置の状況を核物質防護検査等により厳格に確認する。</t>
    <phoneticPr fontId="5"/>
  </si>
  <si>
    <t>平成30年度の核物質防護検査では、個人の信頼性確認制度等を開始するに当たって関連する取組状況等について重点的に検査したことや核物質防護規定の遵守状況について着実に検査を行うよう努めたことにより、本施策の目標である核セキュリティ対策の強化及び保障措置の着実な実施に寄与した。</t>
    <phoneticPr fontId="5"/>
  </si>
  <si>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phoneticPr fontId="5"/>
  </si>
  <si>
    <t>本事業は、原子炉等規制法に基づく核物質防護規制の高度化に活用するものであり、政策目的の達成に必要な優先度の高い事業である。</t>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</si>
  <si>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</si>
  <si>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原子力発電所等のセキュリティ対策という事業の性質に鑑み、国が本来実施すべきものについて執行するものであるため、受益者との負担関係は妥当である。</t>
    <phoneticPr fontId="5"/>
  </si>
  <si>
    <t>技術動向調査及びデータの取得について、執行率が大幅に改善されたことに伴い、単位当たりのコストは若干増加傾向にあるものの、随意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phoneticPr fontId="5"/>
  </si>
  <si>
    <t>委託調査等の中間段階で経済性・競争性が確保されていることを確認し、必要に応じて指導を行っていることから、合理的なものとなっている。</t>
    <phoneticPr fontId="5"/>
  </si>
  <si>
    <t>費目・使途は核物質防護規制の一層の高度化に必要な技術・情報基盤の整備に要する事業に限定されている。</t>
    <phoneticPr fontId="5"/>
  </si>
  <si>
    <t>-</t>
    <phoneticPr fontId="5"/>
  </si>
  <si>
    <t>取り扱う情報の機密性を考慮して、より幅広い受注先の選定が可能な調査に関しては、小額の契約を含めてコスト削減や効率化のための工夫を行っている。</t>
    <phoneticPr fontId="5"/>
  </si>
  <si>
    <t>無</t>
  </si>
  <si>
    <t>‐</t>
  </si>
  <si>
    <t>実施場所・実施手法を精査し、より低価格で質の良い成果を得られる手法を優先して採用している。</t>
    <phoneticPr fontId="5"/>
  </si>
  <si>
    <t>技術動向調査及びデータの取得については、要求時から追加の必要性が生じたこと、国際会合等への参画については定例的でない国際会合の開催への対応が生じたこと等により見込みとは異なる活動実績になっているが、予算の範囲内で対応しており、見込み見合った活動実績となっている。</t>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</si>
  <si>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5"/>
  </si>
  <si>
    <t>核不拡散・核セキュリティ関連業務</t>
    <phoneticPr fontId="5"/>
  </si>
  <si>
    <t>文部科学省</t>
  </si>
  <si>
    <t>本事業は核物質防護規制の高度化のため、真に必要な事業内容とすることに引き続き留意し、継続的に実施する。
なお、小額の契約をはじめ、取り扱う情報の性格に照らし、より幅広い受注先の選定が可能な調査に関しては、仕様を工夫することにより競争性を高めることとする。</t>
    <phoneticPr fontId="5"/>
  </si>
  <si>
    <t>0070</t>
    <phoneticPr fontId="5"/>
  </si>
  <si>
    <t>0371</t>
    <phoneticPr fontId="5"/>
  </si>
  <si>
    <t>0371</t>
    <phoneticPr fontId="5"/>
  </si>
  <si>
    <t>0126</t>
    <phoneticPr fontId="5"/>
  </si>
  <si>
    <t>0045</t>
    <phoneticPr fontId="5"/>
  </si>
  <si>
    <t>0055</t>
    <phoneticPr fontId="5"/>
  </si>
  <si>
    <t>0046</t>
    <phoneticPr fontId="5"/>
  </si>
  <si>
    <t>0042</t>
    <phoneticPr fontId="5"/>
  </si>
  <si>
    <t>一般管理費</t>
    <rPh sb="0" eb="2">
      <t>イッパン</t>
    </rPh>
    <rPh sb="2" eb="5">
      <t>カンリヒ</t>
    </rPh>
    <phoneticPr fontId="5"/>
  </si>
  <si>
    <t>人件費</t>
    <rPh sb="0" eb="3">
      <t>ジンケンヒ</t>
    </rPh>
    <phoneticPr fontId="5"/>
  </si>
  <si>
    <t>調査分析・解析</t>
    <rPh sb="0" eb="2">
      <t>チョウサ</t>
    </rPh>
    <rPh sb="2" eb="4">
      <t>ブンセキ</t>
    </rPh>
    <rPh sb="5" eb="7">
      <t>カイセキ</t>
    </rPh>
    <phoneticPr fontId="5"/>
  </si>
  <si>
    <t>事業の計画・実施</t>
    <rPh sb="0" eb="2">
      <t>ジギョウ</t>
    </rPh>
    <rPh sb="3" eb="5">
      <t>ケイカク</t>
    </rPh>
    <rPh sb="6" eb="8">
      <t>ジッシ</t>
    </rPh>
    <phoneticPr fontId="5"/>
  </si>
  <si>
    <t>上記経費の10.0%</t>
    <rPh sb="0" eb="2">
      <t>ジョウキ</t>
    </rPh>
    <rPh sb="2" eb="4">
      <t>ケイヒ</t>
    </rPh>
    <phoneticPr fontId="5"/>
  </si>
  <si>
    <t>A.A株式会社</t>
    <rPh sb="3" eb="7">
      <t>カブシキガイシャ</t>
    </rPh>
    <phoneticPr fontId="5"/>
  </si>
  <si>
    <t>B.A株式会社</t>
    <rPh sb="3" eb="7">
      <t>カブシキガイシャ</t>
    </rPh>
    <phoneticPr fontId="5"/>
  </si>
  <si>
    <t>A株式会社</t>
    <rPh sb="1" eb="5">
      <t>カブシキガイシャ</t>
    </rPh>
    <phoneticPr fontId="5"/>
  </si>
  <si>
    <t>B株式会社</t>
    <rPh sb="1" eb="5">
      <t>カブシキガイシャ</t>
    </rPh>
    <phoneticPr fontId="5"/>
  </si>
  <si>
    <t>-</t>
    <phoneticPr fontId="5"/>
  </si>
  <si>
    <t>核物質防護に関する調査・分析業務</t>
    <rPh sb="0" eb="3">
      <t>カクブッシツ</t>
    </rPh>
    <rPh sb="14" eb="16">
      <t>ギョウム</t>
    </rPh>
    <phoneticPr fontId="5"/>
  </si>
  <si>
    <t>-</t>
    <phoneticPr fontId="5"/>
  </si>
  <si>
    <t>-</t>
    <phoneticPr fontId="5"/>
  </si>
  <si>
    <t>-</t>
    <phoneticPr fontId="5"/>
  </si>
  <si>
    <t>百万円</t>
    <rPh sb="0" eb="2">
      <t>ヒャクマン</t>
    </rPh>
    <rPh sb="2" eb="3">
      <t>エン</t>
    </rPh>
    <phoneticPr fontId="5"/>
  </si>
  <si>
    <t>百万円/件</t>
    <rPh sb="0" eb="3">
      <t>ヒャクマンエン</t>
    </rPh>
    <rPh sb="4" eb="5">
      <t>ケン</t>
    </rPh>
    <phoneticPr fontId="5"/>
  </si>
  <si>
    <t>原子力規制委員会</t>
  </si>
  <si>
    <t>-</t>
    <phoneticPr fontId="5"/>
  </si>
  <si>
    <t>-</t>
    <phoneticPr fontId="5"/>
  </si>
  <si>
    <t>-</t>
    <phoneticPr fontId="5"/>
  </si>
  <si>
    <t>厳しさを増す国際テロの情勢に備えた核セキュリティ対策の強化に伴う増</t>
    <phoneticPr fontId="5"/>
  </si>
  <si>
    <t>102/6</t>
    <phoneticPr fontId="5"/>
  </si>
  <si>
    <t>110/6</t>
    <phoneticPr fontId="5"/>
  </si>
  <si>
    <t>8/10</t>
    <phoneticPr fontId="5"/>
  </si>
  <si>
    <t>11/13</t>
    <phoneticPr fontId="5"/>
  </si>
  <si>
    <t>本事業は、原子力発電所等の安全性を確保する上で重要な核物質防護対策について、国自らが防護措置の水準の一層の高度化を図ることにより、公共の安全を確保するものであることから、国民や社会のニーズを的確に反映している。なお、平成30年度は原子力規制委員会に9件の報告等を行い、また記者からの問い合わせに対応する等、国民の視点に立って情報公開に努めている。</t>
    <phoneticPr fontId="5"/>
  </si>
  <si>
    <t>本事業では、技術動向調査及びデータの取得のほか、事業者への核物質防護検査等を行い、事業者において防護措置が適切に実施されていることを確認している。平成30年度には盗取及び妨害破壊件数、核物質防護規定遵守義務違反件数を０件にする成果目標は達成されており、事業の成果実績は成果目標に見合ったものとなっている。</t>
    <phoneticPr fontId="5"/>
  </si>
  <si>
    <t>平成３０年度原子力規制委員会年次報告</t>
    <phoneticPr fontId="5"/>
  </si>
  <si>
    <t>事業費</t>
    <rPh sb="0" eb="3">
      <t>ジギョウヒ</t>
    </rPh>
    <phoneticPr fontId="5"/>
  </si>
  <si>
    <t>11/8</t>
    <phoneticPr fontId="5"/>
  </si>
  <si>
    <t>核物質防護規定の審査の数</t>
    <rPh sb="0" eb="3">
      <t>カクブッシツ</t>
    </rPh>
    <rPh sb="3" eb="5">
      <t>ボウゴ</t>
    </rPh>
    <rPh sb="5" eb="7">
      <t>キテイ</t>
    </rPh>
    <rPh sb="8" eb="10">
      <t>シンサ</t>
    </rPh>
    <rPh sb="11" eb="12">
      <t>カズ</t>
    </rPh>
    <phoneticPr fontId="5"/>
  </si>
  <si>
    <t>核物質防護規定の検査の数</t>
    <rPh sb="8" eb="10">
      <t>ケンサ</t>
    </rPh>
    <phoneticPr fontId="5"/>
  </si>
  <si>
    <t>112/４</t>
    <phoneticPr fontId="5"/>
  </si>
  <si>
    <t>有</t>
  </si>
  <si>
    <t>委託調査等の成果物は、審査規準の策定等、我が国の核物質防護対策の改善に係る検討材料として、十分に活用している。</t>
    <rPh sb="11" eb="13">
      <t>シンサ</t>
    </rPh>
    <rPh sb="13" eb="15">
      <t>キジュン</t>
    </rPh>
    <phoneticPr fontId="5"/>
  </si>
  <si>
    <t>平成30年度の核物質防護検査においては、個人の信頼性確認制度の運用状況 、核物質防護訓練における初動対応状況、情報システムセキュリティ対策に関する取組状況、防護措置の定期的な評価・改善の取組状況について重点的に検査を行った。</t>
    <phoneticPr fontId="5"/>
  </si>
  <si>
    <t>平成30年度</t>
    <phoneticPr fontId="5"/>
  </si>
  <si>
    <t>外部有識者点検対象外</t>
    <phoneticPr fontId="5"/>
  </si>
  <si>
    <t>執行率は前年と同等の水準を維持しており、概ね見込みどおりに活動することができた。
委託調査事業については、書面及び現地調査により額の確定行為を実施して毎年度全ての支出先・使途を把握し、効率的に実施している。
また、本事業を通じて、効果的に成果目標を達成している。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</si>
</sst>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154459</xdr:colOff>
      <xdr:row>740</xdr:row>
      <xdr:rowOff>334662</xdr:rowOff>
    </xdr:from>
    <xdr:to>
      <xdr:col>32</xdr:col>
      <xdr:colOff>14551</xdr:colOff>
      <xdr:row>743</xdr:row>
      <xdr:rowOff>33908</xdr:rowOff>
    </xdr:to>
    <xdr:sp macro="" textlink="">
      <xdr:nvSpPr>
        <xdr:cNvPr id="4" name="正方形/長方形 3"/>
        <xdr:cNvSpPr/>
      </xdr:nvSpPr>
      <xdr:spPr>
        <a:xfrm>
          <a:off x="4067432" y="51473615"/>
          <a:ext cx="2537389" cy="741847"/>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180203</xdr:colOff>
      <xdr:row>743</xdr:row>
      <xdr:rowOff>283176</xdr:rowOff>
    </xdr:from>
    <xdr:to>
      <xdr:col>39</xdr:col>
      <xdr:colOff>78746</xdr:colOff>
      <xdr:row>747</xdr:row>
      <xdr:rowOff>135228</xdr:rowOff>
    </xdr:to>
    <xdr:sp macro="" textlink="">
      <xdr:nvSpPr>
        <xdr:cNvPr id="6" name="大かっこ 5"/>
        <xdr:cNvSpPr/>
      </xdr:nvSpPr>
      <xdr:spPr>
        <a:xfrm>
          <a:off x="3063446" y="52464730"/>
          <a:ext cx="5047192" cy="124218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核物質防護規制高度化に向けた、妨害破壊行為等による原子力発電所等への影響評価、原子力先進国における規制動向・技術動向調査・分析 等</a:t>
          </a:r>
        </a:p>
      </xdr:txBody>
    </xdr:sp>
    <xdr:clientData/>
  </xdr:twoCellAnchor>
  <xdr:twoCellAnchor>
    <xdr:from>
      <xdr:col>39</xdr:col>
      <xdr:colOff>38615</xdr:colOff>
      <xdr:row>748</xdr:row>
      <xdr:rowOff>12872</xdr:rowOff>
    </xdr:from>
    <xdr:to>
      <xdr:col>46</xdr:col>
      <xdr:colOff>74233</xdr:colOff>
      <xdr:row>749</xdr:row>
      <xdr:rowOff>326314</xdr:rowOff>
    </xdr:to>
    <xdr:sp macro="" textlink="">
      <xdr:nvSpPr>
        <xdr:cNvPr id="8" name="正方形/長方形 7"/>
        <xdr:cNvSpPr/>
      </xdr:nvSpPr>
      <xdr:spPr>
        <a:xfrm>
          <a:off x="8070507" y="49954764"/>
          <a:ext cx="1477240" cy="66097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ゴシック" panose="020B0609070205080204" pitchFamily="49" charset="-128"/>
              <a:ea typeface="ＭＳ ゴシック" panose="020B0609070205080204" pitchFamily="49" charset="-128"/>
            </a:rPr>
            <a:t>事務取扱費</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193074</xdr:colOff>
      <xdr:row>748</xdr:row>
      <xdr:rowOff>321789</xdr:rowOff>
    </xdr:from>
    <xdr:to>
      <xdr:col>39</xdr:col>
      <xdr:colOff>42693</xdr:colOff>
      <xdr:row>748</xdr:row>
      <xdr:rowOff>324675</xdr:rowOff>
    </xdr:to>
    <xdr:cxnSp macro="">
      <xdr:nvCxnSpPr>
        <xdr:cNvPr id="10" name="直線矢印コネクタ 9"/>
        <xdr:cNvCxnSpPr/>
      </xdr:nvCxnSpPr>
      <xdr:spPr>
        <a:xfrm flipV="1">
          <a:off x="5547669" y="50263681"/>
          <a:ext cx="2526916" cy="28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748</xdr:row>
      <xdr:rowOff>64358</xdr:rowOff>
    </xdr:from>
    <xdr:to>
      <xdr:col>27</xdr:col>
      <xdr:colOff>531</xdr:colOff>
      <xdr:row>752</xdr:row>
      <xdr:rowOff>1470</xdr:rowOff>
    </xdr:to>
    <xdr:cxnSp macro="">
      <xdr:nvCxnSpPr>
        <xdr:cNvPr id="12" name="直線コネクタ 11"/>
        <xdr:cNvCxnSpPr/>
      </xdr:nvCxnSpPr>
      <xdr:spPr>
        <a:xfrm flipH="1">
          <a:off x="5560541" y="53983581"/>
          <a:ext cx="531" cy="13272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38615</xdr:colOff>
      <xdr:row>751</xdr:row>
      <xdr:rowOff>334662</xdr:rowOff>
    </xdr:from>
    <xdr:to>
      <xdr:col>33</xdr:col>
      <xdr:colOff>128716</xdr:colOff>
      <xdr:row>751</xdr:row>
      <xdr:rowOff>334663</xdr:rowOff>
    </xdr:to>
    <xdr:cxnSp macro="">
      <xdr:nvCxnSpPr>
        <xdr:cNvPr id="14" name="直線コネクタ 13"/>
        <xdr:cNvCxnSpPr/>
      </xdr:nvCxnSpPr>
      <xdr:spPr>
        <a:xfrm>
          <a:off x="3951588" y="53301385"/>
          <a:ext cx="297334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25744</xdr:colOff>
      <xdr:row>750</xdr:row>
      <xdr:rowOff>25743</xdr:rowOff>
    </xdr:from>
    <xdr:to>
      <xdr:col>48</xdr:col>
      <xdr:colOff>132089</xdr:colOff>
      <xdr:row>751</xdr:row>
      <xdr:rowOff>328796</xdr:rowOff>
    </xdr:to>
    <xdr:sp macro="" textlink="">
      <xdr:nvSpPr>
        <xdr:cNvPr id="16" name="大かっこ 15"/>
        <xdr:cNvSpPr/>
      </xdr:nvSpPr>
      <xdr:spPr>
        <a:xfrm>
          <a:off x="7851690" y="50662702"/>
          <a:ext cx="2165804" cy="65058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lang="ja-JP" altLang="en-US" sz="1100">
              <a:latin typeface="ＭＳ ゴシック" panose="020B0609070205080204" pitchFamily="49" charset="-128"/>
              <a:ea typeface="ＭＳ ゴシック" panose="020B0609070205080204" pitchFamily="49" charset="-128"/>
            </a:rPr>
            <a:t>職員旅費  </a:t>
          </a:r>
          <a:endParaRPr lang="en-US" altLang="ja-JP" sz="1100">
            <a:latin typeface="ＭＳ ゴシック" panose="020B0609070205080204" pitchFamily="49" charset="-128"/>
            <a:ea typeface="ＭＳ ゴシック" panose="020B0609070205080204" pitchFamily="49" charset="-128"/>
          </a:endParaRPr>
        </a:p>
        <a:p>
          <a:pPr marL="0" indent="0" algn="ctr"/>
          <a:r>
            <a:rPr lang="ja-JP" altLang="en-US" sz="1100">
              <a:latin typeface="ＭＳ ゴシック" panose="020B0609070205080204" pitchFamily="49" charset="-128"/>
              <a:ea typeface="ＭＳ ゴシック" panose="020B0609070205080204" pitchFamily="49" charset="-128"/>
            </a:rPr>
            <a:t>消耗品費等</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4171</xdr:colOff>
      <xdr:row>752</xdr:row>
      <xdr:rowOff>0</xdr:rowOff>
    </xdr:from>
    <xdr:to>
      <xdr:col>19</xdr:col>
      <xdr:colOff>25743</xdr:colOff>
      <xdr:row>754</xdr:row>
      <xdr:rowOff>323424</xdr:rowOff>
    </xdr:to>
    <xdr:cxnSp macro="">
      <xdr:nvCxnSpPr>
        <xdr:cNvPr id="17" name="直線矢印コネクタ 16"/>
        <xdr:cNvCxnSpPr/>
      </xdr:nvCxnSpPr>
      <xdr:spPr>
        <a:xfrm flipH="1">
          <a:off x="3917144" y="53314257"/>
          <a:ext cx="21572" cy="10184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115843</xdr:colOff>
      <xdr:row>751</xdr:row>
      <xdr:rowOff>321790</xdr:rowOff>
    </xdr:from>
    <xdr:to>
      <xdr:col>33</xdr:col>
      <xdr:colOff>120014</xdr:colOff>
      <xdr:row>755</xdr:row>
      <xdr:rowOff>1632</xdr:rowOff>
    </xdr:to>
    <xdr:cxnSp macro="">
      <xdr:nvCxnSpPr>
        <xdr:cNvPr id="18" name="直線矢印コネクタ 17"/>
        <xdr:cNvCxnSpPr/>
      </xdr:nvCxnSpPr>
      <xdr:spPr>
        <a:xfrm>
          <a:off x="6912059" y="53288513"/>
          <a:ext cx="4171" cy="10699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755</xdr:row>
      <xdr:rowOff>25742</xdr:rowOff>
    </xdr:from>
    <xdr:to>
      <xdr:col>25</xdr:col>
      <xdr:colOff>199881</xdr:colOff>
      <xdr:row>755</xdr:row>
      <xdr:rowOff>310853</xdr:rowOff>
    </xdr:to>
    <xdr:sp macro="" textlink="">
      <xdr:nvSpPr>
        <xdr:cNvPr id="19" name="テキスト ボックス 1"/>
        <xdr:cNvSpPr txBox="1"/>
      </xdr:nvSpPr>
      <xdr:spPr>
        <a:xfrm>
          <a:off x="2677297" y="54382600"/>
          <a:ext cx="2671233" cy="285111"/>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29</xdr:col>
      <xdr:colOff>38616</xdr:colOff>
      <xdr:row>755</xdr:row>
      <xdr:rowOff>12872</xdr:rowOff>
    </xdr:from>
    <xdr:to>
      <xdr:col>40</xdr:col>
      <xdr:colOff>171366</xdr:colOff>
      <xdr:row>755</xdr:row>
      <xdr:rowOff>297983</xdr:rowOff>
    </xdr:to>
    <xdr:sp macro="" textlink="">
      <xdr:nvSpPr>
        <xdr:cNvPr id="20" name="テキスト ボックス 22"/>
        <xdr:cNvSpPr txBox="1"/>
      </xdr:nvSpPr>
      <xdr:spPr>
        <a:xfrm>
          <a:off x="6011048" y="54369730"/>
          <a:ext cx="2398156" cy="285111"/>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14</xdr:col>
      <xdr:colOff>154459</xdr:colOff>
      <xdr:row>756</xdr:row>
      <xdr:rowOff>25742</xdr:rowOff>
    </xdr:from>
    <xdr:to>
      <xdr:col>23</xdr:col>
      <xdr:colOff>25742</xdr:colOff>
      <xdr:row>757</xdr:row>
      <xdr:rowOff>98264</xdr:rowOff>
    </xdr:to>
    <xdr:sp macro="" textlink="">
      <xdr:nvSpPr>
        <xdr:cNvPr id="21" name="正方形/長方形 20"/>
        <xdr:cNvSpPr/>
      </xdr:nvSpPr>
      <xdr:spPr>
        <a:xfrm>
          <a:off x="3037702" y="54730134"/>
          <a:ext cx="1724797" cy="74184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defTabSz="914400" rtl="0" eaLnBrk="1" latinLnBrk="0" hangingPunct="1"/>
          <a:r>
            <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rPr>
            <a:t>A.A</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株式会社</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ctr" defTabSz="914400" rtl="0" eaLnBrk="1" latinLnBrk="0" hangingPunct="1"/>
          <a:r>
            <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rPr>
            <a:t>11</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205944</xdr:colOff>
      <xdr:row>755</xdr:row>
      <xdr:rowOff>308919</xdr:rowOff>
    </xdr:from>
    <xdr:to>
      <xdr:col>38</xdr:col>
      <xdr:colOff>205945</xdr:colOff>
      <xdr:row>757</xdr:row>
      <xdr:rowOff>14329</xdr:rowOff>
    </xdr:to>
    <xdr:sp macro="" textlink="">
      <xdr:nvSpPr>
        <xdr:cNvPr id="23" name="正方形/長方形 22"/>
        <xdr:cNvSpPr/>
      </xdr:nvSpPr>
      <xdr:spPr>
        <a:xfrm>
          <a:off x="6384322" y="54665777"/>
          <a:ext cx="1647569" cy="722268"/>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民間企業</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社</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59</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141587</xdr:colOff>
      <xdr:row>757</xdr:row>
      <xdr:rowOff>180203</xdr:rowOff>
    </xdr:from>
    <xdr:to>
      <xdr:col>26</xdr:col>
      <xdr:colOff>81347</xdr:colOff>
      <xdr:row>759</xdr:row>
      <xdr:rowOff>9578</xdr:rowOff>
    </xdr:to>
    <xdr:sp macro="" textlink="">
      <xdr:nvSpPr>
        <xdr:cNvPr id="24" name="大かっこ 23"/>
        <xdr:cNvSpPr/>
      </xdr:nvSpPr>
      <xdr:spPr>
        <a:xfrm>
          <a:off x="2406992" y="55553919"/>
          <a:ext cx="3028950" cy="1168024"/>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１） </a:t>
          </a:r>
          <a:r>
            <a:rPr kumimoji="1" lang="ja-JP" altLang="ja-JP" sz="1100" kern="1200">
              <a:solidFill>
                <a:schemeClr val="dk1"/>
              </a:solidFill>
              <a:latin typeface="ＭＳ ゴシック" panose="020B0609070205080204" pitchFamily="49" charset="-128"/>
              <a:ea typeface="ＭＳ ゴシック" panose="020B0609070205080204" pitchFamily="49" charset="-128"/>
              <a:cs typeface="+mn-cs"/>
            </a:rPr>
            <a:t>核物質防護に係る</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調査・分析等</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a:t>
          </a:r>
          <a:r>
            <a:rPr kumimoji="1" lang="en-US" altLang="ja-JP" sz="1100" i="1" kern="1200">
              <a:solidFill>
                <a:schemeClr val="dk1"/>
              </a:solidFill>
              <a:effectLst/>
              <a:latin typeface="+mn-lt"/>
              <a:ea typeface="+mn-ea"/>
              <a:cs typeface="+mn-cs"/>
            </a:rPr>
            <a:t>※</a:t>
          </a:r>
          <a:r>
            <a:rPr kumimoji="1" lang="ja-JP" altLang="en-US" sz="1100" i="1" kern="1200">
              <a:solidFill>
                <a:schemeClr val="dk1"/>
              </a:solidFill>
              <a:effectLst/>
              <a:latin typeface="+mn-lt"/>
              <a:ea typeface="+mn-ea"/>
              <a:cs typeface="+mn-cs"/>
            </a:rPr>
            <a:t>核物質防護の観点から、契約先を</a:t>
          </a:r>
          <a:endParaRPr kumimoji="1" lang="en-US" altLang="ja-JP" sz="1100" i="1" kern="1200">
            <a:solidFill>
              <a:schemeClr val="dk1"/>
            </a:solidFill>
            <a:effectLst/>
            <a:latin typeface="+mn-lt"/>
            <a:ea typeface="+mn-ea"/>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表示しない</a:t>
          </a:r>
          <a:endParaRPr kumimoji="1" lang="en-US" altLang="ja-JP" sz="1100" i="1" kern="1200">
            <a:solidFill>
              <a:schemeClr val="dk1"/>
            </a:solidFill>
            <a:effectLst/>
            <a:latin typeface="+mn-lt"/>
            <a:ea typeface="+mn-ea"/>
            <a:cs typeface="+mn-cs"/>
          </a:endParaRPr>
        </a:p>
      </xdr:txBody>
    </xdr:sp>
    <xdr:clientData/>
  </xdr:twoCellAnchor>
  <xdr:twoCellAnchor>
    <xdr:from>
      <xdr:col>28</xdr:col>
      <xdr:colOff>154459</xdr:colOff>
      <xdr:row>757</xdr:row>
      <xdr:rowOff>193074</xdr:rowOff>
    </xdr:from>
    <xdr:to>
      <xdr:col>43</xdr:col>
      <xdr:colOff>94219</xdr:colOff>
      <xdr:row>759</xdr:row>
      <xdr:rowOff>22449</xdr:rowOff>
    </xdr:to>
    <xdr:sp macro="" textlink="">
      <xdr:nvSpPr>
        <xdr:cNvPr id="25" name="大かっこ 24"/>
        <xdr:cNvSpPr/>
      </xdr:nvSpPr>
      <xdr:spPr>
        <a:xfrm>
          <a:off x="5920945" y="57561892"/>
          <a:ext cx="3028950" cy="116802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defTabSz="914400" rtl="0" eaLnBrk="1" latinLnBrk="0" hangingPunct="1"/>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１） </a:t>
          </a:r>
          <a:r>
            <a:rPr kumimoji="1" lang="ja-JP" altLang="ja-JP" sz="1100" kern="1200">
              <a:solidFill>
                <a:schemeClr val="dk1"/>
              </a:solidFill>
              <a:latin typeface="ＭＳ ゴシック" panose="020B0609070205080204" pitchFamily="49" charset="-128"/>
              <a:ea typeface="ＭＳ ゴシック" panose="020B0609070205080204" pitchFamily="49" charset="-128"/>
              <a:cs typeface="+mn-cs"/>
            </a:rPr>
            <a:t>核物質防護に係る</a:t>
          </a:r>
          <a:r>
            <a:rPr kumimoji="1" lang="ja-JP" altLang="en-US" sz="1100" kern="1200">
              <a:solidFill>
                <a:schemeClr val="dk1"/>
              </a:solidFill>
              <a:latin typeface="ＭＳ ゴシック" panose="020B0609070205080204" pitchFamily="49" charset="-128"/>
              <a:ea typeface="ＭＳ ゴシック" panose="020B0609070205080204" pitchFamily="49" charset="-128"/>
              <a:cs typeface="+mn-cs"/>
            </a:rPr>
            <a:t>調査・分析等</a:t>
          </a:r>
          <a:endParaRPr kumimoji="1" lang="en-US" altLang="ja-JP" sz="1100" kern="1200">
            <a:solidFill>
              <a:schemeClr val="dk1"/>
            </a:solidFill>
            <a:latin typeface="ＭＳ ゴシック" panose="020B0609070205080204" pitchFamily="49" charset="-128"/>
            <a:ea typeface="ＭＳ ゴシック" panose="020B0609070205080204" pitchFamily="49" charset="-128"/>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a:t>
          </a:r>
          <a:r>
            <a:rPr kumimoji="1" lang="en-US" altLang="ja-JP" sz="1100" i="1" kern="1200">
              <a:solidFill>
                <a:schemeClr val="dk1"/>
              </a:solidFill>
              <a:effectLst/>
              <a:latin typeface="+mn-lt"/>
              <a:ea typeface="+mn-ea"/>
              <a:cs typeface="+mn-cs"/>
            </a:rPr>
            <a:t>※</a:t>
          </a:r>
          <a:r>
            <a:rPr kumimoji="1" lang="ja-JP" altLang="en-US" sz="1100" i="1" kern="1200">
              <a:solidFill>
                <a:schemeClr val="dk1"/>
              </a:solidFill>
              <a:effectLst/>
              <a:latin typeface="+mn-lt"/>
              <a:ea typeface="+mn-ea"/>
              <a:cs typeface="+mn-cs"/>
            </a:rPr>
            <a:t>核物質防護の観点から、契約先を</a:t>
          </a:r>
          <a:endParaRPr kumimoji="1" lang="en-US" altLang="ja-JP" sz="1100" i="1" kern="1200">
            <a:solidFill>
              <a:schemeClr val="dk1"/>
            </a:solidFill>
            <a:effectLst/>
            <a:latin typeface="+mn-lt"/>
            <a:ea typeface="+mn-ea"/>
            <a:cs typeface="+mn-cs"/>
          </a:endParaRPr>
        </a:p>
        <a:p>
          <a:pPr marL="0" indent="0" algn="l" defTabSz="914400" rtl="0" eaLnBrk="1" latinLnBrk="0" hangingPunct="1">
            <a:tabLst>
              <a:tab pos="180975" algn="l"/>
            </a:tabLst>
          </a:pPr>
          <a:r>
            <a:rPr kumimoji="1" lang="ja-JP" altLang="en-US" sz="1100" i="1" kern="1200">
              <a:solidFill>
                <a:schemeClr val="dk1"/>
              </a:solidFill>
              <a:effectLst/>
              <a:latin typeface="+mn-lt"/>
              <a:ea typeface="+mn-ea"/>
              <a:cs typeface="+mn-cs"/>
            </a:rPr>
            <a:t>　　表示しない</a:t>
          </a:r>
          <a:endParaRPr kumimoji="1" lang="en-US" altLang="ja-JP" sz="1100" i="1" kern="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v>
      </c>
      <c r="AT2" s="220"/>
      <c r="AU2" s="220"/>
      <c r="AV2" s="52" t="str">
        <f>IF(AW2="", "", "-")</f>
        <v/>
      </c>
      <c r="AW2" s="397"/>
      <c r="AX2" s="397"/>
    </row>
    <row r="3" spans="1:50" ht="21" customHeight="1" thickBot="1" x14ac:dyDescent="0.2">
      <c r="A3" s="529" t="s">
        <v>542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635</v>
      </c>
      <c r="AK3" s="531"/>
      <c r="AL3" s="531"/>
      <c r="AM3" s="531"/>
      <c r="AN3" s="531"/>
      <c r="AO3" s="531"/>
      <c r="AP3" s="531"/>
      <c r="AQ3" s="531"/>
      <c r="AR3" s="531"/>
      <c r="AS3" s="531"/>
      <c r="AT3" s="531"/>
      <c r="AU3" s="531"/>
      <c r="AV3" s="531"/>
      <c r="AW3" s="531"/>
      <c r="AX3" s="24" t="s">
        <v>65</v>
      </c>
    </row>
    <row r="4" spans="1:50" ht="24.75" customHeight="1" x14ac:dyDescent="0.15">
      <c r="A4" s="726" t="s">
        <v>25</v>
      </c>
      <c r="B4" s="727"/>
      <c r="C4" s="727"/>
      <c r="D4" s="727"/>
      <c r="E4" s="727"/>
      <c r="F4" s="727"/>
      <c r="G4" s="702" t="s">
        <v>568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569</v>
      </c>
      <c r="AF4" s="708"/>
      <c r="AG4" s="708"/>
      <c r="AH4" s="708"/>
      <c r="AI4" s="708"/>
      <c r="AJ4" s="708"/>
      <c r="AK4" s="708"/>
      <c r="AL4" s="708"/>
      <c r="AM4" s="708"/>
      <c r="AN4" s="708"/>
      <c r="AO4" s="708"/>
      <c r="AP4" s="709"/>
      <c r="AQ4" s="710" t="s">
        <v>2</v>
      </c>
      <c r="AR4" s="705"/>
      <c r="AS4" s="705"/>
      <c r="AT4" s="705"/>
      <c r="AU4" s="705"/>
      <c r="AV4" s="705"/>
      <c r="AW4" s="705"/>
      <c r="AX4" s="711"/>
    </row>
    <row r="5" spans="1:50" ht="56.25" customHeight="1" x14ac:dyDescent="0.15">
      <c r="A5" s="712" t="s">
        <v>67</v>
      </c>
      <c r="B5" s="713"/>
      <c r="C5" s="713"/>
      <c r="D5" s="713"/>
      <c r="E5" s="713"/>
      <c r="F5" s="714"/>
      <c r="G5" s="564" t="s">
        <v>178</v>
      </c>
      <c r="H5" s="565"/>
      <c r="I5" s="565"/>
      <c r="J5" s="565"/>
      <c r="K5" s="565"/>
      <c r="L5" s="565"/>
      <c r="M5" s="566" t="s">
        <v>66</v>
      </c>
      <c r="N5" s="567"/>
      <c r="O5" s="567"/>
      <c r="P5" s="567"/>
      <c r="Q5" s="567"/>
      <c r="R5" s="568"/>
      <c r="S5" s="569" t="s">
        <v>89</v>
      </c>
      <c r="T5" s="565"/>
      <c r="U5" s="565"/>
      <c r="V5" s="565"/>
      <c r="W5" s="565"/>
      <c r="X5" s="570"/>
      <c r="Y5" s="718" t="s">
        <v>3</v>
      </c>
      <c r="Z5" s="719"/>
      <c r="AA5" s="719"/>
      <c r="AB5" s="719"/>
      <c r="AC5" s="719"/>
      <c r="AD5" s="720"/>
      <c r="AE5" s="721" t="s">
        <v>570</v>
      </c>
      <c r="AF5" s="721"/>
      <c r="AG5" s="721"/>
      <c r="AH5" s="721"/>
      <c r="AI5" s="721"/>
      <c r="AJ5" s="721"/>
      <c r="AK5" s="721"/>
      <c r="AL5" s="721"/>
      <c r="AM5" s="721"/>
      <c r="AN5" s="721"/>
      <c r="AO5" s="721"/>
      <c r="AP5" s="722"/>
      <c r="AQ5" s="723" t="s">
        <v>571</v>
      </c>
      <c r="AR5" s="724"/>
      <c r="AS5" s="724"/>
      <c r="AT5" s="724"/>
      <c r="AU5" s="724"/>
      <c r="AV5" s="724"/>
      <c r="AW5" s="724"/>
      <c r="AX5" s="725"/>
    </row>
    <row r="6" spans="1:50" ht="39" customHeight="1" x14ac:dyDescent="0.15">
      <c r="A6" s="728" t="s">
        <v>4</v>
      </c>
      <c r="B6" s="729"/>
      <c r="C6" s="729"/>
      <c r="D6" s="729"/>
      <c r="E6" s="729"/>
      <c r="F6" s="729"/>
      <c r="G6" s="879" t="str">
        <f>入力規則等!F39</f>
        <v>エネルギー対策特別会計電源開発促進勘定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574</v>
      </c>
      <c r="H7" s="832"/>
      <c r="I7" s="832"/>
      <c r="J7" s="832"/>
      <c r="K7" s="832"/>
      <c r="L7" s="832"/>
      <c r="M7" s="832"/>
      <c r="N7" s="832"/>
      <c r="O7" s="832"/>
      <c r="P7" s="832"/>
      <c r="Q7" s="832"/>
      <c r="R7" s="832"/>
      <c r="S7" s="832"/>
      <c r="T7" s="832"/>
      <c r="U7" s="832"/>
      <c r="V7" s="832"/>
      <c r="W7" s="832"/>
      <c r="X7" s="833"/>
      <c r="Y7" s="395" t="s">
        <v>514</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科学技術・イノベーション</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1" t="str">
        <f>入力規則等!K13</f>
        <v>エネルギー対策</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8" t="s">
        <v>575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26.75" customHeight="1" x14ac:dyDescent="0.15">
      <c r="A10" s="743" t="s">
        <v>30</v>
      </c>
      <c r="B10" s="744"/>
      <c r="C10" s="744"/>
      <c r="D10" s="744"/>
      <c r="E10" s="744"/>
      <c r="F10" s="744"/>
      <c r="G10" s="676" t="s">
        <v>576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5">
        <v>143</v>
      </c>
      <c r="Q13" s="106"/>
      <c r="R13" s="106"/>
      <c r="S13" s="106"/>
      <c r="T13" s="106"/>
      <c r="U13" s="106"/>
      <c r="V13" s="107"/>
      <c r="W13" s="105">
        <v>140</v>
      </c>
      <c r="X13" s="106"/>
      <c r="Y13" s="106"/>
      <c r="Z13" s="106"/>
      <c r="AA13" s="106"/>
      <c r="AB13" s="106"/>
      <c r="AC13" s="107"/>
      <c r="AD13" s="105">
        <v>113</v>
      </c>
      <c r="AE13" s="106"/>
      <c r="AF13" s="106"/>
      <c r="AG13" s="106"/>
      <c r="AH13" s="106"/>
      <c r="AI13" s="106"/>
      <c r="AJ13" s="107"/>
      <c r="AK13" s="105">
        <v>113</v>
      </c>
      <c r="AL13" s="106"/>
      <c r="AM13" s="106"/>
      <c r="AN13" s="106"/>
      <c r="AO13" s="106"/>
      <c r="AP13" s="106"/>
      <c r="AQ13" s="107"/>
      <c r="AR13" s="105">
        <v>121</v>
      </c>
      <c r="AS13" s="106"/>
      <c r="AT13" s="106"/>
      <c r="AU13" s="106"/>
      <c r="AV13" s="106"/>
      <c r="AW13" s="106"/>
      <c r="AX13" s="394"/>
    </row>
    <row r="14" spans="1:50" ht="21" customHeight="1" x14ac:dyDescent="0.15">
      <c r="A14" s="142"/>
      <c r="B14" s="143"/>
      <c r="C14" s="143"/>
      <c r="D14" s="143"/>
      <c r="E14" s="143"/>
      <c r="F14" s="144"/>
      <c r="G14" s="748"/>
      <c r="H14" s="749"/>
      <c r="I14" s="581" t="s">
        <v>8</v>
      </c>
      <c r="J14" s="633"/>
      <c r="K14" s="633"/>
      <c r="L14" s="633"/>
      <c r="M14" s="633"/>
      <c r="N14" s="633"/>
      <c r="O14" s="634"/>
      <c r="P14" s="108" t="s">
        <v>601</v>
      </c>
      <c r="Q14" s="109"/>
      <c r="R14" s="109"/>
      <c r="S14" s="109"/>
      <c r="T14" s="109"/>
      <c r="U14" s="109"/>
      <c r="V14" s="110"/>
      <c r="W14" s="108" t="s">
        <v>636</v>
      </c>
      <c r="X14" s="109"/>
      <c r="Y14" s="109"/>
      <c r="Z14" s="109"/>
      <c r="AA14" s="109"/>
      <c r="AB14" s="109"/>
      <c r="AC14" s="110"/>
      <c r="AD14" s="108" t="s">
        <v>637</v>
      </c>
      <c r="AE14" s="109"/>
      <c r="AF14" s="109"/>
      <c r="AG14" s="109"/>
      <c r="AH14" s="109"/>
      <c r="AI14" s="109"/>
      <c r="AJ14" s="110"/>
      <c r="AK14" s="108" t="s">
        <v>638</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81" t="s">
        <v>51</v>
      </c>
      <c r="J15" s="582"/>
      <c r="K15" s="582"/>
      <c r="L15" s="582"/>
      <c r="M15" s="582"/>
      <c r="N15" s="582"/>
      <c r="O15" s="583"/>
      <c r="P15" s="108" t="s">
        <v>638</v>
      </c>
      <c r="Q15" s="109"/>
      <c r="R15" s="109"/>
      <c r="S15" s="109"/>
      <c r="T15" s="109"/>
      <c r="U15" s="109"/>
      <c r="V15" s="110"/>
      <c r="W15" s="108" t="s">
        <v>601</v>
      </c>
      <c r="X15" s="109"/>
      <c r="Y15" s="109"/>
      <c r="Z15" s="109"/>
      <c r="AA15" s="109"/>
      <c r="AB15" s="109"/>
      <c r="AC15" s="110"/>
      <c r="AD15" s="108" t="s">
        <v>630</v>
      </c>
      <c r="AE15" s="109"/>
      <c r="AF15" s="109"/>
      <c r="AG15" s="109"/>
      <c r="AH15" s="109"/>
      <c r="AI15" s="109"/>
      <c r="AJ15" s="110"/>
      <c r="AK15" s="108" t="s">
        <v>601</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81" t="s">
        <v>52</v>
      </c>
      <c r="J16" s="582"/>
      <c r="K16" s="582"/>
      <c r="L16" s="582"/>
      <c r="M16" s="582"/>
      <c r="N16" s="582"/>
      <c r="O16" s="583"/>
      <c r="P16" s="108" t="s">
        <v>601</v>
      </c>
      <c r="Q16" s="109"/>
      <c r="R16" s="109"/>
      <c r="S16" s="109"/>
      <c r="T16" s="109"/>
      <c r="U16" s="109"/>
      <c r="V16" s="110"/>
      <c r="W16" s="108" t="s">
        <v>630</v>
      </c>
      <c r="X16" s="109"/>
      <c r="Y16" s="109"/>
      <c r="Z16" s="109"/>
      <c r="AA16" s="109"/>
      <c r="AB16" s="109"/>
      <c r="AC16" s="110"/>
      <c r="AD16" s="108" t="s">
        <v>601</v>
      </c>
      <c r="AE16" s="109"/>
      <c r="AF16" s="109"/>
      <c r="AG16" s="109"/>
      <c r="AH16" s="109"/>
      <c r="AI16" s="109"/>
      <c r="AJ16" s="110"/>
      <c r="AK16" s="108" t="s">
        <v>601</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81" t="s">
        <v>50</v>
      </c>
      <c r="J17" s="633"/>
      <c r="K17" s="633"/>
      <c r="L17" s="633"/>
      <c r="M17" s="633"/>
      <c r="N17" s="633"/>
      <c r="O17" s="634"/>
      <c r="P17" s="108" t="s">
        <v>630</v>
      </c>
      <c r="Q17" s="109"/>
      <c r="R17" s="109"/>
      <c r="S17" s="109"/>
      <c r="T17" s="109"/>
      <c r="U17" s="109"/>
      <c r="V17" s="110"/>
      <c r="W17" s="108" t="s">
        <v>630</v>
      </c>
      <c r="X17" s="109"/>
      <c r="Y17" s="109"/>
      <c r="Z17" s="109"/>
      <c r="AA17" s="109"/>
      <c r="AB17" s="109"/>
      <c r="AC17" s="110"/>
      <c r="AD17" s="108" t="s">
        <v>601</v>
      </c>
      <c r="AE17" s="109"/>
      <c r="AF17" s="109"/>
      <c r="AG17" s="109"/>
      <c r="AH17" s="109"/>
      <c r="AI17" s="109"/>
      <c r="AJ17" s="110"/>
      <c r="AK17" s="108" t="s">
        <v>630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143</v>
      </c>
      <c r="Q18" s="115"/>
      <c r="R18" s="115"/>
      <c r="S18" s="115"/>
      <c r="T18" s="115"/>
      <c r="U18" s="115"/>
      <c r="V18" s="116"/>
      <c r="W18" s="114">
        <f>SUM(W13:AC17)</f>
        <v>140</v>
      </c>
      <c r="X18" s="115"/>
      <c r="Y18" s="115"/>
      <c r="Z18" s="115"/>
      <c r="AA18" s="115"/>
      <c r="AB18" s="115"/>
      <c r="AC18" s="116"/>
      <c r="AD18" s="114">
        <f>SUM(AD13:AJ17)</f>
        <v>113</v>
      </c>
      <c r="AE18" s="115"/>
      <c r="AF18" s="115"/>
      <c r="AG18" s="115"/>
      <c r="AH18" s="115"/>
      <c r="AI18" s="115"/>
      <c r="AJ18" s="116"/>
      <c r="AK18" s="114">
        <f>SUM(AK13:AQ17)</f>
        <v>113</v>
      </c>
      <c r="AL18" s="115"/>
      <c r="AM18" s="115"/>
      <c r="AN18" s="115"/>
      <c r="AO18" s="115"/>
      <c r="AP18" s="115"/>
      <c r="AQ18" s="116"/>
      <c r="AR18" s="114">
        <f>SUM(AR13:AX17)</f>
        <v>121</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110</v>
      </c>
      <c r="Q19" s="109"/>
      <c r="R19" s="109"/>
      <c r="S19" s="109"/>
      <c r="T19" s="109"/>
      <c r="U19" s="109"/>
      <c r="V19" s="110"/>
      <c r="W19" s="108">
        <v>120</v>
      </c>
      <c r="X19" s="109"/>
      <c r="Y19" s="109"/>
      <c r="Z19" s="109"/>
      <c r="AA19" s="109"/>
      <c r="AB19" s="109"/>
      <c r="AC19" s="110"/>
      <c r="AD19" s="108">
        <v>100</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0.76923076923076927</v>
      </c>
      <c r="Q20" s="545"/>
      <c r="R20" s="545"/>
      <c r="S20" s="545"/>
      <c r="T20" s="545"/>
      <c r="U20" s="545"/>
      <c r="V20" s="545"/>
      <c r="W20" s="545">
        <f t="shared" ref="W20" si="0">IF(W18=0, "-", SUM(W19)/W18)</f>
        <v>0.8571428571428571</v>
      </c>
      <c r="X20" s="545"/>
      <c r="Y20" s="545"/>
      <c r="Z20" s="545"/>
      <c r="AA20" s="545"/>
      <c r="AB20" s="545"/>
      <c r="AC20" s="545"/>
      <c r="AD20" s="545">
        <f t="shared" ref="AD20" si="1">IF(AD18=0, "-", SUM(AD19)/AD18)</f>
        <v>0.88495575221238942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28" t="s">
        <v>478</v>
      </c>
      <c r="H21" s="929"/>
      <c r="I21" s="929"/>
      <c r="J21" s="929"/>
      <c r="K21" s="929"/>
      <c r="L21" s="929"/>
      <c r="M21" s="929"/>
      <c r="N21" s="929"/>
      <c r="O21" s="929"/>
      <c r="P21" s="545">
        <f>IF(P19=0, "-", SUM(P19)/SUM(P13,P14))</f>
        <v>0.76923076923076927</v>
      </c>
      <c r="Q21" s="545"/>
      <c r="R21" s="545"/>
      <c r="S21" s="545"/>
      <c r="T21" s="545"/>
      <c r="U21" s="545"/>
      <c r="V21" s="545"/>
      <c r="W21" s="545">
        <f t="shared" ref="W21" si="2">IF(W19=0, "-", SUM(W19)/SUM(W13,W14))</f>
        <v>0.8571428571428571</v>
      </c>
      <c r="X21" s="545"/>
      <c r="Y21" s="545"/>
      <c r="Z21" s="545"/>
      <c r="AA21" s="545"/>
      <c r="AB21" s="545"/>
      <c r="AC21" s="545"/>
      <c r="AD21" s="545">
        <f t="shared" ref="AD21" si="3">IF(AD19=0, "-", SUM(AD19)/SUM(AD13,AD14))</f>
        <v>0.88495575221238942</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61</v>
      </c>
      <c r="Q23" s="106"/>
      <c r="R23" s="106"/>
      <c r="S23" s="106"/>
      <c r="T23" s="106"/>
      <c r="U23" s="106"/>
      <c r="V23" s="107"/>
      <c r="W23" s="105">
        <v>62</v>
      </c>
      <c r="X23" s="106"/>
      <c r="Y23" s="106"/>
      <c r="Z23" s="106"/>
      <c r="AA23" s="106"/>
      <c r="AB23" s="106"/>
      <c r="AC23" s="107"/>
      <c r="AD23" s="209" t="s">
        <v>639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32</v>
      </c>
      <c r="Q24" s="109"/>
      <c r="R24" s="109"/>
      <c r="S24" s="109"/>
      <c r="T24" s="109"/>
      <c r="U24" s="109"/>
      <c r="V24" s="110"/>
      <c r="W24" s="108">
        <v>38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20</v>
      </c>
      <c r="Q25" s="109"/>
      <c r="R25" s="109"/>
      <c r="S25" s="109"/>
      <c r="T25" s="109"/>
      <c r="U25" s="109"/>
      <c r="V25" s="110"/>
      <c r="W25" s="108">
        <v>21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113</v>
      </c>
      <c r="Q29" s="109"/>
      <c r="R29" s="109"/>
      <c r="S29" s="109"/>
      <c r="T29" s="109"/>
      <c r="U29" s="109"/>
      <c r="V29" s="110"/>
      <c r="W29" s="227">
        <f>AR13</f>
        <v>121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1"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534</v>
      </c>
      <c r="AF30" s="387"/>
      <c r="AG30" s="387"/>
      <c r="AH30" s="388"/>
      <c r="AI30" s="386" t="s">
        <v>531</v>
      </c>
      <c r="AJ30" s="387"/>
      <c r="AK30" s="387"/>
      <c r="AL30" s="388"/>
      <c r="AM30" s="389" t="s">
        <v>526</v>
      </c>
      <c r="AN30" s="389"/>
      <c r="AO30" s="389"/>
      <c r="AP30" s="386"/>
      <c r="AQ30" s="642" t="s">
        <v>354</v>
      </c>
      <c r="AR30" s="643"/>
      <c r="AS30" s="643"/>
      <c r="AT30" s="644"/>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21"/>
      <c r="B32" s="519"/>
      <c r="C32" s="519"/>
      <c r="D32" s="519"/>
      <c r="E32" s="519"/>
      <c r="F32" s="520"/>
      <c r="G32" s="546" t="s">
        <v>580</v>
      </c>
      <c r="H32" s="547"/>
      <c r="I32" s="547"/>
      <c r="J32" s="547"/>
      <c r="K32" s="547"/>
      <c r="L32" s="547"/>
      <c r="M32" s="547"/>
      <c r="N32" s="547"/>
      <c r="O32" s="548"/>
      <c r="P32" s="161" t="s">
        <v>581</v>
      </c>
      <c r="Q32" s="161"/>
      <c r="R32" s="161"/>
      <c r="S32" s="161"/>
      <c r="T32" s="161"/>
      <c r="U32" s="161"/>
      <c r="V32" s="161"/>
      <c r="W32" s="161"/>
      <c r="X32" s="231"/>
      <c r="Y32" s="338" t="s">
        <v>12</v>
      </c>
      <c r="Z32" s="555"/>
      <c r="AA32" s="556"/>
      <c r="AB32" s="557" t="s">
        <v>582</v>
      </c>
      <c r="AC32" s="557"/>
      <c r="AD32" s="557"/>
      <c r="AE32" s="364">
        <v>0</v>
      </c>
      <c r="AF32" s="365"/>
      <c r="AG32" s="365"/>
      <c r="AH32" s="365"/>
      <c r="AI32" s="364">
        <v>0</v>
      </c>
      <c r="AJ32" s="365"/>
      <c r="AK32" s="365"/>
      <c r="AL32" s="365"/>
      <c r="AM32" s="364">
        <v>0</v>
      </c>
      <c r="AN32" s="365"/>
      <c r="AO32" s="365"/>
      <c r="AP32" s="365"/>
      <c r="AQ32" s="111"/>
      <c r="AR32" s="112"/>
      <c r="AS32" s="112"/>
      <c r="AT32" s="113"/>
      <c r="AU32" s="365"/>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582</v>
      </c>
      <c r="AC33" s="528"/>
      <c r="AD33" s="528"/>
      <c r="AE33" s="364">
        <v>0</v>
      </c>
      <c r="AF33" s="365"/>
      <c r="AG33" s="365"/>
      <c r="AH33" s="365"/>
      <c r="AI33" s="364">
        <v>0</v>
      </c>
      <c r="AJ33" s="365"/>
      <c r="AK33" s="365"/>
      <c r="AL33" s="365"/>
      <c r="AM33" s="364">
        <v>0</v>
      </c>
      <c r="AN33" s="365"/>
      <c r="AO33" s="365"/>
      <c r="AP33" s="365"/>
      <c r="AQ33" s="111">
        <v>0</v>
      </c>
      <c r="AR33" s="112"/>
      <c r="AS33" s="112"/>
      <c r="AT33" s="113"/>
      <c r="AU33" s="365"/>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899" t="s">
        <v>504</v>
      </c>
      <c r="B35" s="900"/>
      <c r="C35" s="900"/>
      <c r="D35" s="900"/>
      <c r="E35" s="900"/>
      <c r="F35" s="901"/>
      <c r="G35" s="905" t="s">
        <v>583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5" t="s">
        <v>473</v>
      </c>
      <c r="B37" s="646"/>
      <c r="C37" s="646"/>
      <c r="D37" s="646"/>
      <c r="E37" s="646"/>
      <c r="F37" s="647"/>
      <c r="G37" s="571" t="s">
        <v>265</v>
      </c>
      <c r="H37" s="381"/>
      <c r="I37" s="381"/>
      <c r="J37" s="381"/>
      <c r="K37" s="381"/>
      <c r="L37" s="381"/>
      <c r="M37" s="381"/>
      <c r="N37" s="381"/>
      <c r="O37" s="572"/>
      <c r="P37" s="635" t="s">
        <v>59</v>
      </c>
      <c r="Q37" s="381"/>
      <c r="R37" s="381"/>
      <c r="S37" s="381"/>
      <c r="T37" s="381"/>
      <c r="U37" s="381"/>
      <c r="V37" s="381"/>
      <c r="W37" s="381"/>
      <c r="X37" s="572"/>
      <c r="Y37" s="636"/>
      <c r="Z37" s="637"/>
      <c r="AA37" s="638"/>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t="s">
        <v>582</v>
      </c>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582</v>
      </c>
      <c r="AC40" s="528"/>
      <c r="AD40" s="5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customHeight="1" x14ac:dyDescent="0.15">
      <c r="A42" s="899" t="s">
        <v>504</v>
      </c>
      <c r="B42" s="900"/>
      <c r="C42" s="900"/>
      <c r="D42" s="900"/>
      <c r="E42" s="900"/>
      <c r="F42" s="901"/>
      <c r="G42" s="905" t="s">
        <v>646</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5" t="s">
        <v>473</v>
      </c>
      <c r="B44" s="646"/>
      <c r="C44" s="646"/>
      <c r="D44" s="646"/>
      <c r="E44" s="646"/>
      <c r="F44" s="647"/>
      <c r="G44" s="571" t="s">
        <v>265</v>
      </c>
      <c r="H44" s="381"/>
      <c r="I44" s="381"/>
      <c r="J44" s="381"/>
      <c r="K44" s="381"/>
      <c r="L44" s="381"/>
      <c r="M44" s="381"/>
      <c r="N44" s="381"/>
      <c r="O44" s="572"/>
      <c r="P44" s="635" t="s">
        <v>59</v>
      </c>
      <c r="Q44" s="381"/>
      <c r="R44" s="381"/>
      <c r="S44" s="381"/>
      <c r="T44" s="381"/>
      <c r="U44" s="381"/>
      <c r="V44" s="381"/>
      <c r="W44" s="381"/>
      <c r="X44" s="572"/>
      <c r="Y44" s="636"/>
      <c r="Z44" s="637"/>
      <c r="AA44" s="638"/>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8" t="s">
        <v>473</v>
      </c>
      <c r="B51" s="519"/>
      <c r="C51" s="519"/>
      <c r="D51" s="519"/>
      <c r="E51" s="519"/>
      <c r="F51" s="520"/>
      <c r="G51" s="571" t="s">
        <v>265</v>
      </c>
      <c r="H51" s="381"/>
      <c r="I51" s="381"/>
      <c r="J51" s="381"/>
      <c r="K51" s="381"/>
      <c r="L51" s="381"/>
      <c r="M51" s="381"/>
      <c r="N51" s="381"/>
      <c r="O51" s="572"/>
      <c r="P51" s="635" t="s">
        <v>59</v>
      </c>
      <c r="Q51" s="381"/>
      <c r="R51" s="381"/>
      <c r="S51" s="381"/>
      <c r="T51" s="381"/>
      <c r="U51" s="381"/>
      <c r="V51" s="381"/>
      <c r="W51" s="381"/>
      <c r="X51" s="572"/>
      <c r="Y51" s="636"/>
      <c r="Z51" s="637"/>
      <c r="AA51" s="638"/>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8" t="s">
        <v>473</v>
      </c>
      <c r="B58" s="519"/>
      <c r="C58" s="519"/>
      <c r="D58" s="519"/>
      <c r="E58" s="519"/>
      <c r="F58" s="520"/>
      <c r="G58" s="571" t="s">
        <v>265</v>
      </c>
      <c r="H58" s="381"/>
      <c r="I58" s="381"/>
      <c r="J58" s="381"/>
      <c r="K58" s="381"/>
      <c r="L58" s="381"/>
      <c r="M58" s="381"/>
      <c r="N58" s="381"/>
      <c r="O58" s="572"/>
      <c r="P58" s="635" t="s">
        <v>59</v>
      </c>
      <c r="Q58" s="381"/>
      <c r="R58" s="381"/>
      <c r="S58" s="381"/>
      <c r="T58" s="381"/>
      <c r="U58" s="381"/>
      <c r="V58" s="381"/>
      <c r="W58" s="381"/>
      <c r="X58" s="572"/>
      <c r="Y58" s="636"/>
      <c r="Z58" s="637"/>
      <c r="AA58" s="638"/>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534</v>
      </c>
      <c r="AF65" s="369"/>
      <c r="AG65" s="369"/>
      <c r="AH65" s="370"/>
      <c r="AI65" s="368" t="s">
        <v>531</v>
      </c>
      <c r="AJ65" s="369"/>
      <c r="AK65" s="369"/>
      <c r="AL65" s="370"/>
      <c r="AM65" s="375" t="s">
        <v>526</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494</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494</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495</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493</v>
      </c>
      <c r="X70" s="946"/>
      <c r="Y70" s="951" t="s">
        <v>12</v>
      </c>
      <c r="Z70" s="951"/>
      <c r="AA70" s="952"/>
      <c r="AB70" s="953" t="s">
        <v>494</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494</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495</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507</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5"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6"/>
      <c r="B81" s="851"/>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1"/>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1"/>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2"/>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8"/>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4" t="s">
        <v>11</v>
      </c>
      <c r="AC85" s="465"/>
      <c r="AD85" s="466"/>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1"/>
      <c r="R87" s="801"/>
      <c r="S87" s="801"/>
      <c r="T87" s="801"/>
      <c r="U87" s="801"/>
      <c r="V87" s="801"/>
      <c r="W87" s="801"/>
      <c r="X87" s="802"/>
      <c r="Y87" s="759" t="s">
        <v>62</v>
      </c>
      <c r="Z87" s="760"/>
      <c r="AA87" s="761"/>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3"/>
      <c r="Q88" s="803"/>
      <c r="R88" s="803"/>
      <c r="S88" s="803"/>
      <c r="T88" s="803"/>
      <c r="U88" s="803"/>
      <c r="V88" s="803"/>
      <c r="W88" s="803"/>
      <c r="X88" s="804"/>
      <c r="Y88" s="733" t="s">
        <v>54</v>
      </c>
      <c r="Z88" s="734"/>
      <c r="AA88" s="735"/>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5"/>
      <c r="Y89" s="733" t="s">
        <v>13</v>
      </c>
      <c r="Z89" s="734"/>
      <c r="AA89" s="735"/>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4" t="s">
        <v>11</v>
      </c>
      <c r="AC90" s="465"/>
      <c r="AD90" s="466"/>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1"/>
      <c r="R92" s="801"/>
      <c r="S92" s="801"/>
      <c r="T92" s="801"/>
      <c r="U92" s="801"/>
      <c r="V92" s="801"/>
      <c r="W92" s="801"/>
      <c r="X92" s="802"/>
      <c r="Y92" s="759" t="s">
        <v>62</v>
      </c>
      <c r="Z92" s="760"/>
      <c r="AA92" s="761"/>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3"/>
      <c r="Q93" s="803"/>
      <c r="R93" s="803"/>
      <c r="S93" s="803"/>
      <c r="T93" s="803"/>
      <c r="U93" s="803"/>
      <c r="V93" s="803"/>
      <c r="W93" s="803"/>
      <c r="X93" s="804"/>
      <c r="Y93" s="733" t="s">
        <v>54</v>
      </c>
      <c r="Z93" s="734"/>
      <c r="AA93" s="735"/>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5"/>
      <c r="Y94" s="733" t="s">
        <v>13</v>
      </c>
      <c r="Z94" s="734"/>
      <c r="AA94" s="735"/>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4" t="s">
        <v>11</v>
      </c>
      <c r="AC95" s="465"/>
      <c r="AD95" s="466"/>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1"/>
      <c r="R97" s="801"/>
      <c r="S97" s="801"/>
      <c r="T97" s="801"/>
      <c r="U97" s="801"/>
      <c r="V97" s="801"/>
      <c r="W97" s="801"/>
      <c r="X97" s="802"/>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3"/>
      <c r="Q98" s="803"/>
      <c r="R98" s="803"/>
      <c r="S98" s="803"/>
      <c r="T98" s="803"/>
      <c r="U98" s="803"/>
      <c r="V98" s="803"/>
      <c r="W98" s="803"/>
      <c r="X98" s="804"/>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6" t="s">
        <v>13</v>
      </c>
      <c r="Z99" s="487"/>
      <c r="AA99" s="488"/>
      <c r="AB99" s="468" t="s">
        <v>14</v>
      </c>
      <c r="AC99" s="469"/>
      <c r="AD99" s="470"/>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71"/>
      <c r="Z100" s="472"/>
      <c r="AA100" s="473"/>
      <c r="AB100" s="859" t="s">
        <v>11</v>
      </c>
      <c r="AC100" s="859"/>
      <c r="AD100" s="859"/>
      <c r="AE100" s="825" t="s">
        <v>534</v>
      </c>
      <c r="AF100" s="826"/>
      <c r="AG100" s="826"/>
      <c r="AH100" s="827"/>
      <c r="AI100" s="825" t="s">
        <v>531</v>
      </c>
      <c r="AJ100" s="826"/>
      <c r="AK100" s="826"/>
      <c r="AL100" s="827"/>
      <c r="AM100" s="825" t="s">
        <v>527</v>
      </c>
      <c r="AN100" s="826"/>
      <c r="AO100" s="826"/>
      <c r="AP100" s="827"/>
      <c r="AQ100" s="930" t="s">
        <v>520</v>
      </c>
      <c r="AR100" s="931"/>
      <c r="AS100" s="931"/>
      <c r="AT100" s="932"/>
      <c r="AU100" s="930" t="s">
        <v>517</v>
      </c>
      <c r="AV100" s="931"/>
      <c r="AW100" s="931"/>
      <c r="AX100" s="933"/>
    </row>
    <row r="101" spans="1:60" ht="23.25" customHeight="1" x14ac:dyDescent="0.15">
      <c r="A101" s="497"/>
      <c r="B101" s="498"/>
      <c r="C101" s="498"/>
      <c r="D101" s="498"/>
      <c r="E101" s="498"/>
      <c r="F101" s="499"/>
      <c r="G101" s="161" t="s">
        <v>584</v>
      </c>
      <c r="H101" s="161"/>
      <c r="I101" s="161"/>
      <c r="J101" s="161"/>
      <c r="K101" s="161"/>
      <c r="L101" s="161"/>
      <c r="M101" s="161"/>
      <c r="N101" s="161"/>
      <c r="O101" s="161"/>
      <c r="P101" s="161"/>
      <c r="Q101" s="161"/>
      <c r="R101" s="161"/>
      <c r="S101" s="161"/>
      <c r="T101" s="161"/>
      <c r="U101" s="161"/>
      <c r="V101" s="161"/>
      <c r="W101" s="161"/>
      <c r="X101" s="231"/>
      <c r="Y101" s="815" t="s">
        <v>55</v>
      </c>
      <c r="Z101" s="719"/>
      <c r="AA101" s="720"/>
      <c r="AB101" s="557" t="s">
        <v>582</v>
      </c>
      <c r="AC101" s="557"/>
      <c r="AD101" s="557"/>
      <c r="AE101" s="364">
        <v>6</v>
      </c>
      <c r="AF101" s="365"/>
      <c r="AG101" s="365"/>
      <c r="AH101" s="366"/>
      <c r="AI101" s="364">
        <v>6</v>
      </c>
      <c r="AJ101" s="365"/>
      <c r="AK101" s="365"/>
      <c r="AL101" s="366"/>
      <c r="AM101" s="364">
        <v>4</v>
      </c>
      <c r="AN101" s="365"/>
      <c r="AO101" s="365"/>
      <c r="AP101" s="366"/>
      <c r="AQ101" s="364">
        <v>4</v>
      </c>
      <c r="AR101" s="365"/>
      <c r="AS101" s="365"/>
      <c r="AT101" s="366"/>
      <c r="AU101" s="364"/>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582</v>
      </c>
      <c r="AC102" s="557"/>
      <c r="AD102" s="557"/>
      <c r="AE102" s="358">
        <v>5</v>
      </c>
      <c r="AF102" s="358"/>
      <c r="AG102" s="358"/>
      <c r="AH102" s="358"/>
      <c r="AI102" s="358">
        <v>5</v>
      </c>
      <c r="AJ102" s="358"/>
      <c r="AK102" s="358"/>
      <c r="AL102" s="358"/>
      <c r="AM102" s="358">
        <v>5</v>
      </c>
      <c r="AN102" s="358"/>
      <c r="AO102" s="358"/>
      <c r="AP102" s="358"/>
      <c r="AQ102" s="816"/>
      <c r="AR102" s="817"/>
      <c r="AS102" s="817"/>
      <c r="AT102" s="818"/>
      <c r="AU102" s="816"/>
      <c r="AV102" s="817"/>
      <c r="AW102" s="817"/>
      <c r="AX102" s="818"/>
    </row>
    <row r="103" spans="1:60" ht="31.5" customHeight="1" x14ac:dyDescent="0.15">
      <c r="A103" s="494" t="s">
        <v>475</v>
      </c>
      <c r="B103" s="495"/>
      <c r="C103" s="495"/>
      <c r="D103" s="495"/>
      <c r="E103" s="495"/>
      <c r="F103" s="496"/>
      <c r="G103" s="734" t="s">
        <v>60</v>
      </c>
      <c r="H103" s="734"/>
      <c r="I103" s="734"/>
      <c r="J103" s="734"/>
      <c r="K103" s="734"/>
      <c r="L103" s="734"/>
      <c r="M103" s="734"/>
      <c r="N103" s="734"/>
      <c r="O103" s="734"/>
      <c r="P103" s="734"/>
      <c r="Q103" s="734"/>
      <c r="R103" s="734"/>
      <c r="S103" s="734"/>
      <c r="T103" s="734"/>
      <c r="U103" s="734"/>
      <c r="V103" s="734"/>
      <c r="W103" s="734"/>
      <c r="X103" s="735"/>
      <c r="Y103" s="474"/>
      <c r="Z103" s="475"/>
      <c r="AA103" s="476"/>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7"/>
      <c r="B104" s="498"/>
      <c r="C104" s="498"/>
      <c r="D104" s="498"/>
      <c r="E104" s="498"/>
      <c r="F104" s="499"/>
      <c r="G104" s="161" t="s">
        <v>585</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582</v>
      </c>
      <c r="AC104" s="478"/>
      <c r="AD104" s="479"/>
      <c r="AE104" s="364">
        <v>10</v>
      </c>
      <c r="AF104" s="365"/>
      <c r="AG104" s="365"/>
      <c r="AH104" s="366"/>
      <c r="AI104" s="364">
        <v>13</v>
      </c>
      <c r="AJ104" s="365"/>
      <c r="AK104" s="365"/>
      <c r="AL104" s="366"/>
      <c r="AM104" s="364">
        <v>11</v>
      </c>
      <c r="AN104" s="365"/>
      <c r="AO104" s="365"/>
      <c r="AP104" s="366"/>
      <c r="AQ104" s="364"/>
      <c r="AR104" s="365"/>
      <c r="AS104" s="365"/>
      <c r="AT104" s="366"/>
      <c r="AU104" s="364"/>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582</v>
      </c>
      <c r="AC105" s="407"/>
      <c r="AD105" s="408"/>
      <c r="AE105" s="358">
        <v>12</v>
      </c>
      <c r="AF105" s="358"/>
      <c r="AG105" s="358"/>
      <c r="AH105" s="358"/>
      <c r="AI105" s="358">
        <v>12</v>
      </c>
      <c r="AJ105" s="358"/>
      <c r="AK105" s="358"/>
      <c r="AL105" s="358"/>
      <c r="AM105" s="358">
        <v>17</v>
      </c>
      <c r="AN105" s="358"/>
      <c r="AO105" s="358"/>
      <c r="AP105" s="358"/>
      <c r="AQ105" s="364"/>
      <c r="AR105" s="365"/>
      <c r="AS105" s="365"/>
      <c r="AT105" s="366"/>
      <c r="AU105" s="816"/>
      <c r="AV105" s="817"/>
      <c r="AW105" s="817"/>
      <c r="AX105" s="818"/>
    </row>
    <row r="106" spans="1:60" ht="31.5" customHeight="1" x14ac:dyDescent="0.15">
      <c r="A106" s="494" t="s">
        <v>475</v>
      </c>
      <c r="B106" s="495"/>
      <c r="C106" s="495"/>
      <c r="D106" s="495"/>
      <c r="E106" s="495"/>
      <c r="F106" s="496"/>
      <c r="G106" s="734" t="s">
        <v>60</v>
      </c>
      <c r="H106" s="734"/>
      <c r="I106" s="734"/>
      <c r="J106" s="734"/>
      <c r="K106" s="734"/>
      <c r="L106" s="734"/>
      <c r="M106" s="734"/>
      <c r="N106" s="734"/>
      <c r="O106" s="734"/>
      <c r="P106" s="734"/>
      <c r="Q106" s="734"/>
      <c r="R106" s="734"/>
      <c r="S106" s="734"/>
      <c r="T106" s="734"/>
      <c r="U106" s="734"/>
      <c r="V106" s="734"/>
      <c r="W106" s="734"/>
      <c r="X106" s="735"/>
      <c r="Y106" s="474"/>
      <c r="Z106" s="475"/>
      <c r="AA106" s="476"/>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customHeight="1" x14ac:dyDescent="0.15">
      <c r="A107" s="497"/>
      <c r="B107" s="498"/>
      <c r="C107" s="498"/>
      <c r="D107" s="498"/>
      <c r="E107" s="498"/>
      <c r="F107" s="499"/>
      <c r="G107" s="161" t="s">
        <v>649</v>
      </c>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v>60</v>
      </c>
      <c r="AF107" s="358"/>
      <c r="AG107" s="358"/>
      <c r="AH107" s="358"/>
      <c r="AI107" s="358">
        <v>60</v>
      </c>
      <c r="AJ107" s="358"/>
      <c r="AK107" s="358"/>
      <c r="AL107" s="358"/>
      <c r="AM107" s="358">
        <v>79</v>
      </c>
      <c r="AN107" s="358"/>
      <c r="AO107" s="358"/>
      <c r="AP107" s="358"/>
      <c r="AQ107" s="364"/>
      <c r="AR107" s="365"/>
      <c r="AS107" s="365"/>
      <c r="AT107" s="366"/>
      <c r="AU107" s="364"/>
      <c r="AV107" s="365"/>
      <c r="AW107" s="365"/>
      <c r="AX107" s="366"/>
    </row>
    <row r="108" spans="1:60" ht="23.25"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v>60</v>
      </c>
      <c r="AF108" s="358"/>
      <c r="AG108" s="358"/>
      <c r="AH108" s="358"/>
      <c r="AI108" s="358">
        <v>60</v>
      </c>
      <c r="AJ108" s="358"/>
      <c r="AK108" s="358"/>
      <c r="AL108" s="358"/>
      <c r="AM108" s="358">
        <v>60</v>
      </c>
      <c r="AN108" s="358"/>
      <c r="AO108" s="358"/>
      <c r="AP108" s="358"/>
      <c r="AQ108" s="364"/>
      <c r="AR108" s="365"/>
      <c r="AS108" s="365"/>
      <c r="AT108" s="366"/>
      <c r="AU108" s="816"/>
      <c r="AV108" s="817"/>
      <c r="AW108" s="817"/>
      <c r="AX108" s="818"/>
    </row>
    <row r="109" spans="1:60" ht="31.5" customHeight="1" x14ac:dyDescent="0.15">
      <c r="A109" s="494" t="s">
        <v>475</v>
      </c>
      <c r="B109" s="495"/>
      <c r="C109" s="495"/>
      <c r="D109" s="495"/>
      <c r="E109" s="495"/>
      <c r="F109" s="496"/>
      <c r="G109" s="734" t="s">
        <v>60</v>
      </c>
      <c r="H109" s="734"/>
      <c r="I109" s="734"/>
      <c r="J109" s="734"/>
      <c r="K109" s="734"/>
      <c r="L109" s="734"/>
      <c r="M109" s="734"/>
      <c r="N109" s="734"/>
      <c r="O109" s="734"/>
      <c r="P109" s="734"/>
      <c r="Q109" s="734"/>
      <c r="R109" s="734"/>
      <c r="S109" s="734"/>
      <c r="T109" s="734"/>
      <c r="U109" s="734"/>
      <c r="V109" s="734"/>
      <c r="W109" s="734"/>
      <c r="X109" s="735"/>
      <c r="Y109" s="474"/>
      <c r="Z109" s="475"/>
      <c r="AA109" s="476"/>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customHeight="1" x14ac:dyDescent="0.15">
      <c r="A110" s="497"/>
      <c r="B110" s="498"/>
      <c r="C110" s="498"/>
      <c r="D110" s="498"/>
      <c r="E110" s="498"/>
      <c r="F110" s="499"/>
      <c r="G110" s="161" t="s">
        <v>650</v>
      </c>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v>32</v>
      </c>
      <c r="AF110" s="358"/>
      <c r="AG110" s="358"/>
      <c r="AH110" s="358"/>
      <c r="AI110" s="358">
        <v>32</v>
      </c>
      <c r="AJ110" s="358"/>
      <c r="AK110" s="358"/>
      <c r="AL110" s="358"/>
      <c r="AM110" s="358">
        <v>32</v>
      </c>
      <c r="AN110" s="358"/>
      <c r="AO110" s="358"/>
      <c r="AP110" s="358"/>
      <c r="AQ110" s="364"/>
      <c r="AR110" s="365"/>
      <c r="AS110" s="365"/>
      <c r="AT110" s="366"/>
      <c r="AU110" s="364"/>
      <c r="AV110" s="365"/>
      <c r="AW110" s="365"/>
      <c r="AX110" s="366"/>
    </row>
    <row r="111" spans="1:60" ht="23.25"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v>32</v>
      </c>
      <c r="AF111" s="358"/>
      <c r="AG111" s="358"/>
      <c r="AH111" s="358"/>
      <c r="AI111" s="358">
        <v>32</v>
      </c>
      <c r="AJ111" s="358"/>
      <c r="AK111" s="358"/>
      <c r="AL111" s="358"/>
      <c r="AM111" s="358">
        <v>32</v>
      </c>
      <c r="AN111" s="358"/>
      <c r="AO111" s="358"/>
      <c r="AP111" s="358"/>
      <c r="AQ111" s="364"/>
      <c r="AR111" s="365"/>
      <c r="AS111" s="365"/>
      <c r="AT111" s="366"/>
      <c r="AU111" s="816"/>
      <c r="AV111" s="817"/>
      <c r="AW111" s="817"/>
      <c r="AX111" s="818"/>
    </row>
    <row r="112" spans="1:60" ht="31.5" hidden="1" customHeight="1" x14ac:dyDescent="0.15">
      <c r="A112" s="494" t="s">
        <v>475</v>
      </c>
      <c r="B112" s="495"/>
      <c r="C112" s="495"/>
      <c r="D112" s="495"/>
      <c r="E112" s="495"/>
      <c r="F112" s="496"/>
      <c r="G112" s="734" t="s">
        <v>60</v>
      </c>
      <c r="H112" s="734"/>
      <c r="I112" s="734"/>
      <c r="J112" s="734"/>
      <c r="K112" s="734"/>
      <c r="L112" s="734"/>
      <c r="M112" s="734"/>
      <c r="N112" s="734"/>
      <c r="O112" s="734"/>
      <c r="P112" s="734"/>
      <c r="Q112" s="734"/>
      <c r="R112" s="734"/>
      <c r="S112" s="734"/>
      <c r="T112" s="734"/>
      <c r="U112" s="734"/>
      <c r="V112" s="734"/>
      <c r="W112" s="734"/>
      <c r="X112" s="735"/>
      <c r="Y112" s="474"/>
      <c r="Z112" s="475"/>
      <c r="AA112" s="476"/>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633</v>
      </c>
      <c r="AC116" s="301"/>
      <c r="AD116" s="302"/>
      <c r="AE116" s="358">
        <v>17</v>
      </c>
      <c r="AF116" s="358"/>
      <c r="AG116" s="358"/>
      <c r="AH116" s="358"/>
      <c r="AI116" s="358">
        <v>18</v>
      </c>
      <c r="AJ116" s="358"/>
      <c r="AK116" s="358"/>
      <c r="AL116" s="358"/>
      <c r="AM116" s="358">
        <v>28</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634</v>
      </c>
      <c r="AC117" s="342"/>
      <c r="AD117" s="343"/>
      <c r="AE117" s="306" t="s">
        <v>640</v>
      </c>
      <c r="AF117" s="306"/>
      <c r="AG117" s="306"/>
      <c r="AH117" s="306"/>
      <c r="AI117" s="306" t="s">
        <v>641</v>
      </c>
      <c r="AJ117" s="306"/>
      <c r="AK117" s="306"/>
      <c r="AL117" s="306"/>
      <c r="AM117" s="306" t="s">
        <v>651</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587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v>0.8</v>
      </c>
      <c r="AF119" s="358"/>
      <c r="AG119" s="358"/>
      <c r="AH119" s="358"/>
      <c r="AI119" s="358">
        <v>0.8</v>
      </c>
      <c r="AJ119" s="358"/>
      <c r="AK119" s="358"/>
      <c r="AL119" s="358"/>
      <c r="AM119" s="358">
        <v>1.4</v>
      </c>
      <c r="AN119" s="358"/>
      <c r="AO119" s="358"/>
      <c r="AP119" s="358"/>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t="s">
        <v>642</v>
      </c>
      <c r="AF120" s="306"/>
      <c r="AG120" s="306"/>
      <c r="AH120" s="306"/>
      <c r="AI120" s="306" t="s">
        <v>643</v>
      </c>
      <c r="AJ120" s="306"/>
      <c r="AK120" s="306"/>
      <c r="AL120" s="306"/>
      <c r="AM120" s="306" t="s">
        <v>648</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564</v>
      </c>
      <c r="B130" s="993"/>
      <c r="C130" s="992" t="s">
        <v>358</v>
      </c>
      <c r="D130" s="993"/>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6"/>
      <c r="B134" s="252"/>
      <c r="C134" s="251"/>
      <c r="D134" s="252"/>
      <c r="E134" s="251"/>
      <c r="F134" s="314"/>
      <c r="G134" s="230" t="s">
        <v>631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628</v>
      </c>
      <c r="AC134" s="221"/>
      <c r="AD134" s="221"/>
      <c r="AE134" s="266" t="s">
        <v>630</v>
      </c>
      <c r="AF134" s="112"/>
      <c r="AG134" s="112"/>
      <c r="AH134" s="112"/>
      <c r="AI134" s="266" t="s">
        <v>601</v>
      </c>
      <c r="AJ134" s="112"/>
      <c r="AK134" s="112"/>
      <c r="AL134" s="112"/>
      <c r="AM134" s="266" t="s">
        <v>601</v>
      </c>
      <c r="AN134" s="112"/>
      <c r="AO134" s="112"/>
      <c r="AP134" s="112"/>
      <c r="AQ134" s="266" t="s">
        <v>601</v>
      </c>
      <c r="AR134" s="112"/>
      <c r="AS134" s="112"/>
      <c r="AT134" s="112"/>
      <c r="AU134" s="266" t="s">
        <v>601</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632</v>
      </c>
      <c r="AC135" s="133"/>
      <c r="AD135" s="133"/>
      <c r="AE135" s="266" t="s">
        <v>601</v>
      </c>
      <c r="AF135" s="112"/>
      <c r="AG135" s="112"/>
      <c r="AH135" s="112"/>
      <c r="AI135" s="266" t="s">
        <v>630</v>
      </c>
      <c r="AJ135" s="112"/>
      <c r="AK135" s="112"/>
      <c r="AL135" s="112"/>
      <c r="AM135" s="266" t="s">
        <v>601</v>
      </c>
      <c r="AN135" s="112"/>
      <c r="AO135" s="112"/>
      <c r="AP135" s="112"/>
      <c r="AQ135" s="266" t="s">
        <v>630</v>
      </c>
      <c r="AR135" s="112"/>
      <c r="AS135" s="112"/>
      <c r="AT135" s="112"/>
      <c r="AU135" s="266" t="s">
        <v>601</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6"/>
      <c r="B154" s="252"/>
      <c r="C154" s="251"/>
      <c r="D154" s="252"/>
      <c r="E154" s="251"/>
      <c r="F154" s="314"/>
      <c r="G154" s="230" t="s">
        <v>590</v>
      </c>
      <c r="H154" s="161"/>
      <c r="I154" s="161"/>
      <c r="J154" s="161"/>
      <c r="K154" s="161"/>
      <c r="L154" s="161"/>
      <c r="M154" s="161"/>
      <c r="N154" s="161"/>
      <c r="O154" s="161"/>
      <c r="P154" s="231"/>
      <c r="Q154" s="160" t="s">
        <v>591</v>
      </c>
      <c r="R154" s="161"/>
      <c r="S154" s="161"/>
      <c r="T154" s="161"/>
      <c r="U154" s="161"/>
      <c r="V154" s="161"/>
      <c r="W154" s="161"/>
      <c r="X154" s="161"/>
      <c r="Y154" s="161"/>
      <c r="Z154" s="161"/>
      <c r="AA154" s="925"/>
      <c r="AB154" s="255" t="s">
        <v>655</v>
      </c>
      <c r="AC154" s="256"/>
      <c r="AD154" s="256"/>
      <c r="AE154" s="261" t="s">
        <v>592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6"/>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6"/>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6"/>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26"/>
      <c r="AB157" s="257"/>
      <c r="AC157" s="258"/>
      <c r="AD157" s="258"/>
      <c r="AE157" s="160" t="s">
        <v>654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0.5"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6"/>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6"/>
      <c r="B430" s="252"/>
      <c r="C430" s="249" t="s">
        <v>560</v>
      </c>
      <c r="D430" s="250"/>
      <c r="E430" s="238" t="s">
        <v>544</v>
      </c>
      <c r="F430" s="454"/>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01.25" customHeight="1" x14ac:dyDescent="0.15">
      <c r="A702" s="535" t="s">
        <v>259</v>
      </c>
      <c r="B702" s="53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572</v>
      </c>
      <c r="AE702" s="898"/>
      <c r="AF702" s="898"/>
      <c r="AG702" s="887" t="s">
        <v>644</v>
      </c>
      <c r="AH702" s="888"/>
      <c r="AI702" s="888"/>
      <c r="AJ702" s="888"/>
      <c r="AK702" s="888"/>
      <c r="AL702" s="888"/>
      <c r="AM702" s="888"/>
      <c r="AN702" s="888"/>
      <c r="AO702" s="888"/>
      <c r="AP702" s="888"/>
      <c r="AQ702" s="888"/>
      <c r="AR702" s="888"/>
      <c r="AS702" s="888"/>
      <c r="AT702" s="888"/>
      <c r="AU702" s="888"/>
      <c r="AV702" s="888"/>
      <c r="AW702" s="888"/>
      <c r="AX702" s="889"/>
    </row>
    <row r="703" spans="1:50" ht="55.5" customHeight="1" x14ac:dyDescent="0.15">
      <c r="A703" s="537"/>
      <c r="B703" s="538"/>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572</v>
      </c>
      <c r="AE703" s="155"/>
      <c r="AF703" s="155"/>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55.5" customHeight="1" x14ac:dyDescent="0.15">
      <c r="A704" s="539"/>
      <c r="B704" s="540"/>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572</v>
      </c>
      <c r="AE704" s="590"/>
      <c r="AF704" s="590"/>
      <c r="AG704" s="434" t="s">
        <v>595</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5" t="s">
        <v>39</v>
      </c>
      <c r="B705" s="77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572</v>
      </c>
      <c r="AE705" s="737"/>
      <c r="AF705" s="737"/>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3"/>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603</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39.75" customHeight="1" x14ac:dyDescent="0.15">
      <c r="A707" s="659"/>
      <c r="B707" s="773"/>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154" t="s">
        <v>652</v>
      </c>
      <c r="AE707" s="155"/>
      <c r="AF707" s="156"/>
      <c r="AG707" s="434"/>
      <c r="AH707" s="233"/>
      <c r="AI707" s="233"/>
      <c r="AJ707" s="233"/>
      <c r="AK707" s="233"/>
      <c r="AL707" s="233"/>
      <c r="AM707" s="233"/>
      <c r="AN707" s="233"/>
      <c r="AO707" s="233"/>
      <c r="AP707" s="233"/>
      <c r="AQ707" s="233"/>
      <c r="AR707" s="233"/>
      <c r="AS707" s="233"/>
      <c r="AT707" s="233"/>
      <c r="AU707" s="233"/>
      <c r="AV707" s="233"/>
      <c r="AW707" s="233"/>
      <c r="AX707" s="435"/>
    </row>
    <row r="708" spans="1:50" ht="55.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572</v>
      </c>
      <c r="AE708" s="672"/>
      <c r="AF708" s="672"/>
      <c r="AG708" s="532" t="s">
        <v>597</v>
      </c>
      <c r="AH708" s="533"/>
      <c r="AI708" s="533"/>
      <c r="AJ708" s="533"/>
      <c r="AK708" s="533"/>
      <c r="AL708" s="533"/>
      <c r="AM708" s="533"/>
      <c r="AN708" s="533"/>
      <c r="AO708" s="533"/>
      <c r="AP708" s="533"/>
      <c r="AQ708" s="533"/>
      <c r="AR708" s="533"/>
      <c r="AS708" s="533"/>
      <c r="AT708" s="533"/>
      <c r="AU708" s="533"/>
      <c r="AV708" s="533"/>
      <c r="AW708" s="533"/>
      <c r="AX708" s="534"/>
    </row>
    <row r="709" spans="1:50" ht="93"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71" t="s">
        <v>572</v>
      </c>
      <c r="AE709" s="672"/>
      <c r="AF709" s="672"/>
      <c r="AG709" s="668" t="s">
        <v>598</v>
      </c>
      <c r="AH709" s="669"/>
      <c r="AI709" s="669"/>
      <c r="AJ709" s="669"/>
      <c r="AK709" s="669"/>
      <c r="AL709" s="669"/>
      <c r="AM709" s="669"/>
      <c r="AN709" s="669"/>
      <c r="AO709" s="669"/>
      <c r="AP709" s="669"/>
      <c r="AQ709" s="669"/>
      <c r="AR709" s="669"/>
      <c r="AS709" s="669"/>
      <c r="AT709" s="669"/>
      <c r="AU709" s="669"/>
      <c r="AV709" s="669"/>
      <c r="AW709" s="669"/>
      <c r="AX709" s="670"/>
    </row>
    <row r="710" spans="1:50" ht="72.7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71" t="s">
        <v>572</v>
      </c>
      <c r="AE710" s="672"/>
      <c r="AF710" s="672"/>
      <c r="AG710" s="668" t="s">
        <v>599</v>
      </c>
      <c r="AH710" s="669"/>
      <c r="AI710" s="669"/>
      <c r="AJ710" s="669"/>
      <c r="AK710" s="669"/>
      <c r="AL710" s="669"/>
      <c r="AM710" s="669"/>
      <c r="AN710" s="669"/>
      <c r="AO710" s="669"/>
      <c r="AP710" s="669"/>
      <c r="AQ710" s="669"/>
      <c r="AR710" s="669"/>
      <c r="AS710" s="669"/>
      <c r="AT710" s="669"/>
      <c r="AU710" s="669"/>
      <c r="AV710" s="669"/>
      <c r="AW710" s="669"/>
      <c r="AX710" s="670"/>
    </row>
    <row r="711" spans="1:50" ht="5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71" t="s">
        <v>572</v>
      </c>
      <c r="AE711" s="672"/>
      <c r="AF711" s="672"/>
      <c r="AG711" s="668" t="s">
        <v>600</v>
      </c>
      <c r="AH711" s="669"/>
      <c r="AI711" s="669"/>
      <c r="AJ711" s="669"/>
      <c r="AK711" s="669"/>
      <c r="AL711" s="669"/>
      <c r="AM711" s="669"/>
      <c r="AN711" s="669"/>
      <c r="AO711" s="669"/>
      <c r="AP711" s="669"/>
      <c r="AQ711" s="669"/>
      <c r="AR711" s="669"/>
      <c r="AS711" s="669"/>
      <c r="AT711" s="669"/>
      <c r="AU711" s="669"/>
      <c r="AV711" s="669"/>
      <c r="AW711" s="669"/>
      <c r="AX711" s="670"/>
    </row>
    <row r="712" spans="1:50" ht="35.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604</v>
      </c>
      <c r="AE712" s="590"/>
      <c r="AF712" s="590"/>
      <c r="AG712" s="598" t="s">
        <v>601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8" t="s">
        <v>601</v>
      </c>
      <c r="AH713" s="669"/>
      <c r="AI713" s="669"/>
      <c r="AJ713" s="669"/>
      <c r="AK713" s="669"/>
      <c r="AL713" s="669"/>
      <c r="AM713" s="669"/>
      <c r="AN713" s="669"/>
      <c r="AO713" s="669"/>
      <c r="AP713" s="669"/>
      <c r="AQ713" s="669"/>
      <c r="AR713" s="669"/>
      <c r="AS713" s="669"/>
      <c r="AT713" s="669"/>
      <c r="AU713" s="669"/>
      <c r="AV713" s="669"/>
      <c r="AW713" s="669"/>
      <c r="AX713" s="670"/>
    </row>
    <row r="714" spans="1:50" ht="57.75" customHeight="1" x14ac:dyDescent="0.15">
      <c r="A714" s="661"/>
      <c r="B714" s="662"/>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5" t="s">
        <v>572</v>
      </c>
      <c r="AE714" s="596"/>
      <c r="AF714" s="597"/>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91.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572</v>
      </c>
      <c r="AE715" s="672"/>
      <c r="AF715" s="762"/>
      <c r="AG715" s="532" t="s">
        <v>645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671" t="s">
        <v>572</v>
      </c>
      <c r="AE716" s="672"/>
      <c r="AF716" s="762"/>
      <c r="AG716" s="668" t="s">
        <v>605</v>
      </c>
      <c r="AH716" s="669"/>
      <c r="AI716" s="669"/>
      <c r="AJ716" s="669"/>
      <c r="AK716" s="669"/>
      <c r="AL716" s="669"/>
      <c r="AM716" s="669"/>
      <c r="AN716" s="669"/>
      <c r="AO716" s="669"/>
      <c r="AP716" s="669"/>
      <c r="AQ716" s="669"/>
      <c r="AR716" s="669"/>
      <c r="AS716" s="669"/>
      <c r="AT716" s="669"/>
      <c r="AU716" s="669"/>
      <c r="AV716" s="669"/>
      <c r="AW716" s="669"/>
      <c r="AX716" s="670"/>
    </row>
    <row r="717" spans="1:50" ht="73.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71" t="s">
        <v>572</v>
      </c>
      <c r="AE717" s="672"/>
      <c r="AF717" s="762"/>
      <c r="AG717" s="668" t="s">
        <v>606</v>
      </c>
      <c r="AH717" s="669"/>
      <c r="AI717" s="669"/>
      <c r="AJ717" s="669"/>
      <c r="AK717" s="669"/>
      <c r="AL717" s="669"/>
      <c r="AM717" s="669"/>
      <c r="AN717" s="669"/>
      <c r="AO717" s="669"/>
      <c r="AP717" s="669"/>
      <c r="AQ717" s="669"/>
      <c r="AR717" s="669"/>
      <c r="AS717" s="669"/>
      <c r="AT717" s="669"/>
      <c r="AU717" s="669"/>
      <c r="AV717" s="669"/>
      <c r="AW717" s="669"/>
      <c r="AX717" s="670"/>
    </row>
    <row r="718" spans="1:50" ht="85.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71" t="s">
        <v>572</v>
      </c>
      <c r="AE718" s="672"/>
      <c r="AF718" s="762"/>
      <c r="AG718" s="163" t="s">
        <v>653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71" t="s">
        <v>572</v>
      </c>
      <c r="AE719" s="672"/>
      <c r="AF719" s="672"/>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4"/>
      <c r="B721" s="655"/>
      <c r="C721" s="919" t="s">
        <v>609</v>
      </c>
      <c r="D721" s="920"/>
      <c r="E721" s="920"/>
      <c r="F721" s="921"/>
      <c r="G721" s="939"/>
      <c r="H721" s="940"/>
      <c r="I721" s="83" t="str">
        <f>IF(OR(G721="　", G721=""), "", "-")</f>
        <v/>
      </c>
      <c r="J721" s="918"/>
      <c r="K721" s="918"/>
      <c r="L721" s="83" t="str">
        <f>IF(M721="","","-")</f>
        <v/>
      </c>
      <c r="M721" s="84"/>
      <c r="N721" s="915" t="s">
        <v>608</v>
      </c>
      <c r="O721" s="916"/>
      <c r="P721" s="916"/>
      <c r="Q721" s="916"/>
      <c r="R721" s="916"/>
      <c r="S721" s="916"/>
      <c r="T721" s="916"/>
      <c r="U721" s="916"/>
      <c r="V721" s="916"/>
      <c r="W721" s="916"/>
      <c r="X721" s="916"/>
      <c r="Y721" s="916"/>
      <c r="Z721" s="916"/>
      <c r="AA721" s="916"/>
      <c r="AB721" s="916"/>
      <c r="AC721" s="916"/>
      <c r="AD721" s="916"/>
      <c r="AE721" s="916"/>
      <c r="AF721" s="917"/>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54"/>
      <c r="B722" s="655"/>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4"/>
      <c r="B723" s="655"/>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4"/>
      <c r="B724" s="655"/>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56"/>
      <c r="B725" s="657"/>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9" t="s">
        <v>53</v>
      </c>
      <c r="D726" s="587"/>
      <c r="E726" s="587"/>
      <c r="F726" s="588"/>
      <c r="G726" s="799" t="s">
        <v>657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7"/>
      <c r="B727" s="628"/>
      <c r="C727" s="699" t="s">
        <v>57</v>
      </c>
      <c r="D727" s="700"/>
      <c r="E727" s="700"/>
      <c r="F727" s="701"/>
      <c r="G727" s="797" t="s">
        <v>610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8" t="s">
        <v>656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t="s">
        <v>611</v>
      </c>
      <c r="F737" s="122"/>
      <c r="G737" s="122"/>
      <c r="H737" s="122"/>
      <c r="I737" s="122"/>
      <c r="J737" s="122"/>
      <c r="K737" s="122"/>
      <c r="L737" s="122"/>
      <c r="M737" s="122"/>
      <c r="N737" s="101" t="s">
        <v>541</v>
      </c>
      <c r="O737" s="101"/>
      <c r="P737" s="101"/>
      <c r="Q737" s="101"/>
      <c r="R737" s="122" t="s">
        <v>612</v>
      </c>
      <c r="S737" s="122"/>
      <c r="T737" s="122"/>
      <c r="U737" s="122"/>
      <c r="V737" s="122"/>
      <c r="W737" s="122"/>
      <c r="X737" s="122"/>
      <c r="Y737" s="122"/>
      <c r="Z737" s="122"/>
      <c r="AA737" s="101" t="s">
        <v>540</v>
      </c>
      <c r="AB737" s="101"/>
      <c r="AC737" s="101"/>
      <c r="AD737" s="101"/>
      <c r="AE737" s="122" t="s">
        <v>613</v>
      </c>
      <c r="AF737" s="122"/>
      <c r="AG737" s="122"/>
      <c r="AH737" s="122"/>
      <c r="AI737" s="122"/>
      <c r="AJ737" s="122"/>
      <c r="AK737" s="122"/>
      <c r="AL737" s="122"/>
      <c r="AM737" s="122"/>
      <c r="AN737" s="101" t="s">
        <v>539</v>
      </c>
      <c r="AO737" s="101"/>
      <c r="AP737" s="101"/>
      <c r="AQ737" s="101"/>
      <c r="AR737" s="102" t="s">
        <v>614</v>
      </c>
      <c r="AS737" s="103"/>
      <c r="AT737" s="103"/>
      <c r="AU737" s="103"/>
      <c r="AV737" s="103"/>
      <c r="AW737" s="103"/>
      <c r="AX737" s="104"/>
      <c r="AY737" s="89"/>
      <c r="AZ737" s="89"/>
    </row>
    <row r="738" spans="1:52" ht="24.75" customHeight="1" x14ac:dyDescent="0.15">
      <c r="A738" s="123" t="s">
        <v>538</v>
      </c>
      <c r="B738" s="124"/>
      <c r="C738" s="124"/>
      <c r="D738" s="125"/>
      <c r="E738" s="122" t="s">
        <v>616</v>
      </c>
      <c r="F738" s="122"/>
      <c r="G738" s="122"/>
      <c r="H738" s="122"/>
      <c r="I738" s="122"/>
      <c r="J738" s="122"/>
      <c r="K738" s="122"/>
      <c r="L738" s="122"/>
      <c r="M738" s="122"/>
      <c r="N738" s="101" t="s">
        <v>537</v>
      </c>
      <c r="O738" s="101"/>
      <c r="P738" s="101"/>
      <c r="Q738" s="101"/>
      <c r="R738" s="122" t="s">
        <v>617</v>
      </c>
      <c r="S738" s="122"/>
      <c r="T738" s="122"/>
      <c r="U738" s="122"/>
      <c r="V738" s="122"/>
      <c r="W738" s="122"/>
      <c r="X738" s="122"/>
      <c r="Y738" s="122"/>
      <c r="Z738" s="122"/>
      <c r="AA738" s="101" t="s">
        <v>536</v>
      </c>
      <c r="AB738" s="101"/>
      <c r="AC738" s="101"/>
      <c r="AD738" s="101"/>
      <c r="AE738" s="122" t="s">
        <v>618</v>
      </c>
      <c r="AF738" s="122"/>
      <c r="AG738" s="122"/>
      <c r="AH738" s="122"/>
      <c r="AI738" s="122"/>
      <c r="AJ738" s="122"/>
      <c r="AK738" s="122"/>
      <c r="AL738" s="122"/>
      <c r="AM738" s="122"/>
      <c r="AN738" s="101" t="s">
        <v>532</v>
      </c>
      <c r="AO738" s="101"/>
      <c r="AP738" s="101"/>
      <c r="AQ738" s="101"/>
      <c r="AR738" s="102" t="s">
        <v>615</v>
      </c>
      <c r="AS738" s="103"/>
      <c r="AT738" s="103"/>
      <c r="AU738" s="103"/>
      <c r="AV738" s="103"/>
      <c r="AW738" s="103"/>
      <c r="AX738" s="104"/>
    </row>
    <row r="739" spans="1:52" ht="24.75" customHeight="1" thickBot="1" x14ac:dyDescent="0.2">
      <c r="A739" s="126" t="s">
        <v>528</v>
      </c>
      <c r="B739" s="127"/>
      <c r="C739" s="127"/>
      <c r="D739" s="128"/>
      <c r="E739" s="129" t="s">
        <v>635</v>
      </c>
      <c r="F739" s="117"/>
      <c r="G739" s="117"/>
      <c r="H739" s="93" t="str">
        <f>IF(E739="", "", "(")</f>
        <v>(</v>
      </c>
      <c r="I739" s="117"/>
      <c r="J739" s="117"/>
      <c r="K739" s="93" t="str">
        <f>IF(OR(I739="　", I739=""), "", "-")</f>
        <v/>
      </c>
      <c r="L739" s="118">
        <v>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445" t="s">
        <v>624</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625</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6"/>
      <c r="C780" s="766"/>
      <c r="D780" s="766"/>
      <c r="E780" s="766"/>
      <c r="F780" s="767"/>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6"/>
      <c r="C781" s="766"/>
      <c r="D781" s="766"/>
      <c r="E781" s="766"/>
      <c r="F781" s="767"/>
      <c r="G781" s="455" t="s">
        <v>647</v>
      </c>
      <c r="H781" s="456"/>
      <c r="I781" s="456"/>
      <c r="J781" s="456"/>
      <c r="K781" s="457"/>
      <c r="L781" s="458" t="s">
        <v>621</v>
      </c>
      <c r="M781" s="459"/>
      <c r="N781" s="459"/>
      <c r="O781" s="459"/>
      <c r="P781" s="459"/>
      <c r="Q781" s="459"/>
      <c r="R781" s="459"/>
      <c r="S781" s="459"/>
      <c r="T781" s="459"/>
      <c r="U781" s="459"/>
      <c r="V781" s="459"/>
      <c r="W781" s="459"/>
      <c r="X781" s="460"/>
      <c r="Y781" s="461">
        <v>6</v>
      </c>
      <c r="Z781" s="462"/>
      <c r="AA781" s="462"/>
      <c r="AB781" s="463"/>
      <c r="AC781" s="455" t="s">
        <v>647</v>
      </c>
      <c r="AD781" s="456"/>
      <c r="AE781" s="456"/>
      <c r="AF781" s="456"/>
      <c r="AG781" s="457"/>
      <c r="AH781" s="458" t="s">
        <v>621</v>
      </c>
      <c r="AI781" s="459"/>
      <c r="AJ781" s="459"/>
      <c r="AK781" s="459"/>
      <c r="AL781" s="459"/>
      <c r="AM781" s="459"/>
      <c r="AN781" s="459"/>
      <c r="AO781" s="459"/>
      <c r="AP781" s="459"/>
      <c r="AQ781" s="459"/>
      <c r="AR781" s="459"/>
      <c r="AS781" s="459"/>
      <c r="AT781" s="460"/>
      <c r="AU781" s="461">
        <v>34</v>
      </c>
      <c r="AV781" s="462"/>
      <c r="AW781" s="462"/>
      <c r="AX781" s="463"/>
    </row>
    <row r="782" spans="1:50" ht="24.75" customHeight="1" x14ac:dyDescent="0.15">
      <c r="A782" s="562"/>
      <c r="B782" s="766"/>
      <c r="C782" s="766"/>
      <c r="D782" s="766"/>
      <c r="E782" s="766"/>
      <c r="F782" s="767"/>
      <c r="G782" s="348" t="s">
        <v>620</v>
      </c>
      <c r="H782" s="349"/>
      <c r="I782" s="349"/>
      <c r="J782" s="349"/>
      <c r="K782" s="350"/>
      <c r="L782" s="401" t="s">
        <v>622</v>
      </c>
      <c r="M782" s="402"/>
      <c r="N782" s="402"/>
      <c r="O782" s="402"/>
      <c r="P782" s="402"/>
      <c r="Q782" s="402"/>
      <c r="R782" s="402"/>
      <c r="S782" s="402"/>
      <c r="T782" s="402"/>
      <c r="U782" s="402"/>
      <c r="V782" s="402"/>
      <c r="W782" s="402"/>
      <c r="X782" s="403"/>
      <c r="Y782" s="398">
        <v>3</v>
      </c>
      <c r="Z782" s="399"/>
      <c r="AA782" s="399"/>
      <c r="AB782" s="400"/>
      <c r="AC782" s="348" t="s">
        <v>620</v>
      </c>
      <c r="AD782" s="349"/>
      <c r="AE782" s="349"/>
      <c r="AF782" s="349"/>
      <c r="AG782" s="350"/>
      <c r="AH782" s="401" t="s">
        <v>622</v>
      </c>
      <c r="AI782" s="402"/>
      <c r="AJ782" s="402"/>
      <c r="AK782" s="402"/>
      <c r="AL782" s="402"/>
      <c r="AM782" s="402"/>
      <c r="AN782" s="402"/>
      <c r="AO782" s="402"/>
      <c r="AP782" s="402"/>
      <c r="AQ782" s="402"/>
      <c r="AR782" s="402"/>
      <c r="AS782" s="402"/>
      <c r="AT782" s="403"/>
      <c r="AU782" s="398">
        <v>11</v>
      </c>
      <c r="AV782" s="399"/>
      <c r="AW782" s="399"/>
      <c r="AX782" s="400"/>
    </row>
    <row r="783" spans="1:50" ht="24.75" customHeight="1" x14ac:dyDescent="0.15">
      <c r="A783" s="562"/>
      <c r="B783" s="766"/>
      <c r="C783" s="766"/>
      <c r="D783" s="766"/>
      <c r="E783" s="766"/>
      <c r="F783" s="767"/>
      <c r="G783" s="348" t="s">
        <v>619</v>
      </c>
      <c r="H783" s="349"/>
      <c r="I783" s="349"/>
      <c r="J783" s="349"/>
      <c r="K783" s="350"/>
      <c r="L783" s="401" t="s">
        <v>623</v>
      </c>
      <c r="M783" s="402"/>
      <c r="N783" s="402"/>
      <c r="O783" s="402"/>
      <c r="P783" s="402"/>
      <c r="Q783" s="402"/>
      <c r="R783" s="402"/>
      <c r="S783" s="402"/>
      <c r="T783" s="402"/>
      <c r="U783" s="402"/>
      <c r="V783" s="402"/>
      <c r="W783" s="402"/>
      <c r="X783" s="403"/>
      <c r="Y783" s="398">
        <v>2</v>
      </c>
      <c r="Z783" s="399"/>
      <c r="AA783" s="399"/>
      <c r="AB783" s="400"/>
      <c r="AC783" s="348" t="s">
        <v>619</v>
      </c>
      <c r="AD783" s="349"/>
      <c r="AE783" s="349"/>
      <c r="AF783" s="349"/>
      <c r="AG783" s="350"/>
      <c r="AH783" s="401" t="s">
        <v>623</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62"/>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0"/>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2"/>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46</v>
      </c>
      <c r="AV791" s="415"/>
      <c r="AW791" s="415"/>
      <c r="AX791" s="417"/>
    </row>
    <row r="792" spans="1:50" ht="24.75" hidden="1" customHeight="1" x14ac:dyDescent="0.15">
      <c r="A792" s="562"/>
      <c r="B792" s="766"/>
      <c r="C792" s="766"/>
      <c r="D792" s="766"/>
      <c r="E792" s="766"/>
      <c r="F792" s="767"/>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6"/>
      <c r="C793" s="766"/>
      <c r="D793" s="766"/>
      <c r="E793" s="766"/>
      <c r="F793" s="767"/>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6"/>
      <c r="C794" s="766"/>
      <c r="D794" s="766"/>
      <c r="E794" s="766"/>
      <c r="F794" s="767"/>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2"/>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6"/>
      <c r="C805" s="766"/>
      <c r="D805" s="766"/>
      <c r="E805" s="766"/>
      <c r="F805" s="767"/>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6"/>
      <c r="C806" s="766"/>
      <c r="D806" s="766"/>
      <c r="E806" s="766"/>
      <c r="F806" s="767"/>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6"/>
      <c r="C807" s="766"/>
      <c r="D807" s="766"/>
      <c r="E807" s="766"/>
      <c r="F807" s="767"/>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6"/>
      <c r="C818" s="766"/>
      <c r="D818" s="766"/>
      <c r="E818" s="766"/>
      <c r="F818" s="767"/>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6"/>
      <c r="C819" s="766"/>
      <c r="D819" s="766"/>
      <c r="E819" s="766"/>
      <c r="F819" s="767"/>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6"/>
      <c r="C820" s="766"/>
      <c r="D820" s="766"/>
      <c r="E820" s="766"/>
      <c r="F820" s="767"/>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626</v>
      </c>
      <c r="D837" s="418"/>
      <c r="E837" s="418"/>
      <c r="F837" s="418"/>
      <c r="G837" s="418"/>
      <c r="H837" s="418"/>
      <c r="I837" s="418"/>
      <c r="J837" s="419" t="s">
        <v>601</v>
      </c>
      <c r="K837" s="420"/>
      <c r="L837" s="420"/>
      <c r="M837" s="420"/>
      <c r="N837" s="420"/>
      <c r="O837" s="420"/>
      <c r="P837" s="428" t="s">
        <v>629</v>
      </c>
      <c r="Q837" s="429"/>
      <c r="R837" s="429"/>
      <c r="S837" s="429"/>
      <c r="T837" s="429"/>
      <c r="U837" s="429"/>
      <c r="V837" s="429"/>
      <c r="W837" s="429"/>
      <c r="X837" s="430"/>
      <c r="Y837" s="318">
        <v>11</v>
      </c>
      <c r="Z837" s="319"/>
      <c r="AA837" s="319"/>
      <c r="AB837" s="320"/>
      <c r="AC837" s="328" t="s">
        <v>503</v>
      </c>
      <c r="AD837" s="423"/>
      <c r="AE837" s="423"/>
      <c r="AF837" s="423"/>
      <c r="AG837" s="423"/>
      <c r="AH837" s="421" t="s">
        <v>601</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626</v>
      </c>
      <c r="D870" s="418"/>
      <c r="E870" s="418"/>
      <c r="F870" s="418"/>
      <c r="G870" s="418"/>
      <c r="H870" s="418"/>
      <c r="I870" s="418"/>
      <c r="J870" s="419" t="s">
        <v>565</v>
      </c>
      <c r="K870" s="420"/>
      <c r="L870" s="420"/>
      <c r="M870" s="420"/>
      <c r="N870" s="420"/>
      <c r="O870" s="420"/>
      <c r="P870" s="428" t="s">
        <v>629</v>
      </c>
      <c r="Q870" s="429"/>
      <c r="R870" s="429"/>
      <c r="S870" s="429"/>
      <c r="T870" s="429"/>
      <c r="U870" s="429"/>
      <c r="V870" s="429"/>
      <c r="W870" s="429"/>
      <c r="X870" s="430"/>
      <c r="Y870" s="318">
        <v>46</v>
      </c>
      <c r="Z870" s="319"/>
      <c r="AA870" s="319"/>
      <c r="AB870" s="320"/>
      <c r="AC870" s="328" t="s">
        <v>503</v>
      </c>
      <c r="AD870" s="423"/>
      <c r="AE870" s="423"/>
      <c r="AF870" s="423"/>
      <c r="AG870" s="423"/>
      <c r="AH870" s="421" t="s">
        <v>565</v>
      </c>
      <c r="AI870" s="422"/>
      <c r="AJ870" s="422"/>
      <c r="AK870" s="422"/>
      <c r="AL870" s="325">
        <v>100</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627</v>
      </c>
      <c r="D871" s="418"/>
      <c r="E871" s="418"/>
      <c r="F871" s="418"/>
      <c r="G871" s="418"/>
      <c r="H871" s="418"/>
      <c r="I871" s="418"/>
      <c r="J871" s="419" t="s">
        <v>565</v>
      </c>
      <c r="K871" s="420"/>
      <c r="L871" s="420"/>
      <c r="M871" s="420"/>
      <c r="N871" s="420"/>
      <c r="O871" s="420"/>
      <c r="P871" s="428" t="s">
        <v>629</v>
      </c>
      <c r="Q871" s="429"/>
      <c r="R871" s="429"/>
      <c r="S871" s="429"/>
      <c r="T871" s="429"/>
      <c r="U871" s="429"/>
      <c r="V871" s="429"/>
      <c r="W871" s="429"/>
      <c r="X871" s="430"/>
      <c r="Y871" s="318">
        <v>13</v>
      </c>
      <c r="Z871" s="319"/>
      <c r="AA871" s="319"/>
      <c r="AB871" s="320"/>
      <c r="AC871" s="328" t="s">
        <v>503</v>
      </c>
      <c r="AD871" s="423"/>
      <c r="AE871" s="423"/>
      <c r="AF871" s="423"/>
      <c r="AG871" s="423"/>
      <c r="AH871" s="421" t="s">
        <v>565</v>
      </c>
      <c r="AI871" s="422"/>
      <c r="AJ871" s="422"/>
      <c r="AK871" s="422"/>
      <c r="AL871" s="325">
        <v>99</v>
      </c>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31"/>
      <c r="Q872" s="432"/>
      <c r="R872" s="432"/>
      <c r="S872" s="432"/>
      <c r="T872" s="432"/>
      <c r="U872" s="432"/>
      <c r="V872" s="432"/>
      <c r="W872" s="432"/>
      <c r="X872" s="433"/>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hidden="1" customHeight="1" x14ac:dyDescent="0.15">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P16:AQ17 P15:AX15 P13:AX13">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5:Y790">
    <cfRule type="expression" dxfId="2791" priority="13695">
      <formula>IF(RIGHT(TEXT(Y785,"0.#"),1)=".",FALSE,TRUE)</formula>
    </cfRule>
    <cfRule type="expression" dxfId="2790" priority="13696">
      <formula>IF(RIGHT(TEXT(Y785,"0.#"),1)=".",TRUE,FALSE)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4: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3:Y784 Y781">
    <cfRule type="expression" dxfId="715" priority="15">
      <formula>IF(RIGHT(TEXT(Y781,"0.#"),1)=".",FALSE,TRUE)</formula>
    </cfRule>
    <cfRule type="expression" dxfId="714" priority="16">
      <formula>IF(RIGHT(TEXT(Y781,"0.#"),1)=".",TRUE,FALSE)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99" max="49" man="1"/>
    <brk id="699" max="49" man="1"/>
    <brk id="725"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796" t="s">
        <v>265</v>
      </c>
      <c r="H2" s="781"/>
      <c r="I2" s="781"/>
      <c r="J2" s="781"/>
      <c r="K2" s="781"/>
      <c r="L2" s="781"/>
      <c r="M2" s="781"/>
      <c r="N2" s="781"/>
      <c r="O2" s="782"/>
      <c r="P2" s="780" t="s">
        <v>59</v>
      </c>
      <c r="Q2" s="781"/>
      <c r="R2" s="781"/>
      <c r="S2" s="781"/>
      <c r="T2" s="781"/>
      <c r="U2" s="781"/>
      <c r="V2" s="781"/>
      <c r="W2" s="781"/>
      <c r="X2" s="782"/>
      <c r="Y2" s="1006"/>
      <c r="Z2" s="412"/>
      <c r="AA2" s="413"/>
      <c r="AB2" s="1010" t="s">
        <v>11</v>
      </c>
      <c r="AC2" s="1011"/>
      <c r="AD2" s="1012"/>
      <c r="AE2" s="998" t="s">
        <v>555</v>
      </c>
      <c r="AF2" s="998"/>
      <c r="AG2" s="998"/>
      <c r="AH2" s="998"/>
      <c r="AI2" s="998" t="s">
        <v>552</v>
      </c>
      <c r="AJ2" s="998"/>
      <c r="AK2" s="998"/>
      <c r="AL2" s="998"/>
      <c r="AM2" s="998" t="s">
        <v>526</v>
      </c>
      <c r="AN2" s="998"/>
      <c r="AO2" s="998"/>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16"/>
      <c r="I4" s="1016"/>
      <c r="J4" s="1016"/>
      <c r="K4" s="1016"/>
      <c r="L4" s="1016"/>
      <c r="M4" s="1016"/>
      <c r="N4" s="1016"/>
      <c r="O4" s="1017"/>
      <c r="P4" s="161"/>
      <c r="Q4" s="1024"/>
      <c r="R4" s="1024"/>
      <c r="S4" s="1024"/>
      <c r="T4" s="1024"/>
      <c r="U4" s="1024"/>
      <c r="V4" s="1024"/>
      <c r="W4" s="1024"/>
      <c r="X4" s="1025"/>
      <c r="Y4" s="1002" t="s">
        <v>12</v>
      </c>
      <c r="Z4" s="1003"/>
      <c r="AA4" s="1004"/>
      <c r="AB4" s="557"/>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18"/>
      <c r="H5" s="1019"/>
      <c r="I5" s="1019"/>
      <c r="J5" s="1019"/>
      <c r="K5" s="1019"/>
      <c r="L5" s="1019"/>
      <c r="M5" s="1019"/>
      <c r="N5" s="1019"/>
      <c r="O5" s="1020"/>
      <c r="P5" s="1026"/>
      <c r="Q5" s="1026"/>
      <c r="R5" s="1026"/>
      <c r="S5" s="1026"/>
      <c r="T5" s="1026"/>
      <c r="U5" s="1026"/>
      <c r="V5" s="1026"/>
      <c r="W5" s="1026"/>
      <c r="X5" s="1027"/>
      <c r="Y5" s="303" t="s">
        <v>54</v>
      </c>
      <c r="Z5" s="999"/>
      <c r="AA5" s="1000"/>
      <c r="AB5" s="528"/>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1"/>
      <c r="H6" s="1022"/>
      <c r="I6" s="1022"/>
      <c r="J6" s="1022"/>
      <c r="K6" s="1022"/>
      <c r="L6" s="1022"/>
      <c r="M6" s="1022"/>
      <c r="N6" s="1022"/>
      <c r="O6" s="1023"/>
      <c r="P6" s="1028"/>
      <c r="Q6" s="1028"/>
      <c r="R6" s="1028"/>
      <c r="S6" s="1028"/>
      <c r="T6" s="1028"/>
      <c r="U6" s="1028"/>
      <c r="V6" s="1028"/>
      <c r="W6" s="1028"/>
      <c r="X6" s="1029"/>
      <c r="Y6" s="1030" t="s">
        <v>13</v>
      </c>
      <c r="Z6" s="999"/>
      <c r="AA6" s="1000"/>
      <c r="AB6" s="467"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8" t="s">
        <v>473</v>
      </c>
      <c r="B9" s="519"/>
      <c r="C9" s="519"/>
      <c r="D9" s="519"/>
      <c r="E9" s="519"/>
      <c r="F9" s="520"/>
      <c r="G9" s="796" t="s">
        <v>265</v>
      </c>
      <c r="H9" s="781"/>
      <c r="I9" s="781"/>
      <c r="J9" s="781"/>
      <c r="K9" s="781"/>
      <c r="L9" s="781"/>
      <c r="M9" s="781"/>
      <c r="N9" s="781"/>
      <c r="O9" s="782"/>
      <c r="P9" s="780" t="s">
        <v>59</v>
      </c>
      <c r="Q9" s="781"/>
      <c r="R9" s="781"/>
      <c r="S9" s="781"/>
      <c r="T9" s="781"/>
      <c r="U9" s="781"/>
      <c r="V9" s="781"/>
      <c r="W9" s="781"/>
      <c r="X9" s="782"/>
      <c r="Y9" s="1006"/>
      <c r="Z9" s="412"/>
      <c r="AA9" s="413"/>
      <c r="AB9" s="1010" t="s">
        <v>11</v>
      </c>
      <c r="AC9" s="1011"/>
      <c r="AD9" s="1012"/>
      <c r="AE9" s="998" t="s">
        <v>556</v>
      </c>
      <c r="AF9" s="998"/>
      <c r="AG9" s="998"/>
      <c r="AH9" s="998"/>
      <c r="AI9" s="998" t="s">
        <v>552</v>
      </c>
      <c r="AJ9" s="998"/>
      <c r="AK9" s="998"/>
      <c r="AL9" s="998"/>
      <c r="AM9" s="998" t="s">
        <v>526</v>
      </c>
      <c r="AN9" s="998"/>
      <c r="AO9" s="998"/>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7"/>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8"/>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7"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8" t="s">
        <v>473</v>
      </c>
      <c r="B16" s="519"/>
      <c r="C16" s="519"/>
      <c r="D16" s="519"/>
      <c r="E16" s="519"/>
      <c r="F16" s="520"/>
      <c r="G16" s="796" t="s">
        <v>265</v>
      </c>
      <c r="H16" s="781"/>
      <c r="I16" s="781"/>
      <c r="J16" s="781"/>
      <c r="K16" s="781"/>
      <c r="L16" s="781"/>
      <c r="M16" s="781"/>
      <c r="N16" s="781"/>
      <c r="O16" s="782"/>
      <c r="P16" s="780" t="s">
        <v>59</v>
      </c>
      <c r="Q16" s="781"/>
      <c r="R16" s="781"/>
      <c r="S16" s="781"/>
      <c r="T16" s="781"/>
      <c r="U16" s="781"/>
      <c r="V16" s="781"/>
      <c r="W16" s="781"/>
      <c r="X16" s="782"/>
      <c r="Y16" s="1006"/>
      <c r="Z16" s="412"/>
      <c r="AA16" s="413"/>
      <c r="AB16" s="1010" t="s">
        <v>11</v>
      </c>
      <c r="AC16" s="1011"/>
      <c r="AD16" s="1012"/>
      <c r="AE16" s="998" t="s">
        <v>555</v>
      </c>
      <c r="AF16" s="998"/>
      <c r="AG16" s="998"/>
      <c r="AH16" s="998"/>
      <c r="AI16" s="998" t="s">
        <v>553</v>
      </c>
      <c r="AJ16" s="998"/>
      <c r="AK16" s="998"/>
      <c r="AL16" s="998"/>
      <c r="AM16" s="998" t="s">
        <v>526</v>
      </c>
      <c r="AN16" s="998"/>
      <c r="AO16" s="998"/>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7"/>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8"/>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7"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8" t="s">
        <v>473</v>
      </c>
      <c r="B23" s="519"/>
      <c r="C23" s="519"/>
      <c r="D23" s="519"/>
      <c r="E23" s="519"/>
      <c r="F23" s="520"/>
      <c r="G23" s="796" t="s">
        <v>265</v>
      </c>
      <c r="H23" s="781"/>
      <c r="I23" s="781"/>
      <c r="J23" s="781"/>
      <c r="K23" s="781"/>
      <c r="L23" s="781"/>
      <c r="M23" s="781"/>
      <c r="N23" s="781"/>
      <c r="O23" s="782"/>
      <c r="P23" s="780" t="s">
        <v>59</v>
      </c>
      <c r="Q23" s="781"/>
      <c r="R23" s="781"/>
      <c r="S23" s="781"/>
      <c r="T23" s="781"/>
      <c r="U23" s="781"/>
      <c r="V23" s="781"/>
      <c r="W23" s="781"/>
      <c r="X23" s="782"/>
      <c r="Y23" s="1006"/>
      <c r="Z23" s="412"/>
      <c r="AA23" s="413"/>
      <c r="AB23" s="1010" t="s">
        <v>11</v>
      </c>
      <c r="AC23" s="1011"/>
      <c r="AD23" s="1012"/>
      <c r="AE23" s="998" t="s">
        <v>557</v>
      </c>
      <c r="AF23" s="998"/>
      <c r="AG23" s="998"/>
      <c r="AH23" s="998"/>
      <c r="AI23" s="998" t="s">
        <v>552</v>
      </c>
      <c r="AJ23" s="998"/>
      <c r="AK23" s="998"/>
      <c r="AL23" s="998"/>
      <c r="AM23" s="998" t="s">
        <v>526</v>
      </c>
      <c r="AN23" s="998"/>
      <c r="AO23" s="998"/>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7"/>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8"/>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7"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8" t="s">
        <v>473</v>
      </c>
      <c r="B30" s="519"/>
      <c r="C30" s="519"/>
      <c r="D30" s="519"/>
      <c r="E30" s="519"/>
      <c r="F30" s="520"/>
      <c r="G30" s="796" t="s">
        <v>265</v>
      </c>
      <c r="H30" s="781"/>
      <c r="I30" s="781"/>
      <c r="J30" s="781"/>
      <c r="K30" s="781"/>
      <c r="L30" s="781"/>
      <c r="M30" s="781"/>
      <c r="N30" s="781"/>
      <c r="O30" s="782"/>
      <c r="P30" s="780" t="s">
        <v>59</v>
      </c>
      <c r="Q30" s="781"/>
      <c r="R30" s="781"/>
      <c r="S30" s="781"/>
      <c r="T30" s="781"/>
      <c r="U30" s="781"/>
      <c r="V30" s="781"/>
      <c r="W30" s="781"/>
      <c r="X30" s="782"/>
      <c r="Y30" s="1006"/>
      <c r="Z30" s="412"/>
      <c r="AA30" s="413"/>
      <c r="AB30" s="1010" t="s">
        <v>11</v>
      </c>
      <c r="AC30" s="1011"/>
      <c r="AD30" s="1012"/>
      <c r="AE30" s="998" t="s">
        <v>555</v>
      </c>
      <c r="AF30" s="998"/>
      <c r="AG30" s="998"/>
      <c r="AH30" s="998"/>
      <c r="AI30" s="998" t="s">
        <v>552</v>
      </c>
      <c r="AJ30" s="998"/>
      <c r="AK30" s="998"/>
      <c r="AL30" s="998"/>
      <c r="AM30" s="998" t="s">
        <v>550</v>
      </c>
      <c r="AN30" s="998"/>
      <c r="AO30" s="998"/>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7"/>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8"/>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7"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8" t="s">
        <v>473</v>
      </c>
      <c r="B37" s="519"/>
      <c r="C37" s="519"/>
      <c r="D37" s="519"/>
      <c r="E37" s="519"/>
      <c r="F37" s="520"/>
      <c r="G37" s="796" t="s">
        <v>265</v>
      </c>
      <c r="H37" s="781"/>
      <c r="I37" s="781"/>
      <c r="J37" s="781"/>
      <c r="K37" s="781"/>
      <c r="L37" s="781"/>
      <c r="M37" s="781"/>
      <c r="N37" s="781"/>
      <c r="O37" s="782"/>
      <c r="P37" s="780" t="s">
        <v>59</v>
      </c>
      <c r="Q37" s="781"/>
      <c r="R37" s="781"/>
      <c r="S37" s="781"/>
      <c r="T37" s="781"/>
      <c r="U37" s="781"/>
      <c r="V37" s="781"/>
      <c r="W37" s="781"/>
      <c r="X37" s="782"/>
      <c r="Y37" s="1006"/>
      <c r="Z37" s="412"/>
      <c r="AA37" s="413"/>
      <c r="AB37" s="1010" t="s">
        <v>11</v>
      </c>
      <c r="AC37" s="1011"/>
      <c r="AD37" s="1012"/>
      <c r="AE37" s="998" t="s">
        <v>557</v>
      </c>
      <c r="AF37" s="998"/>
      <c r="AG37" s="998"/>
      <c r="AH37" s="998"/>
      <c r="AI37" s="998" t="s">
        <v>554</v>
      </c>
      <c r="AJ37" s="998"/>
      <c r="AK37" s="998"/>
      <c r="AL37" s="998"/>
      <c r="AM37" s="998" t="s">
        <v>551</v>
      </c>
      <c r="AN37" s="998"/>
      <c r="AO37" s="998"/>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7"/>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8"/>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7"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8" t="s">
        <v>473</v>
      </c>
      <c r="B44" s="519"/>
      <c r="C44" s="519"/>
      <c r="D44" s="519"/>
      <c r="E44" s="519"/>
      <c r="F44" s="520"/>
      <c r="G44" s="796" t="s">
        <v>265</v>
      </c>
      <c r="H44" s="781"/>
      <c r="I44" s="781"/>
      <c r="J44" s="781"/>
      <c r="K44" s="781"/>
      <c r="L44" s="781"/>
      <c r="M44" s="781"/>
      <c r="N44" s="781"/>
      <c r="O44" s="782"/>
      <c r="P44" s="780" t="s">
        <v>59</v>
      </c>
      <c r="Q44" s="781"/>
      <c r="R44" s="781"/>
      <c r="S44" s="781"/>
      <c r="T44" s="781"/>
      <c r="U44" s="781"/>
      <c r="V44" s="781"/>
      <c r="W44" s="781"/>
      <c r="X44" s="782"/>
      <c r="Y44" s="1006"/>
      <c r="Z44" s="412"/>
      <c r="AA44" s="413"/>
      <c r="AB44" s="1010" t="s">
        <v>11</v>
      </c>
      <c r="AC44" s="1011"/>
      <c r="AD44" s="1012"/>
      <c r="AE44" s="998" t="s">
        <v>555</v>
      </c>
      <c r="AF44" s="998"/>
      <c r="AG44" s="998"/>
      <c r="AH44" s="998"/>
      <c r="AI44" s="998" t="s">
        <v>552</v>
      </c>
      <c r="AJ44" s="998"/>
      <c r="AK44" s="998"/>
      <c r="AL44" s="998"/>
      <c r="AM44" s="998" t="s">
        <v>526</v>
      </c>
      <c r="AN44" s="998"/>
      <c r="AO44" s="998"/>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7"/>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8"/>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7"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8" t="s">
        <v>473</v>
      </c>
      <c r="B51" s="519"/>
      <c r="C51" s="519"/>
      <c r="D51" s="519"/>
      <c r="E51" s="519"/>
      <c r="F51" s="520"/>
      <c r="G51" s="796" t="s">
        <v>265</v>
      </c>
      <c r="H51" s="781"/>
      <c r="I51" s="781"/>
      <c r="J51" s="781"/>
      <c r="K51" s="781"/>
      <c r="L51" s="781"/>
      <c r="M51" s="781"/>
      <c r="N51" s="781"/>
      <c r="O51" s="782"/>
      <c r="P51" s="780" t="s">
        <v>59</v>
      </c>
      <c r="Q51" s="781"/>
      <c r="R51" s="781"/>
      <c r="S51" s="781"/>
      <c r="T51" s="781"/>
      <c r="U51" s="781"/>
      <c r="V51" s="781"/>
      <c r="W51" s="781"/>
      <c r="X51" s="782"/>
      <c r="Y51" s="1006"/>
      <c r="Z51" s="412"/>
      <c r="AA51" s="413"/>
      <c r="AB51" s="464" t="s">
        <v>11</v>
      </c>
      <c r="AC51" s="1011"/>
      <c r="AD51" s="1012"/>
      <c r="AE51" s="998" t="s">
        <v>555</v>
      </c>
      <c r="AF51" s="998"/>
      <c r="AG51" s="998"/>
      <c r="AH51" s="998"/>
      <c r="AI51" s="998" t="s">
        <v>552</v>
      </c>
      <c r="AJ51" s="998"/>
      <c r="AK51" s="998"/>
      <c r="AL51" s="998"/>
      <c r="AM51" s="998" t="s">
        <v>526</v>
      </c>
      <c r="AN51" s="998"/>
      <c r="AO51" s="998"/>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7"/>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8"/>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7"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8" t="s">
        <v>473</v>
      </c>
      <c r="B58" s="519"/>
      <c r="C58" s="519"/>
      <c r="D58" s="519"/>
      <c r="E58" s="519"/>
      <c r="F58" s="520"/>
      <c r="G58" s="796" t="s">
        <v>265</v>
      </c>
      <c r="H58" s="781"/>
      <c r="I58" s="781"/>
      <c r="J58" s="781"/>
      <c r="K58" s="781"/>
      <c r="L58" s="781"/>
      <c r="M58" s="781"/>
      <c r="N58" s="781"/>
      <c r="O58" s="782"/>
      <c r="P58" s="780" t="s">
        <v>59</v>
      </c>
      <c r="Q58" s="781"/>
      <c r="R58" s="781"/>
      <c r="S58" s="781"/>
      <c r="T58" s="781"/>
      <c r="U58" s="781"/>
      <c r="V58" s="781"/>
      <c r="W58" s="781"/>
      <c r="X58" s="782"/>
      <c r="Y58" s="1006"/>
      <c r="Z58" s="412"/>
      <c r="AA58" s="413"/>
      <c r="AB58" s="1010" t="s">
        <v>11</v>
      </c>
      <c r="AC58" s="1011"/>
      <c r="AD58" s="1012"/>
      <c r="AE58" s="998" t="s">
        <v>555</v>
      </c>
      <c r="AF58" s="998"/>
      <c r="AG58" s="998"/>
      <c r="AH58" s="998"/>
      <c r="AI58" s="998" t="s">
        <v>552</v>
      </c>
      <c r="AJ58" s="998"/>
      <c r="AK58" s="998"/>
      <c r="AL58" s="998"/>
      <c r="AM58" s="998" t="s">
        <v>526</v>
      </c>
      <c r="AN58" s="998"/>
      <c r="AO58" s="998"/>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7"/>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8"/>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7"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8" t="s">
        <v>473</v>
      </c>
      <c r="B65" s="519"/>
      <c r="C65" s="519"/>
      <c r="D65" s="519"/>
      <c r="E65" s="519"/>
      <c r="F65" s="520"/>
      <c r="G65" s="796" t="s">
        <v>265</v>
      </c>
      <c r="H65" s="781"/>
      <c r="I65" s="781"/>
      <c r="J65" s="781"/>
      <c r="K65" s="781"/>
      <c r="L65" s="781"/>
      <c r="M65" s="781"/>
      <c r="N65" s="781"/>
      <c r="O65" s="782"/>
      <c r="P65" s="780" t="s">
        <v>59</v>
      </c>
      <c r="Q65" s="781"/>
      <c r="R65" s="781"/>
      <c r="S65" s="781"/>
      <c r="T65" s="781"/>
      <c r="U65" s="781"/>
      <c r="V65" s="781"/>
      <c r="W65" s="781"/>
      <c r="X65" s="782"/>
      <c r="Y65" s="1006"/>
      <c r="Z65" s="412"/>
      <c r="AA65" s="413"/>
      <c r="AB65" s="1010" t="s">
        <v>11</v>
      </c>
      <c r="AC65" s="1011"/>
      <c r="AD65" s="1012"/>
      <c r="AE65" s="998" t="s">
        <v>555</v>
      </c>
      <c r="AF65" s="998"/>
      <c r="AG65" s="998"/>
      <c r="AH65" s="998"/>
      <c r="AI65" s="998" t="s">
        <v>552</v>
      </c>
      <c r="AJ65" s="998"/>
      <c r="AK65" s="998"/>
      <c r="AL65" s="998"/>
      <c r="AM65" s="998" t="s">
        <v>526</v>
      </c>
      <c r="AN65" s="998"/>
      <c r="AO65" s="998"/>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7"/>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8"/>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5" t="s">
        <v>490</v>
      </c>
      <c r="H2" s="446"/>
      <c r="I2" s="446"/>
      <c r="J2" s="446"/>
      <c r="K2" s="446"/>
      <c r="L2" s="446"/>
      <c r="M2" s="446"/>
      <c r="N2" s="446"/>
      <c r="O2" s="446"/>
      <c r="P2" s="446"/>
      <c r="Q2" s="446"/>
      <c r="R2" s="446"/>
      <c r="S2" s="446"/>
      <c r="T2" s="446"/>
      <c r="U2" s="446"/>
      <c r="V2" s="446"/>
      <c r="W2" s="446"/>
      <c r="X2" s="446"/>
      <c r="Y2" s="446"/>
      <c r="Z2" s="446"/>
      <c r="AA2" s="446"/>
      <c r="AB2" s="447"/>
      <c r="AC2" s="445" t="s">
        <v>492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38"/>
      <c r="B4" s="1039"/>
      <c r="C4" s="1039"/>
      <c r="D4" s="1039"/>
      <c r="E4" s="1039"/>
      <c r="F4" s="1040"/>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8"/>
      <c r="B16" s="1039"/>
      <c r="C16" s="1039"/>
      <c r="D16" s="1039"/>
      <c r="E16" s="1039"/>
      <c r="F16" s="1040"/>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38"/>
      <c r="B17" s="1039"/>
      <c r="C17" s="1039"/>
      <c r="D17" s="1039"/>
      <c r="E17" s="1039"/>
      <c r="F17" s="1040"/>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8"/>
      <c r="B29" s="1039"/>
      <c r="C29" s="1039"/>
      <c r="D29" s="1039"/>
      <c r="E29" s="1039"/>
      <c r="F29" s="1040"/>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38"/>
      <c r="B30" s="1039"/>
      <c r="C30" s="1039"/>
      <c r="D30" s="1039"/>
      <c r="E30" s="1039"/>
      <c r="F30" s="1040"/>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8"/>
      <c r="B42" s="1039"/>
      <c r="C42" s="1039"/>
      <c r="D42" s="1039"/>
      <c r="E42" s="1039"/>
      <c r="F42" s="1040"/>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38"/>
      <c r="B43" s="1039"/>
      <c r="C43" s="1039"/>
      <c r="D43" s="1039"/>
      <c r="E43" s="1039"/>
      <c r="F43" s="1040"/>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8"/>
      <c r="B56" s="1039"/>
      <c r="C56" s="1039"/>
      <c r="D56" s="1039"/>
      <c r="E56" s="1039"/>
      <c r="F56" s="1040"/>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38"/>
      <c r="B57" s="1039"/>
      <c r="C57" s="1039"/>
      <c r="D57" s="1039"/>
      <c r="E57" s="1039"/>
      <c r="F57" s="1040"/>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8"/>
      <c r="B69" s="1039"/>
      <c r="C69" s="1039"/>
      <c r="D69" s="1039"/>
      <c r="E69" s="1039"/>
      <c r="F69" s="1040"/>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38"/>
      <c r="B70" s="1039"/>
      <c r="C70" s="1039"/>
      <c r="D70" s="1039"/>
      <c r="E70" s="1039"/>
      <c r="F70" s="1040"/>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8"/>
      <c r="B82" s="1039"/>
      <c r="C82" s="1039"/>
      <c r="D82" s="1039"/>
      <c r="E82" s="1039"/>
      <c r="F82" s="1040"/>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38"/>
      <c r="B83" s="1039"/>
      <c r="C83" s="1039"/>
      <c r="D83" s="1039"/>
      <c r="E83" s="1039"/>
      <c r="F83" s="1040"/>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8"/>
      <c r="B95" s="1039"/>
      <c r="C95" s="1039"/>
      <c r="D95" s="1039"/>
      <c r="E95" s="1039"/>
      <c r="F95" s="1040"/>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38"/>
      <c r="B96" s="1039"/>
      <c r="C96" s="1039"/>
      <c r="D96" s="1039"/>
      <c r="E96" s="1039"/>
      <c r="F96" s="1040"/>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8"/>
      <c r="B109" s="1039"/>
      <c r="C109" s="1039"/>
      <c r="D109" s="1039"/>
      <c r="E109" s="1039"/>
      <c r="F109" s="1040"/>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38"/>
      <c r="B110" s="1039"/>
      <c r="C110" s="1039"/>
      <c r="D110" s="1039"/>
      <c r="E110" s="1039"/>
      <c r="F110" s="104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8"/>
      <c r="B122" s="1039"/>
      <c r="C122" s="1039"/>
      <c r="D122" s="1039"/>
      <c r="E122" s="1039"/>
      <c r="F122" s="1040"/>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38"/>
      <c r="B123" s="1039"/>
      <c r="C123" s="1039"/>
      <c r="D123" s="1039"/>
      <c r="E123" s="1039"/>
      <c r="F123" s="104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8"/>
      <c r="B135" s="1039"/>
      <c r="C135" s="1039"/>
      <c r="D135" s="1039"/>
      <c r="E135" s="1039"/>
      <c r="F135" s="1040"/>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38"/>
      <c r="B136" s="1039"/>
      <c r="C136" s="1039"/>
      <c r="D136" s="1039"/>
      <c r="E136" s="1039"/>
      <c r="F136" s="104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8"/>
      <c r="B148" s="1039"/>
      <c r="C148" s="1039"/>
      <c r="D148" s="1039"/>
      <c r="E148" s="1039"/>
      <c r="F148" s="1040"/>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38"/>
      <c r="B149" s="1039"/>
      <c r="C149" s="1039"/>
      <c r="D149" s="1039"/>
      <c r="E149" s="1039"/>
      <c r="F149" s="104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8"/>
      <c r="B162" s="1039"/>
      <c r="C162" s="1039"/>
      <c r="D162" s="1039"/>
      <c r="E162" s="1039"/>
      <c r="F162" s="1040"/>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38"/>
      <c r="B163" s="1039"/>
      <c r="C163" s="1039"/>
      <c r="D163" s="1039"/>
      <c r="E163" s="1039"/>
      <c r="F163" s="104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8"/>
      <c r="B175" s="1039"/>
      <c r="C175" s="1039"/>
      <c r="D175" s="1039"/>
      <c r="E175" s="1039"/>
      <c r="F175" s="1040"/>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38"/>
      <c r="B176" s="1039"/>
      <c r="C176" s="1039"/>
      <c r="D176" s="1039"/>
      <c r="E176" s="1039"/>
      <c r="F176" s="104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8"/>
      <c r="B188" s="1039"/>
      <c r="C188" s="1039"/>
      <c r="D188" s="1039"/>
      <c r="E188" s="1039"/>
      <c r="F188" s="1040"/>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38"/>
      <c r="B189" s="1039"/>
      <c r="C189" s="1039"/>
      <c r="D189" s="1039"/>
      <c r="E189" s="1039"/>
      <c r="F189" s="104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8"/>
      <c r="B201" s="1039"/>
      <c r="C201" s="1039"/>
      <c r="D201" s="1039"/>
      <c r="E201" s="1039"/>
      <c r="F201" s="1040"/>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38"/>
      <c r="B202" s="1039"/>
      <c r="C202" s="1039"/>
      <c r="D202" s="1039"/>
      <c r="E202" s="1039"/>
      <c r="F202" s="104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8"/>
      <c r="B215" s="1039"/>
      <c r="C215" s="1039"/>
      <c r="D215" s="1039"/>
      <c r="E215" s="1039"/>
      <c r="F215" s="1040"/>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38"/>
      <c r="B216" s="1039"/>
      <c r="C216" s="1039"/>
      <c r="D216" s="1039"/>
      <c r="E216" s="1039"/>
      <c r="F216" s="104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8"/>
      <c r="B228" s="1039"/>
      <c r="C228" s="1039"/>
      <c r="D228" s="1039"/>
      <c r="E228" s="1039"/>
      <c r="F228" s="1040"/>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38"/>
      <c r="B229" s="1039"/>
      <c r="C229" s="1039"/>
      <c r="D229" s="1039"/>
      <c r="E229" s="1039"/>
      <c r="F229" s="104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8"/>
      <c r="B241" s="1039"/>
      <c r="C241" s="1039"/>
      <c r="D241" s="1039"/>
      <c r="E241" s="1039"/>
      <c r="F241" s="1040"/>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38"/>
      <c r="B242" s="1039"/>
      <c r="C242" s="1039"/>
      <c r="D242" s="1039"/>
      <c r="E242" s="1039"/>
      <c r="F242" s="104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8"/>
      <c r="B254" s="1039"/>
      <c r="C254" s="1039"/>
      <c r="D254" s="1039"/>
      <c r="E254" s="1039"/>
      <c r="F254" s="1040"/>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38"/>
      <c r="B255" s="1039"/>
      <c r="C255" s="1039"/>
      <c r="D255" s="1039"/>
      <c r="E255" s="1039"/>
      <c r="F255" s="104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2019-07-01T01:12:31Z</cp:lastPrinted>
  <dcterms:created xsi:type="dcterms:W3CDTF">2012-03-13T00:50:25Z</dcterms:created>
  <dcterms:modified xsi:type="dcterms:W3CDTF">2019-07-18T02:31:49Z</dcterms:modified>
</cp:coreProperties>
</file>