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全庁共有\08会計\会計\01総括\04レビュー（旧仕分け・無駄撲含む）\３１年度行政事業レビュー\05レビューシート\04中間公表\01各課提出用\広報室受け渡し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Q119" i="3" l="1"/>
  <c r="AQ125" i="3"/>
  <c r="AQ122" i="3"/>
  <c r="AM119" i="3" l="1"/>
  <c r="AM122" i="3" l="1"/>
  <c r="AM125" i="3"/>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<sst xmlns="http://schemas.openxmlformats.org/spreadsheetml/2006/main" count="2898" uniqueCount="671">
  <si>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</si>
  <si>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</si>
  <si>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</si>
  <si>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</si>
  <si>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</si>
  <si>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</si>
  <si>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</si>
  <si>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</si>
  <si>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</si>
  <si>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</si>
  <si>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</si>
  <si>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</si>
  <si>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</si>
  <si>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</si>
  <si>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</si>
  <si>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</si>
  <si>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</si>
  <si>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</si>
  <si>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</si>
  <si>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</si>
  <si>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</si>
  <si>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</si>
  <si>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</si>
  <si>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</si>
  <si>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</si>
  <si>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</si>
  <si>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</si>
  <si>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</si>
  <si>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</si>
  <si>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</si>
  <si>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</si>
  <si>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</si>
  <si>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</si>
  <si>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</si>
  <si>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</si>
  <si>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</si>
  <si>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</si>
  <si>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</si>
  <si>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</si>
  <si>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</si>
  <si>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</si>
  <si>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</si>
  <si>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</si>
  <si>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</si>
  <si>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</si>
  <si>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</si>
  <si>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</si>
  <si>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</si>
  <si>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</si>
  <si>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</si>
  <si>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</si>
  <si>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</si>
  <si>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</si>
  <si>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</si>
  <si>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</si>
  <si>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</si>
  <si>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</si>
  <si>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</si>
  <si>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</si>
  <si>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</si>
  <si>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</si>
  <si>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</si>
  <si>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</si>
  <si>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</si>
  <si>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</si>
  <si>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</si>
  <si>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</si>
  <si>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</si>
  <si>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</si>
  <si>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</si>
  <si>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</si>
  <si>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</si>
  <si>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</si>
  <si>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</si>
  <si>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</si>
  <si>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</si>
  <si>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</si>
  <si>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</si>
  <si>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</si>
  <si>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</si>
  <si>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</si>
  <si>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</si>
  <si>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</si>
  <si>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</si>
  <si>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</si>
  <si>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</si>
  <si>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</si>
  <si>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</si>
  <si>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</si>
  <si>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</si>
  <si>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</si>
  <si>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</si>
  <si>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</si>
  <si>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</si>
  <si>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</si>
  <si>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</si>
  <si>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</si>
  <si>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</si>
  <si>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</si>
  <si>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</si>
  <si>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</si>
  <si>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</si>
  <si>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</si>
  <si>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</si>
  <si>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</si>
  <si>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</si>
  <si>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</si>
  <si>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</si>
  <si>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</si>
  <si>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</si>
  <si>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</si>
  <si>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</si>
  <si>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</si>
  <si>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</si>
  <si>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</si>
  <si>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</si>
  <si>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</si>
  <si>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</si>
  <si>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</si>
  <si>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</si>
  <si>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</si>
  <si>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</si>
  <si>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</si>
  <si>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</si>
  <si>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</si>
  <si>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</si>
  <si>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</si>
  <si>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</si>
  <si>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</si>
  <si>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</si>
  <si>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</si>
  <si>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</si>
  <si>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</si>
  <si>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</si>
  <si>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</si>
  <si>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</si>
  <si>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</si>
  <si>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</si>
  <si>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</si>
  <si>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</si>
  <si>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</si>
  <si>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</si>
  <si>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</si>
  <si>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</si>
  <si>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</si>
  <si>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</si>
  <si>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</si>
  <si>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</si>
  <si>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</si>
  <si>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</si>
  <si>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</si>
  <si>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</si>
  <si>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</si>
  <si>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</si>
  <si>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</si>
  <si>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</si>
  <si>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</si>
  <si>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</si>
  <si>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</si>
  <si>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</si>
  <si>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</si>
  <si>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</si>
  <si>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</si>
  <si>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</si>
  <si>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</si>
  <si>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</si>
  <si>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</si>
  <si>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</si>
  <si>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</si>
  <si>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</si>
  <si>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</si>
  <si>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</si>
  <si>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</si>
  <si>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</si>
  <si>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</si>
  <si>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</si>
  <si>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</si>
  <si>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</si>
  <si>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</si>
  <si>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</si>
  <si>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</si>
  <si>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</si>
  <si>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</si>
  <si>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</si>
  <si>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</si>
  <si>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</si>
  <si>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</si>
  <si>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</si>
  <si>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</si>
  <si>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</si>
  <si>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</si>
  <si>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</si>
  <si>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</si>
  <si>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</si>
  <si>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</si>
  <si>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</si>
  <si>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</si>
  <si>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</si>
  <si>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</si>
  <si>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</si>
  <si>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</si>
  <si>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</si>
  <si>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</si>
  <si>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</si>
  <si>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</si>
  <si>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</si>
  <si>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</si>
  <si>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</si>
  <si>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</si>
  <si>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</si>
  <si>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</si>
  <si>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</si>
  <si>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</si>
  <si>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</si>
  <si>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</si>
  <si>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</si>
  <si>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</si>
  <si>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</si>
  <si>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</si>
  <si>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</si>
  <si>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</si>
  <si>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</si>
  <si>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</si>
  <si>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</si>
  <si>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</si>
  <si>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</si>
  <si>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</si>
  <si>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</si>
  <si>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</si>
  <si>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</si>
  <si>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</si>
  <si>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</si>
  <si>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</si>
  <si>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</si>
  <si>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</si>
  <si>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</si>
  <si>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</si>
  <si>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</si>
  <si>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</si>
  <si>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</si>
  <si>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</si>
  <si>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</si>
  <si>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</si>
  <si>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</si>
  <si>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</si>
  <si>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</si>
  <si>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</si>
  <si>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</si>
  <si>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</si>
  <si>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</si>
  <si>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</si>
  <si>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</si>
  <si>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</si>
  <si>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</si>
  <si>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</si>
  <si>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</si>
  <si>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</si>
  <si>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</si>
  <si>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</si>
  <si>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</si>
  <si>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</si>
  <si>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</si>
  <si>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</si>
  <si>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</si>
  <si>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</si>
  <si>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</si>
  <si>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</si>
  <si>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</si>
  <si>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</si>
  <si>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</si>
  <si>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</si>
  <si>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</si>
  <si>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</si>
  <si>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</si>
  <si>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</si>
  <si>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</si>
  <si>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</si>
  <si>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</si>
  <si>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</si>
  <si>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</si>
  <si>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</si>
  <si>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</si>
  <si>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</si>
  <si>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</si>
  <si>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</si>
  <si>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</si>
  <si>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</si>
  <si>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</si>
  <si>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</si>
  <si>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</si>
  <si>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</si>
  <si>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</si>
  <si>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</si>
  <si>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</si>
  <si>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</si>
  <si>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</si>
  <si>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</si>
  <si>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</si>
  <si>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</si>
  <si>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</si>
  <si>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</si>
  <si>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</si>
  <si>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</si>
  <si>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</si>
  <si>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</si>
  <si>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</si>
  <si>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</si>
  <si>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</si>
  <si>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</si>
  <si>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</si>
  <si>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</si>
  <si>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</si>
  <si>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</si>
  <si>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</si>
  <si>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</si>
  <si>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</si>
  <si>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</si>
  <si>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</si>
  <si>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</si>
  <si>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</si>
  <si>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</si>
  <si>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</si>
  <si>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</si>
  <si>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</si>
  <si>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</si>
  <si>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</si>
  <si>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</si>
  <si>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</si>
  <si>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</si>
  <si>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</si>
  <si>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</si>
  <si>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</si>
  <si>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</si>
  <si>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</si>
  <si>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</si>
  <si>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</si>
  <si>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</si>
  <si>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</si>
  <si>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</si>
  <si>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</si>
  <si>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</si>
  <si>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</si>
  <si>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</si>
  <si>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</si>
  <si>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</si>
  <si>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</si>
  <si>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</si>
  <si>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</si>
  <si>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</si>
  <si>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</si>
  <si>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</si>
  <si>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</si>
  <si>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</si>
  <si>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</si>
  <si>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</si>
  <si>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</si>
  <si>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</si>
  <si>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</si>
  <si>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</si>
  <si>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</si>
  <si>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</si>
  <si>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</si>
  <si>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</si>
  <si>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</si>
  <si>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</si>
  <si>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</si>
  <si>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</si>
  <si>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</si>
  <si>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</si>
  <si>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</si>
  <si>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</si>
  <si>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</si>
  <si>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</si>
  <si>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</si>
  <si>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</si>
  <si>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</si>
  <si>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</si>
  <si>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</si>
  <si>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</si>
  <si>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</si>
  <si>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</si>
  <si>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</si>
  <si>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</si>
  <si>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</si>
  <si>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</si>
  <si>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</si>
  <si>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</si>
  <si>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</si>
  <si>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</si>
  <si>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</si>
  <si>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</si>
  <si>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</si>
  <si>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</si>
  <si>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</si>
  <si>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</si>
  <si>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</si>
  <si>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</si>
  <si>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</si>
  <si>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</si>
  <si>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</si>
  <si>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</si>
  <si>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</si>
  <si>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</si>
  <si>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</si>
  <si>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</si>
  <si>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</si>
  <si>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</si>
  <si>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</si>
  <si>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</si>
  <si>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</si>
  <si>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</si>
  <si>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</si>
  <si>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</si>
  <si>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</si>
  <si>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</si>
  <si>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</si>
  <si>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</si>
  <si>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</si>
  <si>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</si>
  <si>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</si>
  <si>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</si>
  <si>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</si>
  <si>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</si>
  <si>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</si>
  <si>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</si>
  <si>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</si>
  <si>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</si>
  <si>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</si>
  <si>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</si>
  <si>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</si>
  <si>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</si>
  <si>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</si>
  <si>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</si>
  <si>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</si>
  <si>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</si>
  <si>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</si>
  <si>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</si>
  <si>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</si>
  <si>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</si>
  <si>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</si>
  <si>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</si>
  <si>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</si>
  <si>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</si>
  <si>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</si>
  <si>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</si>
  <si>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</si>
  <si>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</si>
  <si>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</si>
  <si>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</si>
  <si>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</si>
  <si>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</si>
  <si>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</si>
  <si>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</si>
  <si>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</si>
  <si>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</si>
  <si>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</si>
  <si>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</si>
  <si>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</si>
  <si>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</si>
  <si>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</si>
  <si>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</si>
  <si>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</si>
  <si>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</si>
  <si>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</si>
  <si>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</si>
  <si>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</si>
  <si>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</si>
  <si>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</si>
  <si>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</si>
  <si>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</si>
  <si>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</si>
  <si>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</si>
  <si>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</si>
  <si>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</si>
  <si>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</si>
  <si>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</si>
  <si>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</si>
  <si>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</si>
  <si>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</si>
  <si>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</si>
  <si>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</si>
  <si>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</si>
  <si>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</si>
  <si>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</si>
  <si>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</si>
  <si>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</si>
  <si>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</si>
  <si>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</si>
  <si>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</si>
  <si>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</si>
  <si>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</si>
  <si>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</si>
  <si>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</si>
  <si>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</si>
  <si>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</si>
  <si>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</si>
  <si>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</si>
  <si>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</si>
  <si>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</si>
  <si>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</si>
  <si>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</si>
  <si>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</si>
  <si>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</si>
  <si>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</si>
  <si>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</si>
  <si>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</si>
  <si>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</si>
  <si>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</si>
  <si>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</si>
  <si>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</si>
  <si>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</si>
  <si>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</si>
  <si>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</si>
  <si>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</si>
  <si>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</si>
  <si>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</si>
  <si>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</si>
  <si>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</si>
  <si>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</si>
  <si>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</si>
  <si>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</si>
  <si>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</si>
  <si>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</si>
  <si>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</si>
  <si>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</si>
  <si>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</si>
  <si>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</si>
  <si>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</si>
  <si>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</si>
  <si>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</si>
  <si>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</si>
  <si>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</si>
  <si>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</si>
  <si>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</si>
  <si>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</si>
  <si>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</si>
  <si>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</si>
  <si>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</si>
  <si>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</si>
  <si>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</si>
  <si>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</si>
  <si>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</si>
  <si>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</si>
  <si>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</si>
  <si>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</si>
  <si>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</si>
  <si>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</si>
  <si>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</si>
  <si>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</si>
  <si>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</si>
  <si>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</si>
  <si>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</si>
  <si>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</si>
  <si>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</si>
  <si>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</si>
  <si>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</si>
  <si>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</si>
  <si>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</si>
  <si>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</si>
  <si>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</si>
  <si>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</si>
  <si>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</si>
  <si>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</si>
  <si>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</si>
  <si>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</si>
  <si>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</si>
  <si>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</si>
  <si>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放射性物質の輸送・貯蔵に係る安全規制の高度化事業</t>
    <rPh sb="0" eb="3">
      <t>ホウシャセイ</t>
    </rPh>
    <rPh sb="3" eb="5">
      <t>ブッシツ</t>
    </rPh>
    <phoneticPr fontId="5"/>
  </si>
  <si>
    <t>原子力規制庁</t>
    <rPh sb="0" eb="3">
      <t>ゲンシリョク</t>
    </rPh>
    <rPh sb="3" eb="5">
      <t>キセイ</t>
    </rPh>
    <rPh sb="5" eb="6">
      <t>チョウ</t>
    </rPh>
    <phoneticPr fontId="5"/>
  </si>
  <si>
    <t>長官官房技術基盤グループ
核燃料廃棄物研究部門</t>
    <phoneticPr fontId="5"/>
  </si>
  <si>
    <t>安全技術管理官（核燃料廃棄物担当）　迎　隆</t>
    <phoneticPr fontId="5"/>
  </si>
  <si>
    <t>○</t>
  </si>
  <si>
    <t>特別会計に関する法律第８５条第６項
特別会計に関する法律第５１条第７項第１８号</t>
    <phoneticPr fontId="5"/>
  </si>
  <si>
    <t>-</t>
  </si>
  <si>
    <t>-</t>
    <phoneticPr fontId="5"/>
  </si>
  <si>
    <t>-</t>
    <phoneticPr fontId="5"/>
  </si>
  <si>
    <t>-</t>
    <phoneticPr fontId="5"/>
  </si>
  <si>
    <t>原子力安全業務庁費</t>
    <rPh sb="0" eb="3">
      <t>ゲンシリョク</t>
    </rPh>
    <rPh sb="3" eb="5">
      <t>アンゼン</t>
    </rPh>
    <rPh sb="5" eb="7">
      <t>ギョウム</t>
    </rPh>
    <rPh sb="7" eb="8">
      <t>チョウ</t>
    </rPh>
    <rPh sb="8" eb="9">
      <t>ヒ</t>
    </rPh>
    <phoneticPr fontId="6"/>
  </si>
  <si>
    <t>職員旅費</t>
    <rPh sb="0" eb="2">
      <t>ショクイン</t>
    </rPh>
    <rPh sb="2" eb="4">
      <t>リョヒ</t>
    </rPh>
    <phoneticPr fontId="6"/>
  </si>
  <si>
    <t>委員等旅費</t>
    <rPh sb="0" eb="2">
      <t>イイン</t>
    </rPh>
    <rPh sb="2" eb="3">
      <t>ナド</t>
    </rPh>
    <rPh sb="3" eb="5">
      <t>リョヒ</t>
    </rPh>
    <phoneticPr fontId="6"/>
  </si>
  <si>
    <t>安全研究の成果を規制基準等の策定、見直しに用いる。</t>
  </si>
  <si>
    <t>安全研究の成果を規制基準等の策定、見直しに用いた件数</t>
  </si>
  <si>
    <t>安全研究を通じて蓄積した知見を個々の審査等に活用する。</t>
  </si>
  <si>
    <t>安全研究を通じて蓄積した知見を個々の審査等に活用した件数</t>
  </si>
  <si>
    <t>-</t>
    <phoneticPr fontId="5"/>
  </si>
  <si>
    <t>-</t>
    <phoneticPr fontId="5"/>
  </si>
  <si>
    <t>-</t>
    <phoneticPr fontId="5"/>
  </si>
  <si>
    <t>-</t>
    <phoneticPr fontId="5"/>
  </si>
  <si>
    <t>件</t>
    <rPh sb="0" eb="1">
      <t>ケン</t>
    </rPh>
    <phoneticPr fontId="5"/>
  </si>
  <si>
    <t>原子力に対する確かな規制を通じて、人と環境を守ること</t>
  </si>
  <si>
    <t>原子力の安全確保に向けた技術・人材の基盤の構築</t>
  </si>
  <si>
    <t>本事業は上位施策である「原子力の安全確保に向けた技術・人材の基盤の構築」における「安全研究の実施等による最新の科学的・技術的知見の蓄積」の一部として実施するものである。
本事業を通じて得られた技術的知見を順次公表することで、測定指標「規制に活用する観点から安全研究等を通じて蓄積された技術的知見をNRA技術報告・論文誌等で公表した件数」に寄与するものである。また、それらの技術的知見を用いて技術基準の検討及び必要に応じて個々の審査等に活用することで、測定指標「安全研究の成果の反映を含めた規制基準等の策定、見直しを図った件数」及び「安全研究を通じて蓄積した知見を個々の審査等に活用した件数」に寄与するものである。</t>
    <phoneticPr fontId="5"/>
  </si>
  <si>
    <t>0029</t>
  </si>
  <si>
    <t>0123</t>
  </si>
  <si>
    <t>0013</t>
  </si>
  <si>
    <t>0367</t>
  </si>
  <si>
    <t>0012</t>
  </si>
  <si>
    <t>0122</t>
  </si>
  <si>
    <t>0014</t>
    <phoneticPr fontId="5"/>
  </si>
  <si>
    <t>輸送に係る解析及び調査の作業件数
（輸送及び貯蔵に係る件は、0.5件／1作業）</t>
    <rPh sb="0" eb="2">
      <t>ユソウ</t>
    </rPh>
    <rPh sb="3" eb="4">
      <t>カカ</t>
    </rPh>
    <rPh sb="18" eb="20">
      <t>ユソウ</t>
    </rPh>
    <rPh sb="20" eb="21">
      <t>オヨ</t>
    </rPh>
    <rPh sb="22" eb="24">
      <t>チョゾウ</t>
    </rPh>
    <rPh sb="25" eb="26">
      <t>カカ</t>
    </rPh>
    <rPh sb="27" eb="28">
      <t>ケン</t>
    </rPh>
    <rPh sb="33" eb="34">
      <t>ケン</t>
    </rPh>
    <rPh sb="36" eb="38">
      <t>サギョウ</t>
    </rPh>
    <phoneticPr fontId="6"/>
  </si>
  <si>
    <t>貯蔵に係る解析及び調査の作業件数
（輸送及び貯蔵に係る件は、0.5件／1作業）</t>
    <rPh sb="0" eb="2">
      <t>チョゾウ</t>
    </rPh>
    <rPh sb="3" eb="4">
      <t>カカ</t>
    </rPh>
    <rPh sb="20" eb="21">
      <t>オヨ</t>
    </rPh>
    <phoneticPr fontId="6"/>
  </si>
  <si>
    <t>執行額　/　活動実績（アウトプットの活動実績件数）</t>
  </si>
  <si>
    <t>【参考指標】
執行額　/　活動実績（アウトプットの活動実績件数）</t>
    <rPh sb="1" eb="3">
      <t>サンコウ</t>
    </rPh>
    <rPh sb="3" eb="5">
      <t>シヒョウ</t>
    </rPh>
    <phoneticPr fontId="6"/>
  </si>
  <si>
    <t>輸送に係る
執行額　／　解析及び調査の作業件数　　　　　　　　　　　　　　</t>
    <rPh sb="0" eb="2">
      <t>ユソウ</t>
    </rPh>
    <rPh sb="3" eb="4">
      <t>カカ</t>
    </rPh>
    <rPh sb="6" eb="8">
      <t>シッコウ</t>
    </rPh>
    <rPh sb="8" eb="9">
      <t>ガク</t>
    </rPh>
    <rPh sb="12" eb="14">
      <t>カイセキ</t>
    </rPh>
    <rPh sb="14" eb="15">
      <t>オヨ</t>
    </rPh>
    <rPh sb="16" eb="18">
      <t>チョウサ</t>
    </rPh>
    <rPh sb="19" eb="21">
      <t>サギョウ</t>
    </rPh>
    <rPh sb="21" eb="23">
      <t>ケンスウ</t>
    </rPh>
    <phoneticPr fontId="6"/>
  </si>
  <si>
    <t>貯蔵に係る
執行額　／　解析及び調査の作業件数　　　　　　　　　　　　　</t>
    <rPh sb="0" eb="2">
      <t>チョゾウ</t>
    </rPh>
    <rPh sb="3" eb="4">
      <t>カカ</t>
    </rPh>
    <phoneticPr fontId="6"/>
  </si>
  <si>
    <t>78/5</t>
  </si>
  <si>
    <t>3/3</t>
  </si>
  <si>
    <t>13/1.5</t>
  </si>
  <si>
    <t>44/3.5</t>
  </si>
  <si>
    <t>件</t>
    <rPh sb="0" eb="1">
      <t>ケン</t>
    </rPh>
    <phoneticPr fontId="6"/>
  </si>
  <si>
    <t>百万円</t>
    <rPh sb="0" eb="3">
      <t>ヒャクマンエン</t>
    </rPh>
    <phoneticPr fontId="6"/>
  </si>
  <si>
    <t>百万円/件</t>
    <rPh sb="0" eb="3">
      <t>ヒャクマンエン</t>
    </rPh>
    <rPh sb="4" eb="5">
      <t>ケン</t>
    </rPh>
    <phoneticPr fontId="6"/>
  </si>
  <si>
    <t>B.国立研究開発法人海上・港湾・航空技術研究所</t>
    <phoneticPr fontId="5"/>
  </si>
  <si>
    <t>C.一般財団法人高度情報科学技術研究機構</t>
    <phoneticPr fontId="5"/>
  </si>
  <si>
    <t xml:space="preserve">キャニスタを用いた乾式貯蔵方法の多様化に係る調査 </t>
    <phoneticPr fontId="5"/>
  </si>
  <si>
    <t>使用済燃料等の輸送・貯蔵に係る最新安全解析手法の動向調査（遮蔽解析）</t>
    <phoneticPr fontId="5"/>
  </si>
  <si>
    <t>請負費</t>
    <rPh sb="0" eb="2">
      <t>ウケオイ</t>
    </rPh>
    <rPh sb="2" eb="3">
      <t>ヒ</t>
    </rPh>
    <phoneticPr fontId="5"/>
  </si>
  <si>
    <t>使用済燃料貯蔵に係る国際動向調査</t>
    <phoneticPr fontId="5"/>
  </si>
  <si>
    <t>PHITSによる使用済燃料貯蔵施設の敷地境界線量評価手法の整備</t>
    <phoneticPr fontId="5"/>
  </si>
  <si>
    <t>エム・アール・アイ リサーチアソシエイツ株式会社</t>
    <phoneticPr fontId="5"/>
  </si>
  <si>
    <t>キャニスタを用いた乾式貯蔵方法の多様化に係る調査</t>
    <phoneticPr fontId="5"/>
  </si>
  <si>
    <t>三菱重工業株式会社</t>
    <rPh sb="0" eb="2">
      <t>ミツビシ</t>
    </rPh>
    <rPh sb="2" eb="5">
      <t>ジュウコウギョウ</t>
    </rPh>
    <rPh sb="5" eb="9">
      <t>カブシキガイシャ</t>
    </rPh>
    <phoneticPr fontId="5"/>
  </si>
  <si>
    <t>設計事象を超えた輸送物の振る舞いに関する調査</t>
    <phoneticPr fontId="5"/>
  </si>
  <si>
    <t>MHI　NSエンジニアリング株式会社</t>
    <phoneticPr fontId="5"/>
  </si>
  <si>
    <t>放射性核種の基礎的な数値の算出</t>
    <phoneticPr fontId="5"/>
  </si>
  <si>
    <t>株式会社 電力テクノシステムズ</t>
    <phoneticPr fontId="5"/>
  </si>
  <si>
    <t>気中塩分モニタリング装置保守</t>
    <phoneticPr fontId="5"/>
  </si>
  <si>
    <t>伊藤忠テクノソリューションズ株式会社</t>
    <phoneticPr fontId="5"/>
  </si>
  <si>
    <t>使用済燃料の輸送・貯蔵の安全評価に係る基礎データの整理（線源計算）</t>
    <phoneticPr fontId="5"/>
  </si>
  <si>
    <t>国立研究開発法人海上・港湾・航空技術研究所</t>
    <phoneticPr fontId="5"/>
  </si>
  <si>
    <t>一般財団法人高度情報科学技術研究機構</t>
    <phoneticPr fontId="5"/>
  </si>
  <si>
    <t>PHITSによる使用済燃料貯蔵施設の敷地境界線量評価手法の整備</t>
    <phoneticPr fontId="5"/>
  </si>
  <si>
    <t>-</t>
    <phoneticPr fontId="5"/>
  </si>
  <si>
    <t>A.民間企業（５者）</t>
    <rPh sb="2" eb="4">
      <t>ミンカン</t>
    </rPh>
    <rPh sb="4" eb="6">
      <t>キギョウ</t>
    </rPh>
    <rPh sb="8" eb="9">
      <t>シャ</t>
    </rPh>
    <phoneticPr fontId="5"/>
  </si>
  <si>
    <t>件</t>
    <rPh sb="0" eb="1">
      <t>ケン</t>
    </rPh>
    <phoneticPr fontId="5"/>
  </si>
  <si>
    <t>-</t>
    <phoneticPr fontId="5"/>
  </si>
  <si>
    <t>19.5/2</t>
    <phoneticPr fontId="5"/>
  </si>
  <si>
    <t>41.5/4</t>
    <phoneticPr fontId="5"/>
  </si>
  <si>
    <t>17/3</t>
    <phoneticPr fontId="5"/>
  </si>
  <si>
    <t>原子炉等規制法に基づく審査、検査等のための評価手法の整備を目的としており、国民や社会のニーズを的確に反映している。</t>
    <phoneticPr fontId="5"/>
  </si>
  <si>
    <t>本事業は、原子炉等規制法に基づく規制基準の整備、審査等に資する技術的知見の整備を目的としており、地方自治体、民間等に委ねることはできない。</t>
    <phoneticPr fontId="5"/>
  </si>
  <si>
    <t>△</t>
  </si>
  <si>
    <t>有</t>
  </si>
  <si>
    <t>業務内容の専門性が高く、一者応札となった案件が有ったが、支出先が示した実績、実施体制及び実施計画から支出先の選定は妥当である。また、コード改良業務を著作権を有する者に発注する必要があったため、随意契約を締結した。</t>
    <rPh sb="69" eb="71">
      <t>カイリョウ</t>
    </rPh>
    <rPh sb="71" eb="73">
      <t>ギョウム</t>
    </rPh>
    <rPh sb="74" eb="76">
      <t>チョサク</t>
    </rPh>
    <rPh sb="76" eb="77">
      <t>ケン</t>
    </rPh>
    <rPh sb="78" eb="79">
      <t>ユウ</t>
    </rPh>
    <rPh sb="81" eb="82">
      <t>シャ</t>
    </rPh>
    <rPh sb="83" eb="85">
      <t>ハッチュウ</t>
    </rPh>
    <rPh sb="87" eb="89">
      <t>ヒツヨウ</t>
    </rPh>
    <rPh sb="96" eb="98">
      <t>ズイイ</t>
    </rPh>
    <rPh sb="98" eb="100">
      <t>ケイヤク</t>
    </rPh>
    <rPh sb="101" eb="103">
      <t>テイケツ</t>
    </rPh>
    <phoneticPr fontId="5"/>
  </si>
  <si>
    <t>本事業は、原子炉等規制法に基づく規制基準の整備、審査等に資する技術的知見の整備を目的としており、国が負担することは妥当である。</t>
    <phoneticPr fontId="5"/>
  </si>
  <si>
    <t>本事業の実施に当たっては、事業目的に必要な成果を得るために必要な活動に限っており、これに基づく経費であることから、単位当たりコストの水準は妥当である。</t>
    <phoneticPr fontId="5"/>
  </si>
  <si>
    <t>‐</t>
  </si>
  <si>
    <t>外注役務等の実施に当たっては本事業目的のために真に必要な業務であることを確認している。</t>
    <phoneticPr fontId="5"/>
  </si>
  <si>
    <t>不用額は入札に伴う契約差額によるものであり、事業を効率的に遂行する観点から妥当である。</t>
    <rPh sb="0" eb="2">
      <t>フヨウ</t>
    </rPh>
    <rPh sb="2" eb="3">
      <t>ガク</t>
    </rPh>
    <rPh sb="4" eb="6">
      <t>ニュウサツ</t>
    </rPh>
    <rPh sb="7" eb="8">
      <t>トモナ</t>
    </rPh>
    <rPh sb="9" eb="11">
      <t>ケイヤク</t>
    </rPh>
    <rPh sb="11" eb="13">
      <t>サガク</t>
    </rPh>
    <rPh sb="22" eb="24">
      <t>ジギョウ</t>
    </rPh>
    <rPh sb="25" eb="28">
      <t>コウリツテキ</t>
    </rPh>
    <rPh sb="29" eb="31">
      <t>スイコウ</t>
    </rPh>
    <rPh sb="33" eb="35">
      <t>カンテン</t>
    </rPh>
    <rPh sb="37" eb="39">
      <t>ダトウ</t>
    </rPh>
    <phoneticPr fontId="5"/>
  </si>
  <si>
    <t>外注等の際に公告期間の確保や業者への声かけ等による対策を図ったほか、受注業者と定期的な打合せによって、事業の進捗状況及び環境の変化に即した対応を適切に行うことで、効率的に事業を実施することに努めている。</t>
    <phoneticPr fontId="5"/>
  </si>
  <si>
    <t>本事業は、原子炉等規制法に基づく規制基準の整備、審査等に資する技術的知見の整備を目的とし、国として実施すべきものであり、委託・請負によって実施することが適切である。</t>
    <phoneticPr fontId="5"/>
  </si>
  <si>
    <t>平成30年度事業における成果実績は成果目標を達成しており、事業の有効性が認められる。</t>
    <rPh sb="12" eb="14">
      <t>セイカ</t>
    </rPh>
    <rPh sb="14" eb="16">
      <t>ジッセキ</t>
    </rPh>
    <rPh sb="17" eb="19">
      <t>セイカ</t>
    </rPh>
    <rPh sb="19" eb="21">
      <t>モクヒョウ</t>
    </rPh>
    <rPh sb="22" eb="24">
      <t>タッセイ</t>
    </rPh>
    <rPh sb="29" eb="31">
      <t>ジギョウ</t>
    </rPh>
    <rPh sb="32" eb="35">
      <t>ユウコウセイ</t>
    </rPh>
    <phoneticPr fontId="5"/>
  </si>
  <si>
    <t>本事業の成果は使用済燃料の貯蔵及び輸送に係る審査に関する評価手法の整備等に有効に活用されている。</t>
    <rPh sb="35" eb="36">
      <t>ナド</t>
    </rPh>
    <phoneticPr fontId="5"/>
  </si>
  <si>
    <t>本事業を通じて一定の技術的知見が蓄積された段階で順次公表することとしており、平成31年度には6件の公表を予定している。</t>
    <phoneticPr fontId="5"/>
  </si>
  <si>
    <t>これまでに培った知見を活用することにより、コストの低減及び予算の重点化を図る等、事業における支出は合理的な内容となっている。
競争性の確保については、一部の対象業務が専門性の高いものであったため、一者応札となったものもあるが、支出先が示した実績、実施体制及び実施計画から妥当と判断した。
事業の実施に当たっては、受注者より適宜事業の進捗状況について報告を受けながら事業を進めており、計画的に事業を実施していたと認められる。さらに、その成果は我が国の使用済燃料の貯蔵・輸送に係る安全審査や規制基準の整備において有効に活用されている。</t>
    <phoneticPr fontId="5"/>
  </si>
  <si>
    <t>一者応札があった点については、引き続き仕様書の具体化や入札公告期間を十分に確保することなどに留意する。
また、規制対象者等の動向を注視し、引き続き効率的な執行を行っていく。</t>
    <phoneticPr fontId="5"/>
  </si>
  <si>
    <t>使用済燃料等の貯蔵・輸送について、輸送物及び貯蔵施設の審査並びに設計及び工事の方法の認可等に必要な技術基準等の整備のため、規制動向調査等を行うとともに、中間貯蔵施設の自然環境下における影響評価に係る試験等を実施する。
さらに、輸送については、国際輸送規則の改訂検討及び国内の運搬に関する技術上の基準に係る細目等の告示で取り入れている放射性核種の基礎的数値の検討等を行い規制の高度化に係る知見を取得する。
また、最新の知見や技術に対応できるように遮蔽解析評価手法の整備及び検証解析を行う。</t>
    <rPh sb="180" eb="181">
      <t>ナド</t>
    </rPh>
    <phoneticPr fontId="5"/>
  </si>
  <si>
    <t xml:space="preserve">平成29年度までに実施した「貯蔵事業へのリスク情報の活用」に係る調査結果を整理した上で、外部の有識者の意見聴取を行い、「予備的リスク評価」を計画したため。
</t>
    <rPh sb="0" eb="2">
      <t>ヘイセイ</t>
    </rPh>
    <rPh sb="9" eb="11">
      <t>ジッシ</t>
    </rPh>
    <rPh sb="14" eb="16">
      <t>チョゾウ</t>
    </rPh>
    <rPh sb="16" eb="18">
      <t>ジギョウ</t>
    </rPh>
    <rPh sb="23" eb="25">
      <t>ジョウホウ</t>
    </rPh>
    <rPh sb="26" eb="28">
      <t>カツヨウ</t>
    </rPh>
    <rPh sb="30" eb="31">
      <t>カカ</t>
    </rPh>
    <rPh sb="41" eb="42">
      <t>ウエ</t>
    </rPh>
    <phoneticPr fontId="5"/>
  </si>
  <si>
    <t>-</t>
    <phoneticPr fontId="5"/>
  </si>
  <si>
    <t>25/2</t>
    <phoneticPr fontId="5"/>
  </si>
  <si>
    <t>79/5</t>
    <phoneticPr fontId="5"/>
  </si>
  <si>
    <t>35/6</t>
    <phoneticPr fontId="5"/>
  </si>
  <si>
    <t>本事業は、原子力規制委員会の政策体系において「原子力の安全確保に向けた技術・人材の基盤の構築」における「安全研究の実施等による最新の科学的・技術的知見の蓄積」の一部として実施するものであり、優先度は高い。</t>
    <phoneticPr fontId="5"/>
  </si>
  <si>
    <t>・平成３０年６月１５日　JMHL-78Y15T型輸送容器の核燃料輸送物設計変更承認申請及びJMS-87Y-18.5T型輸送容器の承認容器使用期間更新申請書に関する国立研究開発法人日本原子力研究開発機構との面談について　議事要旨</t>
    <rPh sb="1" eb="3">
      <t>ヘイセイ</t>
    </rPh>
    <rPh sb="5" eb="6">
      <t>ネン</t>
    </rPh>
    <rPh sb="7" eb="8">
      <t>ガツ</t>
    </rPh>
    <rPh sb="10" eb="11">
      <t>ニチ</t>
    </rPh>
    <rPh sb="23" eb="24">
      <t>ガタ</t>
    </rPh>
    <rPh sb="24" eb="26">
      <t>ユソウ</t>
    </rPh>
    <rPh sb="26" eb="28">
      <t>ヨウキ</t>
    </rPh>
    <rPh sb="29" eb="32">
      <t>カクネンリョウ</t>
    </rPh>
    <rPh sb="32" eb="34">
      <t>ユソウ</t>
    </rPh>
    <rPh sb="34" eb="35">
      <t>ブツ</t>
    </rPh>
    <rPh sb="35" eb="37">
      <t>セッケイ</t>
    </rPh>
    <rPh sb="37" eb="39">
      <t>ヘンコウ</t>
    </rPh>
    <rPh sb="39" eb="41">
      <t>ショウニン</t>
    </rPh>
    <rPh sb="41" eb="43">
      <t>シンセイ</t>
    </rPh>
    <rPh sb="43" eb="44">
      <t>オヨ</t>
    </rPh>
    <rPh sb="58" eb="59">
      <t>ガタ</t>
    </rPh>
    <rPh sb="59" eb="61">
      <t>ユソウ</t>
    </rPh>
    <rPh sb="61" eb="63">
      <t>ヨウキ</t>
    </rPh>
    <rPh sb="64" eb="66">
      <t>ショウニン</t>
    </rPh>
    <rPh sb="66" eb="68">
      <t>ヨウキ</t>
    </rPh>
    <rPh sb="68" eb="70">
      <t>シヨウ</t>
    </rPh>
    <rPh sb="70" eb="72">
      <t>キカン</t>
    </rPh>
    <rPh sb="72" eb="74">
      <t>コウシン</t>
    </rPh>
    <rPh sb="74" eb="77">
      <t>シンセイショ</t>
    </rPh>
    <rPh sb="78" eb="79">
      <t>カン</t>
    </rPh>
    <rPh sb="81" eb="83">
      <t>コクリツ</t>
    </rPh>
    <rPh sb="83" eb="85">
      <t>ケンキュウ</t>
    </rPh>
    <rPh sb="85" eb="87">
      <t>カイハツ</t>
    </rPh>
    <rPh sb="87" eb="89">
      <t>ホウジン</t>
    </rPh>
    <rPh sb="89" eb="91">
      <t>ニホン</t>
    </rPh>
    <rPh sb="91" eb="94">
      <t>ゲンシリョク</t>
    </rPh>
    <rPh sb="94" eb="96">
      <t>ケンキュウ</t>
    </rPh>
    <rPh sb="96" eb="98">
      <t>カイハツ</t>
    </rPh>
    <rPh sb="98" eb="100">
      <t>キコウ</t>
    </rPh>
    <rPh sb="102" eb="104">
      <t>メンダン</t>
    </rPh>
    <rPh sb="109" eb="111">
      <t>ギジ</t>
    </rPh>
    <rPh sb="111" eb="113">
      <t>ヨウシ</t>
    </rPh>
    <phoneticPr fontId="5"/>
  </si>
  <si>
    <t>規制基準等の策定、見直しを図った件数
【本事業の実績】
 H28年度：0件
 H29年度：0件
 H30年度：0件</t>
    <rPh sb="20" eb="21">
      <t>ホン</t>
    </rPh>
    <rPh sb="21" eb="23">
      <t>ジギョウ</t>
    </rPh>
    <rPh sb="24" eb="26">
      <t>ジッセキ</t>
    </rPh>
    <rPh sb="32" eb="34">
      <t>ネンド</t>
    </rPh>
    <rPh sb="36" eb="37">
      <t>ケン</t>
    </rPh>
    <rPh sb="42" eb="44">
      <t>ネンド</t>
    </rPh>
    <rPh sb="46" eb="47">
      <t>ケン</t>
    </rPh>
    <rPh sb="52" eb="54">
      <t>ネンド</t>
    </rPh>
    <rPh sb="56" eb="57">
      <t>ケン</t>
    </rPh>
    <phoneticPr fontId="6"/>
  </si>
  <si>
    <t>安全研究を通じて蓄積した知見を個々の審査等に活用した件数
【本事業の実績】
 H28年度：1件
 H29年度：2件
 H30年度：1件</t>
    <rPh sb="30" eb="31">
      <t>ホン</t>
    </rPh>
    <rPh sb="31" eb="33">
      <t>ジギョウ</t>
    </rPh>
    <rPh sb="34" eb="36">
      <t>ジッセキ</t>
    </rPh>
    <rPh sb="42" eb="44">
      <t>ネンド</t>
    </rPh>
    <rPh sb="46" eb="47">
      <t>ケン</t>
    </rPh>
    <rPh sb="52" eb="54">
      <t>ネンド</t>
    </rPh>
    <rPh sb="56" eb="57">
      <t>ケン</t>
    </rPh>
    <phoneticPr fontId="6"/>
  </si>
  <si>
    <t>使用済燃料等の貯蔵・輸送に関する規制基準の整備・見直しに資するよう調査、試験等により技術的知見を取得するとともに、それらの規制基準適合審査において設計及び貯蔵事業者等の評価結果の妥当性の確認に資するよう最新の知見の取得や技術を反映した解析コード・データを整備することを目的とする。</t>
    <rPh sb="107" eb="109">
      <t>シュトク</t>
    </rPh>
    <phoneticPr fontId="5"/>
  </si>
  <si>
    <t>規制に活用する観点から安全研究等を通じて蓄積された技術的知見をNRA技術報告・論文誌等で公表した件数
※規制庁が発表したものに限る
【本事業の実績】
 H28年度：0件
 H29年度：0件
 H30年度：0件</t>
    <rPh sb="67" eb="68">
      <t>ホン</t>
    </rPh>
    <rPh sb="68" eb="70">
      <t>ジギョウ</t>
    </rPh>
    <rPh sb="71" eb="73">
      <t>ジッセキ</t>
    </rPh>
    <rPh sb="79" eb="81">
      <t>ネンド</t>
    </rPh>
    <rPh sb="83" eb="84">
      <t>ケン</t>
    </rPh>
    <rPh sb="89" eb="91">
      <t>ネンド</t>
    </rPh>
    <rPh sb="93" eb="94">
      <t>ケン</t>
    </rPh>
    <phoneticPr fontId="6"/>
  </si>
  <si>
    <t>規制に活用する観点から安全研究等を通じて蓄積された技術的知見をNRA技術報告並びに査読のある論文誌及び国際会議のプロシーディングスで公表した件数
【内訳】
＜規制庁＞
NRA技術報告：
0件（平成28年度）
0件（平成29年度）
0件（平成30年度）
査読付き論文：
0件（平成28年度）
0件（平成29年度）
0件（平成30年度）
査読付きプロシーディング：
0件（平成28年度）
0件（平成29年度）
0件（平成30年度）
＜委託先＞
査読付き論文：
0件（平成28年度）
0件（平成29年度）
0件（平成30年度）
査読付きプロシーディング：
0件（平成28年度）
0件（平成29年度）
0件（平成30年度）</t>
    <rPh sb="116" eb="117">
      <t>ケン</t>
    </rPh>
    <rPh sb="118" eb="120">
      <t>ヘイセイ</t>
    </rPh>
    <rPh sb="122" eb="124">
      <t>ネンド</t>
    </rPh>
    <phoneticPr fontId="5"/>
  </si>
  <si>
    <t>【参考指標1】
規制に活用する観点から安全研究等を通じて蓄積された技術的知見を学会で発表した件数
【内訳】
規制庁：
2件（平成28年度）
0件（平成29年度）
0件（平成30年度）
委託先：
0件（平成28年度）
0件（平成29年度）
0件（平成30年度）</t>
    <rPh sb="1" eb="3">
      <t>サンコウ</t>
    </rPh>
    <rPh sb="3" eb="5">
      <t>シヒョウ</t>
    </rPh>
    <phoneticPr fontId="6"/>
  </si>
  <si>
    <t>【参考指標2】
規制に活用する観点から安全研究等を通じて蓄積された技術的知見を専門家が出席する技術会合（研究会、IAEA技術会合等）で発表した件数
【内訳】
規制庁：
3件（平成28年度）
3件（平成29年度）
3件（平成30年度）
委託先：
0件（平成28年度）
0件（平成29年度）
0件（平成30年度）</t>
    <rPh sb="39" eb="42">
      <t>センモンカ</t>
    </rPh>
    <rPh sb="43" eb="45">
      <t>シュッセキ</t>
    </rPh>
    <rPh sb="47" eb="49">
      <t>ギジュツ</t>
    </rPh>
    <rPh sb="49" eb="51">
      <t>カイゴウ</t>
    </rPh>
    <rPh sb="52" eb="55">
      <t>ケンキュウカイ</t>
    </rPh>
    <rPh sb="60" eb="62">
      <t>ギジュツ</t>
    </rPh>
    <rPh sb="62" eb="64">
      <t>カイゴウ</t>
    </rPh>
    <rPh sb="64" eb="65">
      <t>ナド</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</si>
</sst>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0" borderId="11" xfId="0" quotePrefix="1"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16</xdr:col>
      <xdr:colOff>165914</xdr:colOff>
      <xdr:row>741</xdr:row>
      <xdr:rowOff>25744</xdr:rowOff>
    </xdr:from>
    <xdr:to>
      <xdr:col>36</xdr:col>
      <xdr:colOff>172967</xdr:colOff>
      <xdr:row>745</xdr:row>
      <xdr:rowOff>60861</xdr:rowOff>
    </xdr:to>
    <xdr:sp macro="" textlink="">
      <xdr:nvSpPr>
        <xdr:cNvPr id="3" name="正方形/長方形 2"/>
        <xdr:cNvSpPr/>
      </xdr:nvSpPr>
      <xdr:spPr>
        <a:xfrm>
          <a:off x="3461049" y="52825136"/>
          <a:ext cx="4125972" cy="14252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80</a:t>
          </a:r>
          <a:r>
            <a:rPr kumimoji="1" lang="ja-JP" altLang="en-US" sz="1400">
              <a:solidFill>
                <a:sysClr val="windowText" lastClr="000000"/>
              </a:solidFill>
            </a:rPr>
            <a:t>百万円</a:t>
          </a:r>
        </a:p>
      </xdr:txBody>
    </xdr:sp>
    <xdr:clientData/>
  </xdr:twoCellAnchor>
  <xdr:twoCellAnchor>
    <xdr:from>
      <xdr:col>28</xdr:col>
      <xdr:colOff>16893</xdr:colOff>
      <xdr:row>747</xdr:row>
      <xdr:rowOff>261559</xdr:rowOff>
    </xdr:from>
    <xdr:to>
      <xdr:col>28</xdr:col>
      <xdr:colOff>16893</xdr:colOff>
      <xdr:row>753</xdr:row>
      <xdr:rowOff>144951</xdr:rowOff>
    </xdr:to>
    <xdr:cxnSp macro="">
      <xdr:nvCxnSpPr>
        <xdr:cNvPr id="4" name="直線矢印コネクタ 3"/>
        <xdr:cNvCxnSpPr/>
      </xdr:nvCxnSpPr>
      <xdr:spPr>
        <a:xfrm>
          <a:off x="5783379" y="55146154"/>
          <a:ext cx="0" cy="1968594"/>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79067</xdr:colOff>
      <xdr:row>755</xdr:row>
      <xdr:rowOff>188568</xdr:rowOff>
    </xdr:from>
    <xdr:ext cx="1524776" cy="275717"/>
    <xdr:sp macro="" textlink="">
      <xdr:nvSpPr>
        <xdr:cNvPr id="5" name="テキスト ボックス 4"/>
        <xdr:cNvSpPr txBox="1"/>
      </xdr:nvSpPr>
      <xdr:spPr>
        <a:xfrm>
          <a:off x="5021770" y="57853433"/>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solidFill>
                <a:schemeClr val="tx1"/>
              </a:solidFill>
              <a:effectLst/>
              <a:latin typeface="+mn-lt"/>
              <a:ea typeface="+mn-ea"/>
              <a:cs typeface="+mn-cs"/>
            </a:rPr>
            <a:t>一般競争入札・請負</a:t>
          </a:r>
          <a:r>
            <a:rPr kumimoji="1" lang="en-US" altLang="ja-JP" sz="1100"/>
            <a:t>】</a:t>
          </a:r>
          <a:endParaRPr kumimoji="1" lang="ja-JP" altLang="en-US" sz="1100"/>
        </a:p>
      </xdr:txBody>
    </xdr:sp>
    <xdr:clientData/>
  </xdr:oneCellAnchor>
  <xdr:twoCellAnchor>
    <xdr:from>
      <xdr:col>33</xdr:col>
      <xdr:colOff>81204</xdr:colOff>
      <xdr:row>748</xdr:row>
      <xdr:rowOff>290977</xdr:rowOff>
    </xdr:from>
    <xdr:to>
      <xdr:col>44</xdr:col>
      <xdr:colOff>207</xdr:colOff>
      <xdr:row>750</xdr:row>
      <xdr:rowOff>318061</xdr:rowOff>
    </xdr:to>
    <xdr:sp macro="" textlink="">
      <xdr:nvSpPr>
        <xdr:cNvPr id="6" name="正方形/長方形 5"/>
        <xdr:cNvSpPr/>
      </xdr:nvSpPr>
      <xdr:spPr>
        <a:xfrm>
          <a:off x="6877420" y="55523105"/>
          <a:ext cx="2184409" cy="72215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clientData/>
  </xdr:twoCellAnchor>
  <xdr:twoCellAnchor>
    <xdr:from>
      <xdr:col>8</xdr:col>
      <xdr:colOff>31682</xdr:colOff>
      <xdr:row>756</xdr:row>
      <xdr:rowOff>149396</xdr:rowOff>
    </xdr:from>
    <xdr:to>
      <xdr:col>19</xdr:col>
      <xdr:colOff>108506</xdr:colOff>
      <xdr:row>757</xdr:row>
      <xdr:rowOff>200819</xdr:rowOff>
    </xdr:to>
    <xdr:sp macro="" textlink="">
      <xdr:nvSpPr>
        <xdr:cNvPr id="7" name="正方形/長方形 6"/>
        <xdr:cNvSpPr/>
      </xdr:nvSpPr>
      <xdr:spPr>
        <a:xfrm>
          <a:off x="1679250" y="58161795"/>
          <a:ext cx="2342229" cy="72074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a:t>
          </a:r>
          <a:r>
            <a:rPr kumimoji="1" lang="ja-JP" altLang="en-US" sz="1400">
              <a:solidFill>
                <a:sysClr val="windowText" lastClr="000000"/>
              </a:solidFill>
            </a:rPr>
            <a:t>民間企業（</a:t>
          </a:r>
          <a:r>
            <a:rPr kumimoji="1" lang="en-US" altLang="ja-JP" sz="1400">
              <a:solidFill>
                <a:sysClr val="windowText" lastClr="000000"/>
              </a:solidFill>
            </a:rPr>
            <a:t>5</a:t>
          </a:r>
          <a:r>
            <a:rPr kumimoji="1" lang="ja-JP" altLang="en-US" sz="1400">
              <a:solidFill>
                <a:sysClr val="windowText" lastClr="000000"/>
              </a:solidFill>
            </a:rPr>
            <a:t>者）</a:t>
          </a:r>
          <a:endParaRPr kumimoji="1" lang="en-US" altLang="ja-JP" sz="1400">
            <a:solidFill>
              <a:sysClr val="windowText" lastClr="000000"/>
            </a:solidFill>
          </a:endParaRPr>
        </a:p>
        <a:p>
          <a:pPr algn="ctr"/>
          <a:r>
            <a:rPr kumimoji="1" lang="en-US" altLang="ja-JP" sz="1400">
              <a:solidFill>
                <a:sysClr val="windowText" lastClr="000000"/>
              </a:solidFill>
            </a:rPr>
            <a:t>56</a:t>
          </a:r>
          <a:r>
            <a:rPr kumimoji="1" lang="ja-JP" altLang="en-US" sz="1400">
              <a:solidFill>
                <a:sysClr val="windowText" lastClr="000000"/>
              </a:solidFill>
            </a:rPr>
            <a:t>百万円</a:t>
          </a:r>
        </a:p>
      </xdr:txBody>
    </xdr:sp>
    <xdr:clientData/>
  </xdr:twoCellAnchor>
  <xdr:twoCellAnchor>
    <xdr:from>
      <xdr:col>7</xdr:col>
      <xdr:colOff>12871</xdr:colOff>
      <xdr:row>757</xdr:row>
      <xdr:rowOff>274569</xdr:rowOff>
    </xdr:from>
    <xdr:to>
      <xdr:col>21</xdr:col>
      <xdr:colOff>152228</xdr:colOff>
      <xdr:row>763</xdr:row>
      <xdr:rowOff>115845</xdr:rowOff>
    </xdr:to>
    <xdr:sp macro="" textlink="">
      <xdr:nvSpPr>
        <xdr:cNvPr id="8" name="大かっこ 7"/>
        <xdr:cNvSpPr/>
      </xdr:nvSpPr>
      <xdr:spPr>
        <a:xfrm>
          <a:off x="1454493" y="59883049"/>
          <a:ext cx="3022600" cy="2621546"/>
        </a:xfrm>
        <a:prstGeom prst="bracketPair">
          <a:avLst>
            <a:gd name="adj" fmla="val 7494"/>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000"/>
            </a:lnSpc>
          </a:pPr>
          <a:r>
            <a:rPr kumimoji="1" lang="ja-JP" altLang="en-US" sz="1100"/>
            <a:t>・放射性核種の基礎的な数値の算出</a:t>
          </a:r>
          <a:endParaRPr kumimoji="1" lang="en-US" altLang="ja-JP" sz="1100"/>
        </a:p>
        <a:p>
          <a:pPr algn="l">
            <a:lnSpc>
              <a:spcPts val="1000"/>
            </a:lnSpc>
          </a:pPr>
          <a:endParaRPr kumimoji="1" lang="en-US" altLang="ja-JP" sz="1100"/>
        </a:p>
        <a:p>
          <a:pPr algn="l">
            <a:lnSpc>
              <a:spcPts val="1000"/>
            </a:lnSpc>
          </a:pPr>
          <a:r>
            <a:rPr kumimoji="1" lang="ja-JP" altLang="en-US" sz="1100"/>
            <a:t>・設計事象を超えた輸送物の振る舞いに関する調査</a:t>
          </a:r>
          <a:endParaRPr kumimoji="1" lang="en-US" altLang="ja-JP" sz="1100"/>
        </a:p>
        <a:p>
          <a:pPr algn="l">
            <a:lnSpc>
              <a:spcPts val="1000"/>
            </a:lnSpc>
          </a:pPr>
          <a:endParaRPr kumimoji="1" lang="en-US" altLang="ja-JP" sz="1100"/>
        </a:p>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・気中塩分モニタリング装置保守</a:t>
          </a:r>
          <a:endParaRPr lang="ja-JP" altLang="ja-JP">
            <a:effectLst/>
          </a:endParaRPr>
        </a:p>
        <a:p>
          <a:pPr algn="l">
            <a:lnSpc>
              <a:spcPts val="1000"/>
            </a:lnSpc>
          </a:pPr>
          <a:endParaRPr kumimoji="1" lang="en-US" altLang="ja-JP" sz="1100"/>
        </a:p>
        <a:p>
          <a:pPr algn="l">
            <a:lnSpc>
              <a:spcPts val="1000"/>
            </a:lnSpc>
          </a:pPr>
          <a:r>
            <a:rPr kumimoji="1" lang="ja-JP" altLang="en-US" sz="1100"/>
            <a:t>・キャニスタを用いた乾式貯蔵方法の多様化に係る調査</a:t>
          </a:r>
          <a:endParaRPr kumimoji="1" lang="en-US" altLang="ja-JP" sz="1100"/>
        </a:p>
        <a:p>
          <a:pPr algn="l">
            <a:lnSpc>
              <a:spcPts val="1000"/>
            </a:lnSpc>
          </a:pPr>
          <a:endParaRPr kumimoji="1" lang="en-US" altLang="ja-JP" sz="1100"/>
        </a:p>
        <a:p>
          <a:pPr algn="l">
            <a:lnSpc>
              <a:spcPts val="1000"/>
            </a:lnSpc>
          </a:pPr>
          <a:r>
            <a:rPr kumimoji="1" lang="ja-JP" altLang="en-US" sz="1100"/>
            <a:t>・使用済燃料等の輸送・貯蔵に係る最新安全解析手法の動向調査（遮蔽解析）</a:t>
          </a:r>
          <a:endParaRPr kumimoji="1" lang="en-US" altLang="ja-JP" sz="1100"/>
        </a:p>
        <a:p>
          <a:pPr algn="l">
            <a:lnSpc>
              <a:spcPts val="1000"/>
            </a:lnSpc>
          </a:pPr>
          <a:endParaRPr kumimoji="1" lang="en-US" altLang="ja-JP" sz="1100"/>
        </a:p>
        <a:p>
          <a:pPr algn="l">
            <a:lnSpc>
              <a:spcPts val="1000"/>
            </a:lnSpc>
          </a:pPr>
          <a:r>
            <a:rPr kumimoji="1" lang="ja-JP" altLang="en-US" sz="1100"/>
            <a:t>・使用済燃料の輸送・貯蔵の安全評価に係る基礎データの整理（線源計算）</a:t>
          </a:r>
          <a:endParaRPr kumimoji="1" lang="en-US" altLang="ja-JP" sz="1100"/>
        </a:p>
      </xdr:txBody>
    </xdr:sp>
    <xdr:clientData/>
  </xdr:twoCellAnchor>
  <xdr:twoCellAnchor>
    <xdr:from>
      <xdr:col>18</xdr:col>
      <xdr:colOff>188429</xdr:colOff>
      <xdr:row>745</xdr:row>
      <xdr:rowOff>146296</xdr:rowOff>
    </xdr:from>
    <xdr:to>
      <xdr:col>34</xdr:col>
      <xdr:colOff>164883</xdr:colOff>
      <xdr:row>747</xdr:row>
      <xdr:rowOff>297003</xdr:rowOff>
    </xdr:to>
    <xdr:sp macro="" textlink="">
      <xdr:nvSpPr>
        <xdr:cNvPr id="9" name="大かっこ 8"/>
        <xdr:cNvSpPr/>
      </xdr:nvSpPr>
      <xdr:spPr>
        <a:xfrm>
          <a:off x="3895456" y="54335823"/>
          <a:ext cx="3271589" cy="84577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使用済燃料の輸送・貯蔵に係る規制動向調査及び解析作業等</a:t>
          </a:r>
          <a:endParaRPr lang="ja-JP" altLang="ja-JP">
            <a:effectLst/>
          </a:endParaRPr>
        </a:p>
      </xdr:txBody>
    </xdr:sp>
    <xdr:clientData/>
  </xdr:twoCellAnchor>
  <xdr:twoCellAnchor>
    <xdr:from>
      <xdr:col>28</xdr:col>
      <xdr:colOff>15133</xdr:colOff>
      <xdr:row>749</xdr:row>
      <xdr:rowOff>304518</xdr:rowOff>
    </xdr:from>
    <xdr:to>
      <xdr:col>33</xdr:col>
      <xdr:colOff>81204</xdr:colOff>
      <xdr:row>749</xdr:row>
      <xdr:rowOff>306827</xdr:rowOff>
    </xdr:to>
    <xdr:cxnSp macro="">
      <xdr:nvCxnSpPr>
        <xdr:cNvPr id="10" name="直線コネクタ 9"/>
        <xdr:cNvCxnSpPr>
          <a:endCxn id="6" idx="1"/>
        </xdr:cNvCxnSpPr>
      </xdr:nvCxnSpPr>
      <xdr:spPr>
        <a:xfrm flipV="1">
          <a:off x="5781619" y="55884180"/>
          <a:ext cx="1095801" cy="2309"/>
        </a:xfrm>
        <a:prstGeom prst="line">
          <a:avLst/>
        </a:prstGeom>
        <a:ln w="190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38893</xdr:colOff>
      <xdr:row>753</xdr:row>
      <xdr:rowOff>158517</xdr:rowOff>
    </xdr:from>
    <xdr:to>
      <xdr:col>43</xdr:col>
      <xdr:colOff>6884</xdr:colOff>
      <xdr:row>753</xdr:row>
      <xdr:rowOff>158517</xdr:rowOff>
    </xdr:to>
    <xdr:cxnSp macro="">
      <xdr:nvCxnSpPr>
        <xdr:cNvPr id="11" name="直線コネクタ 10"/>
        <xdr:cNvCxnSpPr/>
      </xdr:nvCxnSpPr>
      <xdr:spPr>
        <a:xfrm>
          <a:off x="2922136" y="57128314"/>
          <a:ext cx="5940424"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45863</xdr:colOff>
      <xdr:row>753</xdr:row>
      <xdr:rowOff>142569</xdr:rowOff>
    </xdr:from>
    <xdr:to>
      <xdr:col>14</xdr:col>
      <xdr:colOff>45863</xdr:colOff>
      <xdr:row>755</xdr:row>
      <xdr:rowOff>174131</xdr:rowOff>
    </xdr:to>
    <xdr:cxnSp macro="">
      <xdr:nvCxnSpPr>
        <xdr:cNvPr id="12" name="直線矢印コネクタ 11"/>
        <xdr:cNvCxnSpPr/>
      </xdr:nvCxnSpPr>
      <xdr:spPr>
        <a:xfrm>
          <a:off x="2929106" y="57112366"/>
          <a:ext cx="0" cy="726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113368</xdr:colOff>
      <xdr:row>756</xdr:row>
      <xdr:rowOff>130346</xdr:rowOff>
    </xdr:from>
    <xdr:to>
      <xdr:col>35</xdr:col>
      <xdr:colOff>113784</xdr:colOff>
      <xdr:row>757</xdr:row>
      <xdr:rowOff>598188</xdr:rowOff>
    </xdr:to>
    <xdr:sp macro="" textlink="">
      <xdr:nvSpPr>
        <xdr:cNvPr id="13" name="正方形/長方形 12"/>
        <xdr:cNvSpPr/>
      </xdr:nvSpPr>
      <xdr:spPr>
        <a:xfrm>
          <a:off x="4644179" y="58142745"/>
          <a:ext cx="2677713" cy="113716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a:t>
          </a:r>
          <a:r>
            <a:rPr kumimoji="1" lang="ja-JP" altLang="en-US" sz="1400">
              <a:solidFill>
                <a:sysClr val="windowText" lastClr="000000"/>
              </a:solidFill>
            </a:rPr>
            <a:t>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海上・港湾・航空技術研究所</a:t>
          </a:r>
          <a:endParaRPr kumimoji="1" lang="en-US" altLang="ja-JP" sz="1400">
            <a:solidFill>
              <a:sysClr val="windowText" lastClr="000000"/>
            </a:solidFill>
          </a:endParaRPr>
        </a:p>
        <a:p>
          <a:pPr algn="ctr"/>
          <a:r>
            <a:rPr kumimoji="1" lang="en-US" altLang="ja-JP" sz="1400">
              <a:solidFill>
                <a:sysClr val="windowText" lastClr="000000"/>
              </a:solidFill>
            </a:rPr>
            <a:t>14</a:t>
          </a:r>
          <a:r>
            <a:rPr kumimoji="1" lang="ja-JP" altLang="en-US" sz="1400">
              <a:solidFill>
                <a:sysClr val="windowText" lastClr="000000"/>
              </a:solidFill>
            </a:rPr>
            <a:t>百万円</a:t>
          </a:r>
        </a:p>
      </xdr:txBody>
    </xdr:sp>
    <xdr:clientData/>
  </xdr:twoCellAnchor>
  <xdr:oneCellAnchor>
    <xdr:from>
      <xdr:col>10</xdr:col>
      <xdr:colOff>96043</xdr:colOff>
      <xdr:row>755</xdr:row>
      <xdr:rowOff>219523</xdr:rowOff>
    </xdr:from>
    <xdr:ext cx="1524776" cy="275717"/>
    <xdr:sp macro="" textlink="">
      <xdr:nvSpPr>
        <xdr:cNvPr id="14" name="テキスト ボックス 13"/>
        <xdr:cNvSpPr txBox="1"/>
      </xdr:nvSpPr>
      <xdr:spPr>
        <a:xfrm>
          <a:off x="2155502" y="57884388"/>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23</xdr:col>
      <xdr:colOff>45666</xdr:colOff>
      <xdr:row>758</xdr:row>
      <xdr:rowOff>40219</xdr:rowOff>
    </xdr:from>
    <xdr:to>
      <xdr:col>34</xdr:col>
      <xdr:colOff>151454</xdr:colOff>
      <xdr:row>759</xdr:row>
      <xdr:rowOff>154460</xdr:rowOff>
    </xdr:to>
    <xdr:sp macro="" textlink="">
      <xdr:nvSpPr>
        <xdr:cNvPr id="15" name="大かっこ 14"/>
        <xdr:cNvSpPr/>
      </xdr:nvSpPr>
      <xdr:spPr>
        <a:xfrm>
          <a:off x="4782423" y="60318023"/>
          <a:ext cx="2371193" cy="7835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・使用済燃料貯蔵に係る国際動向調査</a:t>
          </a:r>
          <a:endParaRPr kumimoji="1" lang="en-US" altLang="ja-JP" sz="1100"/>
        </a:p>
      </xdr:txBody>
    </xdr:sp>
    <xdr:clientData/>
  </xdr:twoCellAnchor>
  <xdr:twoCellAnchor>
    <xdr:from>
      <xdr:col>33</xdr:col>
      <xdr:colOff>112018</xdr:colOff>
      <xdr:row>751</xdr:row>
      <xdr:rowOff>5741</xdr:rowOff>
    </xdr:from>
    <xdr:to>
      <xdr:col>43</xdr:col>
      <xdr:colOff>201797</xdr:colOff>
      <xdr:row>752</xdr:row>
      <xdr:rowOff>33135</xdr:rowOff>
    </xdr:to>
    <xdr:sp macro="" textlink="">
      <xdr:nvSpPr>
        <xdr:cNvPr id="16" name="大かっこ 15"/>
        <xdr:cNvSpPr/>
      </xdr:nvSpPr>
      <xdr:spPr>
        <a:xfrm>
          <a:off x="6908234" y="56280471"/>
          <a:ext cx="2149239" cy="374928"/>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effectLst/>
            </a:rPr>
            <a:t>職員旅費、委員等旅費等</a:t>
          </a:r>
          <a:endParaRPr lang="ja-JP" altLang="ja-JP">
            <a:effectLst/>
          </a:endParaRPr>
        </a:p>
      </xdr:txBody>
    </xdr:sp>
    <xdr:clientData/>
  </xdr:twoCellAnchor>
  <xdr:twoCellAnchor>
    <xdr:from>
      <xdr:col>28</xdr:col>
      <xdr:colOff>10933</xdr:colOff>
      <xdr:row>753</xdr:row>
      <xdr:rowOff>156857</xdr:rowOff>
    </xdr:from>
    <xdr:to>
      <xdr:col>28</xdr:col>
      <xdr:colOff>10933</xdr:colOff>
      <xdr:row>755</xdr:row>
      <xdr:rowOff>188419</xdr:rowOff>
    </xdr:to>
    <xdr:cxnSp macro="">
      <xdr:nvCxnSpPr>
        <xdr:cNvPr id="17" name="直線矢印コネクタ 16"/>
        <xdr:cNvCxnSpPr/>
      </xdr:nvCxnSpPr>
      <xdr:spPr>
        <a:xfrm>
          <a:off x="5777419" y="57126654"/>
          <a:ext cx="0" cy="726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130579</xdr:colOff>
      <xdr:row>756</xdr:row>
      <xdr:rowOff>151127</xdr:rowOff>
    </xdr:from>
    <xdr:to>
      <xdr:col>49</xdr:col>
      <xdr:colOff>14222</xdr:colOff>
      <xdr:row>757</xdr:row>
      <xdr:rowOff>640901</xdr:rowOff>
    </xdr:to>
    <xdr:sp macro="" textlink="">
      <xdr:nvSpPr>
        <xdr:cNvPr id="18" name="正方形/長方形 17"/>
        <xdr:cNvSpPr/>
      </xdr:nvSpPr>
      <xdr:spPr>
        <a:xfrm>
          <a:off x="7750579" y="58163526"/>
          <a:ext cx="2354994" cy="115909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a:t>
          </a:r>
          <a:r>
            <a:rPr kumimoji="1" lang="ja-JP" altLang="en-US" sz="1400">
              <a:solidFill>
                <a:sysClr val="windowText" lastClr="000000"/>
              </a:solidFill>
            </a:rPr>
            <a:t>一般財団法人</a:t>
          </a:r>
          <a:endParaRPr kumimoji="1" lang="en-US" altLang="ja-JP" sz="1400">
            <a:solidFill>
              <a:sysClr val="windowText" lastClr="000000"/>
            </a:solidFill>
          </a:endParaRPr>
        </a:p>
        <a:p>
          <a:pPr algn="ctr"/>
          <a:r>
            <a:rPr kumimoji="1" lang="ja-JP" altLang="en-US" sz="1400">
              <a:solidFill>
                <a:sysClr val="windowText" lastClr="000000"/>
              </a:solidFill>
            </a:rPr>
            <a:t>高度情報科学技術研究機構</a:t>
          </a:r>
          <a:endParaRPr kumimoji="1" lang="en-US" altLang="ja-JP" sz="1400">
            <a:solidFill>
              <a:sysClr val="windowText" lastClr="000000"/>
            </a:solidFill>
          </a:endParaRPr>
        </a:p>
        <a:p>
          <a:pPr algn="ctr"/>
          <a:r>
            <a:rPr kumimoji="1" lang="en-US" altLang="ja-JP" sz="1400">
              <a:solidFill>
                <a:sysClr val="windowText" lastClr="000000"/>
              </a:solidFill>
            </a:rPr>
            <a:t>6</a:t>
          </a:r>
          <a:r>
            <a:rPr kumimoji="1" lang="ja-JP" altLang="en-US" sz="1400">
              <a:solidFill>
                <a:sysClr val="windowText" lastClr="000000"/>
              </a:solidFill>
            </a:rPr>
            <a:t>百万円</a:t>
          </a:r>
        </a:p>
      </xdr:txBody>
    </xdr:sp>
    <xdr:clientData/>
  </xdr:twoCellAnchor>
  <xdr:twoCellAnchor>
    <xdr:from>
      <xdr:col>38</xdr:col>
      <xdr:colOff>151647</xdr:colOff>
      <xdr:row>758</xdr:row>
      <xdr:rowOff>34009</xdr:rowOff>
    </xdr:from>
    <xdr:to>
      <xdr:col>48</xdr:col>
      <xdr:colOff>40781</xdr:colOff>
      <xdr:row>759</xdr:row>
      <xdr:rowOff>180203</xdr:rowOff>
    </xdr:to>
    <xdr:sp macro="" textlink="">
      <xdr:nvSpPr>
        <xdr:cNvPr id="19" name="大かっこ 18"/>
        <xdr:cNvSpPr/>
      </xdr:nvSpPr>
      <xdr:spPr>
        <a:xfrm>
          <a:off x="7977593" y="60311813"/>
          <a:ext cx="1948593" cy="81551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lnSpc>
              <a:spcPts val="1300"/>
            </a:lnSpc>
          </a:pPr>
          <a:r>
            <a:rPr kumimoji="1" lang="ja-JP" altLang="en-US" sz="1100"/>
            <a:t>・</a:t>
          </a:r>
          <a:r>
            <a:rPr kumimoji="1" lang="en-US" altLang="ja-JP" sz="1100"/>
            <a:t>PHITS</a:t>
          </a:r>
          <a:r>
            <a:rPr kumimoji="1" lang="ja-JP" altLang="en-US" sz="1100"/>
            <a:t>による使用済燃料貯蔵施設の敷地境界線量評価手法の整備</a:t>
          </a:r>
          <a:endParaRPr kumimoji="1" lang="en-US" altLang="ja-JP" sz="1100"/>
        </a:p>
      </xdr:txBody>
    </xdr:sp>
    <xdr:clientData/>
  </xdr:twoCellAnchor>
  <xdr:oneCellAnchor>
    <xdr:from>
      <xdr:col>39</xdr:col>
      <xdr:colOff>101976</xdr:colOff>
      <xdr:row>755</xdr:row>
      <xdr:rowOff>218513</xdr:rowOff>
    </xdr:from>
    <xdr:ext cx="1242648" cy="275717"/>
    <xdr:sp macro="" textlink="">
      <xdr:nvSpPr>
        <xdr:cNvPr id="20" name="テキスト ボックス 19"/>
        <xdr:cNvSpPr txBox="1"/>
      </xdr:nvSpPr>
      <xdr:spPr>
        <a:xfrm>
          <a:off x="8133868" y="58810135"/>
          <a:ext cx="12426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特命随契・請負</a:t>
          </a:r>
          <a:r>
            <a:rPr kumimoji="1" lang="en-US" altLang="ja-JP" sz="1100"/>
            <a:t>】</a:t>
          </a:r>
          <a:endParaRPr kumimoji="1" lang="ja-JP" altLang="en-US" sz="1100"/>
        </a:p>
      </xdr:txBody>
    </xdr:sp>
    <xdr:clientData/>
  </xdr:oneCellAnchor>
  <xdr:twoCellAnchor>
    <xdr:from>
      <xdr:col>43</xdr:col>
      <xdr:colOff>9384</xdr:colOff>
      <xdr:row>753</xdr:row>
      <xdr:rowOff>156857</xdr:rowOff>
    </xdr:from>
    <xdr:to>
      <xdr:col>43</xdr:col>
      <xdr:colOff>9384</xdr:colOff>
      <xdr:row>755</xdr:row>
      <xdr:rowOff>188419</xdr:rowOff>
    </xdr:to>
    <xdr:cxnSp macro="">
      <xdr:nvCxnSpPr>
        <xdr:cNvPr id="21" name="直線矢印コネクタ 20"/>
        <xdr:cNvCxnSpPr/>
      </xdr:nvCxnSpPr>
      <xdr:spPr>
        <a:xfrm>
          <a:off x="8865060" y="57126654"/>
          <a:ext cx="0" cy="72663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19</v>
      </c>
      <c r="AT2" s="941"/>
      <c r="AU2" s="941"/>
      <c r="AV2" s="52" t="str">
        <f>IF(AW2="", "", "-")</f>
        <v/>
      </c>
      <c r="AW2" s="912"/>
      <c r="AX2" s="912"/>
    </row>
    <row r="3" spans="1:50" ht="21" customHeight="1" thickBot="1" x14ac:dyDescent="0.2">
      <c r="A3" s="867" t="s">
        <v>540</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566</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567</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568</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186</v>
      </c>
      <c r="H5" s="840"/>
      <c r="I5" s="840"/>
      <c r="J5" s="840"/>
      <c r="K5" s="840"/>
      <c r="L5" s="840"/>
      <c r="M5" s="841" t="s">
        <v>66</v>
      </c>
      <c r="N5" s="842"/>
      <c r="O5" s="842"/>
      <c r="P5" s="842"/>
      <c r="Q5" s="842"/>
      <c r="R5" s="843"/>
      <c r="S5" s="844" t="s">
        <v>85</v>
      </c>
      <c r="T5" s="840"/>
      <c r="U5" s="840"/>
      <c r="V5" s="840"/>
      <c r="W5" s="840"/>
      <c r="X5" s="845"/>
      <c r="Y5" s="698" t="s">
        <v>3</v>
      </c>
      <c r="Z5" s="543"/>
      <c r="AA5" s="543"/>
      <c r="AB5" s="543"/>
      <c r="AC5" s="543"/>
      <c r="AD5" s="544"/>
      <c r="AE5" s="699" t="s">
        <v>569</v>
      </c>
      <c r="AF5" s="699"/>
      <c r="AG5" s="699"/>
      <c r="AH5" s="699"/>
      <c r="AI5" s="699"/>
      <c r="AJ5" s="699"/>
      <c r="AK5" s="699"/>
      <c r="AL5" s="699"/>
      <c r="AM5" s="699"/>
      <c r="AN5" s="699"/>
      <c r="AO5" s="699"/>
      <c r="AP5" s="700"/>
      <c r="AQ5" s="701" t="s">
        <v>570</v>
      </c>
      <c r="AR5" s="702"/>
      <c r="AS5" s="702"/>
      <c r="AT5" s="702"/>
      <c r="AU5" s="702"/>
      <c r="AV5" s="702"/>
      <c r="AW5" s="702"/>
      <c r="AX5" s="703"/>
    </row>
    <row r="6" spans="1:50" ht="39" customHeight="1" x14ac:dyDescent="0.15">
      <c r="A6" s="706" t="s">
        <v>4</v>
      </c>
      <c r="B6" s="707"/>
      <c r="C6" s="707"/>
      <c r="D6" s="707"/>
      <c r="E6" s="707"/>
      <c r="F6" s="707"/>
      <c r="G6" s="395" t="str">
        <f>入力規則等!F39</f>
        <v>エネルギー対策特別会計電源開発促進勘定</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572</v>
      </c>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t="s">
        <v>574</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科学技術・イノベーション</v>
      </c>
      <c r="H8" s="720"/>
      <c r="I8" s="720"/>
      <c r="J8" s="720"/>
      <c r="K8" s="720"/>
      <c r="L8" s="720"/>
      <c r="M8" s="720"/>
      <c r="N8" s="720"/>
      <c r="O8" s="720"/>
      <c r="P8" s="720"/>
      <c r="Q8" s="720"/>
      <c r="R8" s="720"/>
      <c r="S8" s="720"/>
      <c r="T8" s="720"/>
      <c r="U8" s="720"/>
      <c r="V8" s="720"/>
      <c r="W8" s="720"/>
      <c r="X8" s="943"/>
      <c r="Y8" s="846" t="s">
        <v>379</v>
      </c>
      <c r="Z8" s="847"/>
      <c r="AA8" s="847"/>
      <c r="AB8" s="847"/>
      <c r="AC8" s="847"/>
      <c r="AD8" s="848"/>
      <c r="AE8" s="719" t="str">
        <f>入力規則等!K13</f>
        <v>エネルギー対策</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666</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656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4" t="s">
        <v>24</v>
      </c>
      <c r="B12" s="945"/>
      <c r="C12" s="945"/>
      <c r="D12" s="945"/>
      <c r="E12" s="945"/>
      <c r="F12" s="946"/>
      <c r="G12" s="760"/>
      <c r="H12" s="761"/>
      <c r="I12" s="761"/>
      <c r="J12" s="761"/>
      <c r="K12" s="761"/>
      <c r="L12" s="761"/>
      <c r="M12" s="761"/>
      <c r="N12" s="761"/>
      <c r="O12" s="761"/>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95</v>
      </c>
      <c r="Q13" s="658"/>
      <c r="R13" s="658"/>
      <c r="S13" s="658"/>
      <c r="T13" s="658"/>
      <c r="U13" s="658"/>
      <c r="V13" s="659"/>
      <c r="W13" s="657">
        <v>86</v>
      </c>
      <c r="X13" s="658"/>
      <c r="Y13" s="658"/>
      <c r="Z13" s="658"/>
      <c r="AA13" s="658"/>
      <c r="AB13" s="658"/>
      <c r="AC13" s="659"/>
      <c r="AD13" s="657">
        <v>100</v>
      </c>
      <c r="AE13" s="658"/>
      <c r="AF13" s="658"/>
      <c r="AG13" s="658"/>
      <c r="AH13" s="658"/>
      <c r="AI13" s="658"/>
      <c r="AJ13" s="659"/>
      <c r="AK13" s="657">
        <v>94</v>
      </c>
      <c r="AL13" s="658"/>
      <c r="AM13" s="658"/>
      <c r="AN13" s="658"/>
      <c r="AO13" s="658"/>
      <c r="AP13" s="658"/>
      <c r="AQ13" s="659"/>
      <c r="AR13" s="920"/>
      <c r="AS13" s="921"/>
      <c r="AT13" s="921"/>
      <c r="AU13" s="921"/>
      <c r="AV13" s="921"/>
      <c r="AW13" s="921"/>
      <c r="AX13" s="922"/>
    </row>
    <row r="14" spans="1:50" ht="21" customHeight="1" x14ac:dyDescent="0.15">
      <c r="A14" s="614"/>
      <c r="B14" s="615"/>
      <c r="C14" s="615"/>
      <c r="D14" s="615"/>
      <c r="E14" s="615"/>
      <c r="F14" s="616"/>
      <c r="G14" s="725"/>
      <c r="H14" s="726"/>
      <c r="I14" s="711" t="s">
        <v>8</v>
      </c>
      <c r="J14" s="762"/>
      <c r="K14" s="762"/>
      <c r="L14" s="762"/>
      <c r="M14" s="762"/>
      <c r="N14" s="762"/>
      <c r="O14" s="763"/>
      <c r="P14" s="657" t="s">
        <v>573</v>
      </c>
      <c r="Q14" s="658"/>
      <c r="R14" s="658"/>
      <c r="S14" s="658"/>
      <c r="T14" s="658"/>
      <c r="U14" s="658"/>
      <c r="V14" s="659"/>
      <c r="W14" s="657" t="s">
        <v>573</v>
      </c>
      <c r="X14" s="658"/>
      <c r="Y14" s="658"/>
      <c r="Z14" s="658"/>
      <c r="AA14" s="658"/>
      <c r="AB14" s="658"/>
      <c r="AC14" s="659"/>
      <c r="AD14" s="657" t="s">
        <v>575</v>
      </c>
      <c r="AE14" s="658"/>
      <c r="AF14" s="658"/>
      <c r="AG14" s="658"/>
      <c r="AH14" s="658"/>
      <c r="AI14" s="658"/>
      <c r="AJ14" s="659"/>
      <c r="AK14" s="657" t="s">
        <v>573</v>
      </c>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573</v>
      </c>
      <c r="Q15" s="658"/>
      <c r="R15" s="658"/>
      <c r="S15" s="658"/>
      <c r="T15" s="658"/>
      <c r="U15" s="658"/>
      <c r="V15" s="659"/>
      <c r="W15" s="657" t="s">
        <v>573</v>
      </c>
      <c r="X15" s="658"/>
      <c r="Y15" s="658"/>
      <c r="Z15" s="658"/>
      <c r="AA15" s="658"/>
      <c r="AB15" s="658"/>
      <c r="AC15" s="659"/>
      <c r="AD15" s="657" t="s">
        <v>573</v>
      </c>
      <c r="AE15" s="658"/>
      <c r="AF15" s="658"/>
      <c r="AG15" s="658"/>
      <c r="AH15" s="658"/>
      <c r="AI15" s="658"/>
      <c r="AJ15" s="659"/>
      <c r="AK15" s="657" t="s">
        <v>573</v>
      </c>
      <c r="AL15" s="658"/>
      <c r="AM15" s="658"/>
      <c r="AN15" s="658"/>
      <c r="AO15" s="658"/>
      <c r="AP15" s="658"/>
      <c r="AQ15" s="659"/>
      <c r="AR15" s="657"/>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573</v>
      </c>
      <c r="Q16" s="658"/>
      <c r="R16" s="658"/>
      <c r="S16" s="658"/>
      <c r="T16" s="658"/>
      <c r="U16" s="658"/>
      <c r="V16" s="659"/>
      <c r="W16" s="657" t="s">
        <v>573</v>
      </c>
      <c r="X16" s="658"/>
      <c r="Y16" s="658"/>
      <c r="Z16" s="658"/>
      <c r="AA16" s="658"/>
      <c r="AB16" s="658"/>
      <c r="AC16" s="659"/>
      <c r="AD16" s="657" t="s">
        <v>576</v>
      </c>
      <c r="AE16" s="658"/>
      <c r="AF16" s="658"/>
      <c r="AG16" s="658"/>
      <c r="AH16" s="658"/>
      <c r="AI16" s="658"/>
      <c r="AJ16" s="659"/>
      <c r="AK16" s="657" t="s">
        <v>573</v>
      </c>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573</v>
      </c>
      <c r="Q17" s="658"/>
      <c r="R17" s="658"/>
      <c r="S17" s="658"/>
      <c r="T17" s="658"/>
      <c r="U17" s="658"/>
      <c r="V17" s="659"/>
      <c r="W17" s="657" t="s">
        <v>573</v>
      </c>
      <c r="X17" s="658"/>
      <c r="Y17" s="658"/>
      <c r="Z17" s="658"/>
      <c r="AA17" s="658"/>
      <c r="AB17" s="658"/>
      <c r="AC17" s="659"/>
      <c r="AD17" s="657">
        <v>-8</v>
      </c>
      <c r="AE17" s="658"/>
      <c r="AF17" s="658"/>
      <c r="AG17" s="658"/>
      <c r="AH17" s="658"/>
      <c r="AI17" s="658"/>
      <c r="AJ17" s="659"/>
      <c r="AK17" s="657" t="s">
        <v>573</v>
      </c>
      <c r="AL17" s="658"/>
      <c r="AM17" s="658"/>
      <c r="AN17" s="658"/>
      <c r="AO17" s="658"/>
      <c r="AP17" s="658"/>
      <c r="AQ17" s="659"/>
      <c r="AR17" s="918"/>
      <c r="AS17" s="918"/>
      <c r="AT17" s="918"/>
      <c r="AU17" s="918"/>
      <c r="AV17" s="918"/>
      <c r="AW17" s="918"/>
      <c r="AX17" s="919"/>
    </row>
    <row r="18" spans="1:50" ht="24.75" customHeight="1" x14ac:dyDescent="0.15">
      <c r="A18" s="614"/>
      <c r="B18" s="615"/>
      <c r="C18" s="615"/>
      <c r="D18" s="615"/>
      <c r="E18" s="615"/>
      <c r="F18" s="616"/>
      <c r="G18" s="727"/>
      <c r="H18" s="728"/>
      <c r="I18" s="716" t="s">
        <v>20</v>
      </c>
      <c r="J18" s="717"/>
      <c r="K18" s="717"/>
      <c r="L18" s="717"/>
      <c r="M18" s="717"/>
      <c r="N18" s="717"/>
      <c r="O18" s="718"/>
      <c r="P18" s="878">
        <f>SUM(P13:V17)</f>
        <v>95</v>
      </c>
      <c r="Q18" s="879"/>
      <c r="R18" s="879"/>
      <c r="S18" s="879"/>
      <c r="T18" s="879"/>
      <c r="U18" s="879"/>
      <c r="V18" s="880"/>
      <c r="W18" s="878">
        <f>SUM(W13:AC17)</f>
        <v>86</v>
      </c>
      <c r="X18" s="879"/>
      <c r="Y18" s="879"/>
      <c r="Z18" s="879"/>
      <c r="AA18" s="879"/>
      <c r="AB18" s="879"/>
      <c r="AC18" s="880"/>
      <c r="AD18" s="878">
        <f>SUM(AD13:AJ17)</f>
        <v>92</v>
      </c>
      <c r="AE18" s="879"/>
      <c r="AF18" s="879"/>
      <c r="AG18" s="879"/>
      <c r="AH18" s="879"/>
      <c r="AI18" s="879"/>
      <c r="AJ18" s="880"/>
      <c r="AK18" s="878">
        <f>SUM(AK13:AQ17)</f>
        <v>94</v>
      </c>
      <c r="AL18" s="879"/>
      <c r="AM18" s="879"/>
      <c r="AN18" s="879"/>
      <c r="AO18" s="879"/>
      <c r="AP18" s="879"/>
      <c r="AQ18" s="880"/>
      <c r="AR18" s="878">
        <f>SUM(AR13:AX17)</f>
        <v>0</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78</v>
      </c>
      <c r="Q19" s="658"/>
      <c r="R19" s="658"/>
      <c r="S19" s="658"/>
      <c r="T19" s="658"/>
      <c r="U19" s="658"/>
      <c r="V19" s="659"/>
      <c r="W19" s="657">
        <v>60</v>
      </c>
      <c r="X19" s="658"/>
      <c r="Y19" s="658"/>
      <c r="Z19" s="658"/>
      <c r="AA19" s="658"/>
      <c r="AB19" s="658"/>
      <c r="AC19" s="659"/>
      <c r="AD19" s="657">
        <v>80</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0.82105263157894737</v>
      </c>
      <c r="Q20" s="318"/>
      <c r="R20" s="318"/>
      <c r="S20" s="318"/>
      <c r="T20" s="318"/>
      <c r="U20" s="318"/>
      <c r="V20" s="318"/>
      <c r="W20" s="318">
        <f t="shared" ref="W20" si="0">IF(W18=0, "-", SUM(W19)/W18)</f>
        <v>0.69767441860465118</v>
      </c>
      <c r="X20" s="318"/>
      <c r="Y20" s="318"/>
      <c r="Z20" s="318"/>
      <c r="AA20" s="318"/>
      <c r="AB20" s="318"/>
      <c r="AC20" s="318"/>
      <c r="AD20" s="318">
        <f t="shared" ref="AD20" si="1">IF(AD18=0, "-", SUM(AD19)/AD18)</f>
        <v>0.86956521739130432</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7"/>
      <c r="G21" s="316" t="s">
        <v>477</v>
      </c>
      <c r="H21" s="317"/>
      <c r="I21" s="317"/>
      <c r="J21" s="317"/>
      <c r="K21" s="317"/>
      <c r="L21" s="317"/>
      <c r="M21" s="317"/>
      <c r="N21" s="317"/>
      <c r="O21" s="317"/>
      <c r="P21" s="318">
        <f>IF(P19=0, "-", SUM(P19)/SUM(P13,P14))</f>
        <v>0.82105263157894737</v>
      </c>
      <c r="Q21" s="318"/>
      <c r="R21" s="318"/>
      <c r="S21" s="318"/>
      <c r="T21" s="318"/>
      <c r="U21" s="318"/>
      <c r="V21" s="318"/>
      <c r="W21" s="318">
        <f t="shared" ref="W21" si="2">IF(W19=0, "-", SUM(W19)/SUM(W13,W14))</f>
        <v>0.69767441860465118</v>
      </c>
      <c r="X21" s="318"/>
      <c r="Y21" s="318"/>
      <c r="Z21" s="318"/>
      <c r="AA21" s="318"/>
      <c r="AB21" s="318"/>
      <c r="AC21" s="318"/>
      <c r="AD21" s="318">
        <f t="shared" ref="AD21" si="3">IF(AD19=0, "-", SUM(AD19)/SUM(AD13,AD14))</f>
        <v>0.8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2" t="s">
        <v>556</v>
      </c>
      <c r="B22" s="963"/>
      <c r="C22" s="963"/>
      <c r="D22" s="963"/>
      <c r="E22" s="963"/>
      <c r="F22" s="964"/>
      <c r="G22" s="952" t="s">
        <v>456</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455</v>
      </c>
      <c r="AE22" s="222"/>
      <c r="AF22" s="222"/>
      <c r="AG22" s="222"/>
      <c r="AH22" s="222"/>
      <c r="AI22" s="222"/>
      <c r="AJ22" s="222"/>
      <c r="AK22" s="222"/>
      <c r="AL22" s="222"/>
      <c r="AM22" s="222"/>
      <c r="AN22" s="222"/>
      <c r="AO22" s="222"/>
      <c r="AP22" s="222"/>
      <c r="AQ22" s="222"/>
      <c r="AR22" s="222"/>
      <c r="AS22" s="222"/>
      <c r="AT22" s="222"/>
      <c r="AU22" s="222"/>
      <c r="AV22" s="222"/>
      <c r="AW22" s="222"/>
      <c r="AX22" s="971"/>
    </row>
    <row r="23" spans="1:50" ht="25.5" customHeight="1" x14ac:dyDescent="0.15">
      <c r="A23" s="965"/>
      <c r="B23" s="966"/>
      <c r="C23" s="966"/>
      <c r="D23" s="966"/>
      <c r="E23" s="966"/>
      <c r="F23" s="967"/>
      <c r="G23" s="953" t="s">
        <v>577</v>
      </c>
      <c r="H23" s="954"/>
      <c r="I23" s="954"/>
      <c r="J23" s="954"/>
      <c r="K23" s="954"/>
      <c r="L23" s="954"/>
      <c r="M23" s="954"/>
      <c r="N23" s="954"/>
      <c r="O23" s="955"/>
      <c r="P23" s="920">
        <v>85</v>
      </c>
      <c r="Q23" s="921"/>
      <c r="R23" s="921"/>
      <c r="S23" s="921"/>
      <c r="T23" s="921"/>
      <c r="U23" s="921"/>
      <c r="V23" s="938"/>
      <c r="W23" s="920"/>
      <c r="X23" s="921"/>
      <c r="Y23" s="921"/>
      <c r="Z23" s="921"/>
      <c r="AA23" s="921"/>
      <c r="AB23" s="921"/>
      <c r="AC23" s="938"/>
      <c r="AD23" s="972" t="s">
        <v>657</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t="s">
        <v>578</v>
      </c>
      <c r="H24" s="954"/>
      <c r="I24" s="954"/>
      <c r="J24" s="954"/>
      <c r="K24" s="954"/>
      <c r="L24" s="954"/>
      <c r="M24" s="954"/>
      <c r="N24" s="954"/>
      <c r="O24" s="955"/>
      <c r="P24" s="657">
        <v>6</v>
      </c>
      <c r="Q24" s="658"/>
      <c r="R24" s="658"/>
      <c r="S24" s="658"/>
      <c r="T24" s="658"/>
      <c r="U24" s="658"/>
      <c r="V24" s="659"/>
      <c r="W24" s="657"/>
      <c r="X24" s="658"/>
      <c r="Y24" s="658"/>
      <c r="Z24" s="658"/>
      <c r="AA24" s="658"/>
      <c r="AB24" s="658"/>
      <c r="AC24" s="659"/>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t="s">
        <v>579</v>
      </c>
      <c r="H25" s="954"/>
      <c r="I25" s="954"/>
      <c r="J25" s="954"/>
      <c r="K25" s="954"/>
      <c r="L25" s="954"/>
      <c r="M25" s="954"/>
      <c r="N25" s="954"/>
      <c r="O25" s="955"/>
      <c r="P25" s="657">
        <v>3</v>
      </c>
      <c r="Q25" s="658"/>
      <c r="R25" s="658"/>
      <c r="S25" s="658"/>
      <c r="T25" s="658"/>
      <c r="U25" s="658"/>
      <c r="V25" s="659"/>
      <c r="W25" s="657"/>
      <c r="X25" s="658"/>
      <c r="Y25" s="658"/>
      <c r="Z25" s="658"/>
      <c r="AA25" s="658"/>
      <c r="AB25" s="658"/>
      <c r="AC25" s="659"/>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7"/>
      <c r="Q26" s="658"/>
      <c r="R26" s="658"/>
      <c r="S26" s="658"/>
      <c r="T26" s="658"/>
      <c r="U26" s="658"/>
      <c r="V26" s="659"/>
      <c r="W26" s="657"/>
      <c r="X26" s="658"/>
      <c r="Y26" s="658"/>
      <c r="Z26" s="658"/>
      <c r="AA26" s="658"/>
      <c r="AB26" s="658"/>
      <c r="AC26" s="659"/>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7"/>
      <c r="Q27" s="658"/>
      <c r="R27" s="658"/>
      <c r="S27" s="658"/>
      <c r="T27" s="658"/>
      <c r="U27" s="658"/>
      <c r="V27" s="659"/>
      <c r="W27" s="657"/>
      <c r="X27" s="658"/>
      <c r="Y27" s="658"/>
      <c r="Z27" s="658"/>
      <c r="AA27" s="658"/>
      <c r="AB27" s="658"/>
      <c r="AC27" s="659"/>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56" t="s">
        <v>460</v>
      </c>
      <c r="H28" s="957"/>
      <c r="I28" s="957"/>
      <c r="J28" s="957"/>
      <c r="K28" s="957"/>
      <c r="L28" s="957"/>
      <c r="M28" s="957"/>
      <c r="N28" s="957"/>
      <c r="O28" s="958"/>
      <c r="P28" s="878">
        <f>P29-SUM(P23:P27)</f>
        <v>0</v>
      </c>
      <c r="Q28" s="879"/>
      <c r="R28" s="879"/>
      <c r="S28" s="879"/>
      <c r="T28" s="879"/>
      <c r="U28" s="879"/>
      <c r="V28" s="880"/>
      <c r="W28" s="878">
        <f>W29-SUM(W23:W27)</f>
        <v>0</v>
      </c>
      <c r="X28" s="879"/>
      <c r="Y28" s="879"/>
      <c r="Z28" s="879"/>
      <c r="AA28" s="879"/>
      <c r="AB28" s="879"/>
      <c r="AC28" s="88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457</v>
      </c>
      <c r="H29" s="960"/>
      <c r="I29" s="960"/>
      <c r="J29" s="960"/>
      <c r="K29" s="960"/>
      <c r="L29" s="960"/>
      <c r="M29" s="960"/>
      <c r="N29" s="960"/>
      <c r="O29" s="961"/>
      <c r="P29" s="657">
        <f>AK13</f>
        <v>94</v>
      </c>
      <c r="Q29" s="658"/>
      <c r="R29" s="658"/>
      <c r="S29" s="658"/>
      <c r="T29" s="658"/>
      <c r="U29" s="658"/>
      <c r="V29" s="659"/>
      <c r="W29" s="934"/>
      <c r="X29" s="935"/>
      <c r="Y29" s="935"/>
      <c r="Z29" s="935"/>
      <c r="AA29" s="935"/>
      <c r="AB29" s="935"/>
      <c r="AC29" s="936"/>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61" t="s">
        <v>472</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532</v>
      </c>
      <c r="AF30" s="859"/>
      <c r="AG30" s="859"/>
      <c r="AH30" s="860"/>
      <c r="AI30" s="858" t="s">
        <v>529</v>
      </c>
      <c r="AJ30" s="859"/>
      <c r="AK30" s="859"/>
      <c r="AL30" s="860"/>
      <c r="AM30" s="916" t="s">
        <v>524</v>
      </c>
      <c r="AN30" s="916"/>
      <c r="AO30" s="916"/>
      <c r="AP30" s="858"/>
      <c r="AQ30" s="767" t="s">
        <v>354</v>
      </c>
      <c r="AR30" s="768"/>
      <c r="AS30" s="768"/>
      <c r="AT30" s="769"/>
      <c r="AU30" s="774" t="s">
        <v>253</v>
      </c>
      <c r="AV30" s="774"/>
      <c r="AW30" s="774"/>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c r="AR31" s="200"/>
      <c r="AS31" s="133" t="s">
        <v>355</v>
      </c>
      <c r="AT31" s="134"/>
      <c r="AU31" s="199">
        <v>33</v>
      </c>
      <c r="AV31" s="199"/>
      <c r="AW31" s="398" t="s">
        <v>300</v>
      </c>
      <c r="AX31" s="399"/>
    </row>
    <row r="32" spans="1:50" ht="23.25" customHeight="1" x14ac:dyDescent="0.15">
      <c r="A32" s="403"/>
      <c r="B32" s="401"/>
      <c r="C32" s="401"/>
      <c r="D32" s="401"/>
      <c r="E32" s="401"/>
      <c r="F32" s="402"/>
      <c r="G32" s="564" t="s">
        <v>580</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588</v>
      </c>
      <c r="AC32" s="461"/>
      <c r="AD32" s="461"/>
      <c r="AE32" s="218" t="s">
        <v>584</v>
      </c>
      <c r="AF32" s="219"/>
      <c r="AG32" s="219"/>
      <c r="AH32" s="219"/>
      <c r="AI32" s="218" t="s">
        <v>584</v>
      </c>
      <c r="AJ32" s="219"/>
      <c r="AK32" s="219"/>
      <c r="AL32" s="220"/>
      <c r="AM32" s="218" t="s">
        <v>584</v>
      </c>
      <c r="AN32" s="219"/>
      <c r="AO32" s="219"/>
      <c r="AP32" s="220"/>
      <c r="AQ32" s="340" t="s">
        <v>584</v>
      </c>
      <c r="AR32" s="207"/>
      <c r="AS32" s="207"/>
      <c r="AT32" s="341"/>
      <c r="AU32" s="219"/>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588</v>
      </c>
      <c r="AC33" s="523"/>
      <c r="AD33" s="523"/>
      <c r="AE33" s="218" t="s">
        <v>584</v>
      </c>
      <c r="AF33" s="219"/>
      <c r="AG33" s="219"/>
      <c r="AH33" s="219"/>
      <c r="AI33" s="218" t="s">
        <v>584</v>
      </c>
      <c r="AJ33" s="219"/>
      <c r="AK33" s="219"/>
      <c r="AL33" s="220"/>
      <c r="AM33" s="218" t="s">
        <v>585</v>
      </c>
      <c r="AN33" s="219"/>
      <c r="AO33" s="219"/>
      <c r="AP33" s="220"/>
      <c r="AQ33" s="340" t="s">
        <v>584</v>
      </c>
      <c r="AR33" s="207"/>
      <c r="AS33" s="207"/>
      <c r="AT33" s="341"/>
      <c r="AU33" s="219">
        <v>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584</v>
      </c>
      <c r="AF34" s="219"/>
      <c r="AG34" s="219"/>
      <c r="AH34" s="219"/>
      <c r="AI34" s="218" t="s">
        <v>584</v>
      </c>
      <c r="AJ34" s="219"/>
      <c r="AK34" s="219"/>
      <c r="AL34" s="220"/>
      <c r="AM34" s="218" t="s">
        <v>586</v>
      </c>
      <c r="AN34" s="219"/>
      <c r="AO34" s="219"/>
      <c r="AP34" s="220"/>
      <c r="AQ34" s="340" t="s">
        <v>587</v>
      </c>
      <c r="AR34" s="207"/>
      <c r="AS34" s="207"/>
      <c r="AT34" s="341"/>
      <c r="AU34" s="219"/>
      <c r="AV34" s="219"/>
      <c r="AW34" s="219"/>
      <c r="AX34" s="221"/>
    </row>
    <row r="35" spans="1:50"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v>33</v>
      </c>
      <c r="AV38" s="199"/>
      <c r="AW38" s="398" t="s">
        <v>300</v>
      </c>
      <c r="AX38" s="399"/>
    </row>
    <row r="39" spans="1:50" ht="23.25" customHeight="1" x14ac:dyDescent="0.15">
      <c r="A39" s="403"/>
      <c r="B39" s="401"/>
      <c r="C39" s="401"/>
      <c r="D39" s="401"/>
      <c r="E39" s="401"/>
      <c r="F39" s="402"/>
      <c r="G39" s="564" t="s">
        <v>582</v>
      </c>
      <c r="H39" s="565"/>
      <c r="I39" s="565"/>
      <c r="J39" s="565"/>
      <c r="K39" s="565"/>
      <c r="L39" s="565"/>
      <c r="M39" s="565"/>
      <c r="N39" s="565"/>
      <c r="O39" s="566"/>
      <c r="P39" s="105" t="s">
        <v>583</v>
      </c>
      <c r="Q39" s="105"/>
      <c r="R39" s="105"/>
      <c r="S39" s="105"/>
      <c r="T39" s="105"/>
      <c r="U39" s="105"/>
      <c r="V39" s="105"/>
      <c r="W39" s="105"/>
      <c r="X39" s="106"/>
      <c r="Y39" s="471" t="s">
        <v>12</v>
      </c>
      <c r="Z39" s="531"/>
      <c r="AA39" s="532"/>
      <c r="AB39" s="461" t="s">
        <v>588</v>
      </c>
      <c r="AC39" s="461"/>
      <c r="AD39" s="461"/>
      <c r="AE39" s="218">
        <v>1</v>
      </c>
      <c r="AF39" s="219"/>
      <c r="AG39" s="219"/>
      <c r="AH39" s="219"/>
      <c r="AI39" s="218">
        <v>2</v>
      </c>
      <c r="AJ39" s="219"/>
      <c r="AK39" s="219"/>
      <c r="AL39" s="219"/>
      <c r="AM39" s="218">
        <v>1</v>
      </c>
      <c r="AN39" s="219"/>
      <c r="AO39" s="219"/>
      <c r="AP39" s="219"/>
      <c r="AQ39" s="340" t="s">
        <v>573</v>
      </c>
      <c r="AR39" s="207"/>
      <c r="AS39" s="207"/>
      <c r="AT39" s="341"/>
      <c r="AU39" s="219"/>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588</v>
      </c>
      <c r="AC40" s="523"/>
      <c r="AD40" s="523"/>
      <c r="AE40" s="218">
        <v>1</v>
      </c>
      <c r="AF40" s="219"/>
      <c r="AG40" s="219"/>
      <c r="AH40" s="219"/>
      <c r="AI40" s="218">
        <v>1</v>
      </c>
      <c r="AJ40" s="219"/>
      <c r="AK40" s="219"/>
      <c r="AL40" s="219"/>
      <c r="AM40" s="218">
        <v>1</v>
      </c>
      <c r="AN40" s="219"/>
      <c r="AO40" s="219"/>
      <c r="AP40" s="219"/>
      <c r="AQ40" s="340" t="s">
        <v>573</v>
      </c>
      <c r="AR40" s="207"/>
      <c r="AS40" s="207"/>
      <c r="AT40" s="341"/>
      <c r="AU40" s="219">
        <v>1</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200</v>
      </c>
      <c r="AJ41" s="219"/>
      <c r="AK41" s="219"/>
      <c r="AL41" s="219"/>
      <c r="AM41" s="218">
        <v>100</v>
      </c>
      <c r="AN41" s="219"/>
      <c r="AO41" s="219"/>
      <c r="AP41" s="219"/>
      <c r="AQ41" s="340" t="s">
        <v>573</v>
      </c>
      <c r="AR41" s="207"/>
      <c r="AS41" s="207"/>
      <c r="AT41" s="341"/>
      <c r="AU41" s="219"/>
      <c r="AV41" s="219"/>
      <c r="AW41" s="219"/>
      <c r="AX41" s="221"/>
    </row>
    <row r="42" spans="1:50" ht="23.25" customHeight="1" x14ac:dyDescent="0.15">
      <c r="A42" s="226" t="s">
        <v>502</v>
      </c>
      <c r="B42" s="227"/>
      <c r="C42" s="227"/>
      <c r="D42" s="227"/>
      <c r="E42" s="227"/>
      <c r="F42" s="228"/>
      <c r="G42" s="232" t="s">
        <v>663</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51.7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505</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48"/>
    </row>
    <row r="80" spans="1:50" ht="18.75" hidden="1" customHeight="1" x14ac:dyDescent="0.15">
      <c r="A80" s="864"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120" customHeight="1" x14ac:dyDescent="0.15">
      <c r="A101" s="422"/>
      <c r="B101" s="423"/>
      <c r="C101" s="423"/>
      <c r="D101" s="423"/>
      <c r="E101" s="423"/>
      <c r="F101" s="424"/>
      <c r="G101" s="105" t="s">
        <v>668</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588</v>
      </c>
      <c r="AC101" s="461"/>
      <c r="AD101" s="461"/>
      <c r="AE101" s="218">
        <v>0</v>
      </c>
      <c r="AF101" s="219"/>
      <c r="AG101" s="219"/>
      <c r="AH101" s="220"/>
      <c r="AI101" s="218" t="s">
        <v>573</v>
      </c>
      <c r="AJ101" s="219"/>
      <c r="AK101" s="219"/>
      <c r="AL101" s="220"/>
      <c r="AM101" s="218">
        <v>0</v>
      </c>
      <c r="AN101" s="219"/>
      <c r="AO101" s="219"/>
      <c r="AP101" s="220"/>
      <c r="AQ101" s="218"/>
      <c r="AR101" s="219"/>
      <c r="AS101" s="219"/>
      <c r="AT101" s="220"/>
      <c r="AU101" s="218"/>
      <c r="AV101" s="219"/>
      <c r="AW101" s="219"/>
      <c r="AX101" s="220"/>
    </row>
    <row r="102" spans="1:60" ht="235.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588</v>
      </c>
      <c r="AC102" s="461"/>
      <c r="AD102" s="461"/>
      <c r="AE102" s="418">
        <v>1</v>
      </c>
      <c r="AF102" s="418"/>
      <c r="AG102" s="418"/>
      <c r="AH102" s="418"/>
      <c r="AI102" s="418" t="s">
        <v>573</v>
      </c>
      <c r="AJ102" s="418"/>
      <c r="AK102" s="418"/>
      <c r="AL102" s="418"/>
      <c r="AM102" s="418" t="s">
        <v>573</v>
      </c>
      <c r="AN102" s="418"/>
      <c r="AO102" s="418"/>
      <c r="AP102" s="418"/>
      <c r="AQ102" s="273" t="s">
        <v>635</v>
      </c>
      <c r="AR102" s="274"/>
      <c r="AS102" s="274"/>
      <c r="AT102" s="319"/>
      <c r="AU102" s="273">
        <v>1</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60" customHeight="1" x14ac:dyDescent="0.15">
      <c r="A104" s="422"/>
      <c r="B104" s="423"/>
      <c r="C104" s="423"/>
      <c r="D104" s="423"/>
      <c r="E104" s="423"/>
      <c r="F104" s="424"/>
      <c r="G104" s="105" t="s">
        <v>669</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609</v>
      </c>
      <c r="AC104" s="546"/>
      <c r="AD104" s="547"/>
      <c r="AE104" s="218">
        <v>2</v>
      </c>
      <c r="AF104" s="219"/>
      <c r="AG104" s="219"/>
      <c r="AH104" s="220"/>
      <c r="AI104" s="218">
        <v>0</v>
      </c>
      <c r="AJ104" s="219"/>
      <c r="AK104" s="219"/>
      <c r="AL104" s="220"/>
      <c r="AM104" s="218">
        <v>0</v>
      </c>
      <c r="AN104" s="219"/>
      <c r="AO104" s="219"/>
      <c r="AP104" s="220"/>
      <c r="AQ104" s="218"/>
      <c r="AR104" s="219"/>
      <c r="AS104" s="219"/>
      <c r="AT104" s="220"/>
      <c r="AU104" s="218"/>
      <c r="AV104" s="219"/>
      <c r="AW104" s="219"/>
      <c r="AX104" s="220"/>
    </row>
    <row r="105" spans="1:60" ht="105.7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609</v>
      </c>
      <c r="AC105" s="469"/>
      <c r="AD105" s="470"/>
      <c r="AE105" s="418">
        <v>2</v>
      </c>
      <c r="AF105" s="418"/>
      <c r="AG105" s="418"/>
      <c r="AH105" s="418"/>
      <c r="AI105" s="418">
        <v>1</v>
      </c>
      <c r="AJ105" s="418"/>
      <c r="AK105" s="418"/>
      <c r="AL105" s="418"/>
      <c r="AM105" s="418">
        <v>1</v>
      </c>
      <c r="AN105" s="418"/>
      <c r="AO105" s="418"/>
      <c r="AP105" s="418"/>
      <c r="AQ105" s="218">
        <v>1</v>
      </c>
      <c r="AR105" s="219"/>
      <c r="AS105" s="219"/>
      <c r="AT105" s="220"/>
      <c r="AU105" s="273">
        <v>1</v>
      </c>
      <c r="AV105" s="274"/>
      <c r="AW105" s="274"/>
      <c r="AX105" s="319"/>
    </row>
    <row r="106" spans="1:60" ht="31.5"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69.95" customHeight="1" x14ac:dyDescent="0.15">
      <c r="A107" s="422"/>
      <c r="B107" s="423"/>
      <c r="C107" s="423"/>
      <c r="D107" s="423"/>
      <c r="E107" s="423"/>
      <c r="F107" s="424"/>
      <c r="G107" s="105" t="s">
        <v>670</v>
      </c>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t="s">
        <v>609</v>
      </c>
      <c r="AC107" s="546"/>
      <c r="AD107" s="547"/>
      <c r="AE107" s="418">
        <v>3</v>
      </c>
      <c r="AF107" s="418"/>
      <c r="AG107" s="418"/>
      <c r="AH107" s="418"/>
      <c r="AI107" s="418">
        <v>3</v>
      </c>
      <c r="AJ107" s="418"/>
      <c r="AK107" s="418"/>
      <c r="AL107" s="418"/>
      <c r="AM107" s="418">
        <v>3</v>
      </c>
      <c r="AN107" s="418"/>
      <c r="AO107" s="418"/>
      <c r="AP107" s="418"/>
      <c r="AQ107" s="218"/>
      <c r="AR107" s="219"/>
      <c r="AS107" s="219"/>
      <c r="AT107" s="220"/>
      <c r="AU107" s="218"/>
      <c r="AV107" s="219"/>
      <c r="AW107" s="219"/>
      <c r="AX107" s="220"/>
    </row>
    <row r="108" spans="1:60" ht="109.5"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t="s">
        <v>609</v>
      </c>
      <c r="AC108" s="469"/>
      <c r="AD108" s="470"/>
      <c r="AE108" s="418">
        <v>3</v>
      </c>
      <c r="AF108" s="418"/>
      <c r="AG108" s="418"/>
      <c r="AH108" s="418"/>
      <c r="AI108" s="418">
        <v>3</v>
      </c>
      <c r="AJ108" s="418"/>
      <c r="AK108" s="418"/>
      <c r="AL108" s="418"/>
      <c r="AM108" s="418">
        <v>3</v>
      </c>
      <c r="AN108" s="418"/>
      <c r="AO108" s="418"/>
      <c r="AP108" s="418"/>
      <c r="AQ108" s="218">
        <v>5</v>
      </c>
      <c r="AR108" s="219"/>
      <c r="AS108" s="219"/>
      <c r="AT108" s="220"/>
      <c r="AU108" s="273">
        <v>3</v>
      </c>
      <c r="AV108" s="274"/>
      <c r="AW108" s="274"/>
      <c r="AX108" s="319"/>
    </row>
    <row r="109" spans="1:60" ht="31.5"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customHeight="1" x14ac:dyDescent="0.15">
      <c r="A110" s="422"/>
      <c r="B110" s="423"/>
      <c r="C110" s="423"/>
      <c r="D110" s="423"/>
      <c r="E110" s="423"/>
      <c r="F110" s="424"/>
      <c r="G110" s="105" t="s">
        <v>599</v>
      </c>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t="s">
        <v>609</v>
      </c>
      <c r="AC110" s="546"/>
      <c r="AD110" s="547"/>
      <c r="AE110" s="418" t="s">
        <v>573</v>
      </c>
      <c r="AF110" s="418"/>
      <c r="AG110" s="418"/>
      <c r="AH110" s="418"/>
      <c r="AI110" s="418">
        <v>1.5</v>
      </c>
      <c r="AJ110" s="418"/>
      <c r="AK110" s="418"/>
      <c r="AL110" s="418"/>
      <c r="AM110" s="418">
        <v>2</v>
      </c>
      <c r="AN110" s="418"/>
      <c r="AO110" s="418"/>
      <c r="AP110" s="418"/>
      <c r="AQ110" s="218"/>
      <c r="AR110" s="219"/>
      <c r="AS110" s="219"/>
      <c r="AT110" s="220"/>
      <c r="AU110" s="218"/>
      <c r="AV110" s="219"/>
      <c r="AW110" s="219"/>
      <c r="AX110" s="220"/>
    </row>
    <row r="111" spans="1:60" ht="23.25"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t="s">
        <v>609</v>
      </c>
      <c r="AC111" s="469"/>
      <c r="AD111" s="470"/>
      <c r="AE111" s="418" t="s">
        <v>573</v>
      </c>
      <c r="AF111" s="418"/>
      <c r="AG111" s="418"/>
      <c r="AH111" s="418"/>
      <c r="AI111" s="418">
        <v>1.5</v>
      </c>
      <c r="AJ111" s="418"/>
      <c r="AK111" s="418"/>
      <c r="AL111" s="418"/>
      <c r="AM111" s="418">
        <v>2</v>
      </c>
      <c r="AN111" s="418"/>
      <c r="AO111" s="418"/>
      <c r="AP111" s="418"/>
      <c r="AQ111" s="218">
        <v>2</v>
      </c>
      <c r="AR111" s="219"/>
      <c r="AS111" s="219"/>
      <c r="AT111" s="220"/>
      <c r="AU111" s="273">
        <v>1</v>
      </c>
      <c r="AV111" s="274"/>
      <c r="AW111" s="274"/>
      <c r="AX111" s="319"/>
    </row>
    <row r="112" spans="1:60" ht="31.5"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customHeight="1" x14ac:dyDescent="0.15">
      <c r="A113" s="422"/>
      <c r="B113" s="423"/>
      <c r="C113" s="423"/>
      <c r="D113" s="423"/>
      <c r="E113" s="423"/>
      <c r="F113" s="424"/>
      <c r="G113" s="105" t="s">
        <v>600</v>
      </c>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t="s">
        <v>609</v>
      </c>
      <c r="AC113" s="546"/>
      <c r="AD113" s="547"/>
      <c r="AE113" s="418" t="s">
        <v>573</v>
      </c>
      <c r="AF113" s="418"/>
      <c r="AG113" s="418"/>
      <c r="AH113" s="418"/>
      <c r="AI113" s="418">
        <v>3.5</v>
      </c>
      <c r="AJ113" s="418"/>
      <c r="AK113" s="418"/>
      <c r="AL113" s="418"/>
      <c r="AM113" s="418">
        <v>4</v>
      </c>
      <c r="AN113" s="418"/>
      <c r="AO113" s="418"/>
      <c r="AP113" s="418"/>
      <c r="AQ113" s="218"/>
      <c r="AR113" s="219"/>
      <c r="AS113" s="219"/>
      <c r="AT113" s="220"/>
      <c r="AU113" s="218"/>
      <c r="AV113" s="219"/>
      <c r="AW113" s="219"/>
      <c r="AX113" s="220"/>
    </row>
    <row r="114" spans="1:50" ht="23.25"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t="s">
        <v>609</v>
      </c>
      <c r="AC114" s="469"/>
      <c r="AD114" s="470"/>
      <c r="AE114" s="418" t="s">
        <v>573</v>
      </c>
      <c r="AF114" s="418"/>
      <c r="AG114" s="418"/>
      <c r="AH114" s="418"/>
      <c r="AI114" s="418">
        <v>3.5</v>
      </c>
      <c r="AJ114" s="418"/>
      <c r="AK114" s="418"/>
      <c r="AL114" s="418"/>
      <c r="AM114" s="418">
        <v>3</v>
      </c>
      <c r="AN114" s="418"/>
      <c r="AO114" s="418"/>
      <c r="AP114" s="418"/>
      <c r="AQ114" s="218">
        <v>5</v>
      </c>
      <c r="AR114" s="219"/>
      <c r="AS114" s="219"/>
      <c r="AT114" s="220"/>
      <c r="AU114" s="218">
        <v>4</v>
      </c>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1" t="s">
        <v>519</v>
      </c>
      <c r="AR115" s="592"/>
      <c r="AS115" s="592"/>
      <c r="AT115" s="592"/>
      <c r="AU115" s="592"/>
      <c r="AV115" s="592"/>
      <c r="AW115" s="592"/>
      <c r="AX115" s="593"/>
    </row>
    <row r="116" spans="1:50" ht="23.25" customHeight="1" x14ac:dyDescent="0.15">
      <c r="A116" s="439"/>
      <c r="B116" s="440"/>
      <c r="C116" s="440"/>
      <c r="D116" s="440"/>
      <c r="E116" s="440"/>
      <c r="F116" s="441"/>
      <c r="G116" s="393" t="s">
        <v>601</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610</v>
      </c>
      <c r="AC116" s="463"/>
      <c r="AD116" s="464"/>
      <c r="AE116" s="418" t="s">
        <v>573</v>
      </c>
      <c r="AF116" s="418"/>
      <c r="AG116" s="418"/>
      <c r="AH116" s="418"/>
      <c r="AI116" s="418" t="s">
        <v>573</v>
      </c>
      <c r="AJ116" s="418"/>
      <c r="AK116" s="418"/>
      <c r="AL116" s="418"/>
      <c r="AM116" s="418" t="s">
        <v>573</v>
      </c>
      <c r="AN116" s="418"/>
      <c r="AO116" s="418"/>
      <c r="AP116" s="418"/>
      <c r="AQ116" s="218" t="s">
        <v>658</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611</v>
      </c>
      <c r="AC117" s="473"/>
      <c r="AD117" s="474"/>
      <c r="AE117" s="551" t="s">
        <v>573</v>
      </c>
      <c r="AF117" s="551"/>
      <c r="AG117" s="551"/>
      <c r="AH117" s="551"/>
      <c r="AI117" s="551" t="s">
        <v>573</v>
      </c>
      <c r="AJ117" s="551"/>
      <c r="AK117" s="551"/>
      <c r="AL117" s="551"/>
      <c r="AM117" s="551" t="s">
        <v>573</v>
      </c>
      <c r="AN117" s="551"/>
      <c r="AO117" s="551"/>
      <c r="AP117" s="551"/>
      <c r="AQ117" s="551" t="s">
        <v>635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1" t="s">
        <v>519</v>
      </c>
      <c r="AR118" s="592"/>
      <c r="AS118" s="592"/>
      <c r="AT118" s="592"/>
      <c r="AU118" s="592"/>
      <c r="AV118" s="592"/>
      <c r="AW118" s="592"/>
      <c r="AX118" s="593"/>
    </row>
    <row r="119" spans="1:50" ht="23.25" customHeight="1" x14ac:dyDescent="0.15">
      <c r="A119" s="439"/>
      <c r="B119" s="440"/>
      <c r="C119" s="440"/>
      <c r="D119" s="440"/>
      <c r="E119" s="440"/>
      <c r="F119" s="441"/>
      <c r="G119" s="393" t="s">
        <v>602</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610</v>
      </c>
      <c r="AC119" s="463"/>
      <c r="AD119" s="464"/>
      <c r="AE119" s="418">
        <v>15.6</v>
      </c>
      <c r="AF119" s="418"/>
      <c r="AG119" s="418"/>
      <c r="AH119" s="418"/>
      <c r="AI119" s="418">
        <v>1</v>
      </c>
      <c r="AJ119" s="418"/>
      <c r="AK119" s="418"/>
      <c r="AL119" s="418"/>
      <c r="AM119" s="418">
        <f>17/3</f>
        <v>5.666666666666667</v>
      </c>
      <c r="AN119" s="418"/>
      <c r="AO119" s="418"/>
      <c r="AP119" s="418"/>
      <c r="AQ119" s="418">
        <f>(25+10)/6</f>
        <v>5.833333333333333</v>
      </c>
      <c r="AR119" s="418"/>
      <c r="AS119" s="418"/>
      <c r="AT119" s="418"/>
      <c r="AU119" s="418"/>
      <c r="AV119" s="418"/>
      <c r="AW119" s="418"/>
      <c r="AX119" s="550"/>
    </row>
    <row r="120" spans="1:50" ht="46.5"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611</v>
      </c>
      <c r="AC120" s="473"/>
      <c r="AD120" s="474"/>
      <c r="AE120" s="551" t="s">
        <v>605</v>
      </c>
      <c r="AF120" s="551"/>
      <c r="AG120" s="551"/>
      <c r="AH120" s="551"/>
      <c r="AI120" s="551" t="s">
        <v>606</v>
      </c>
      <c r="AJ120" s="551"/>
      <c r="AK120" s="551"/>
      <c r="AL120" s="551"/>
      <c r="AM120" s="551" t="s">
        <v>638</v>
      </c>
      <c r="AN120" s="551"/>
      <c r="AO120" s="551"/>
      <c r="AP120" s="551"/>
      <c r="AQ120" s="551" t="s">
        <v>661</v>
      </c>
      <c r="AR120" s="551"/>
      <c r="AS120" s="551"/>
      <c r="AT120" s="551"/>
      <c r="AU120" s="551"/>
      <c r="AV120" s="551"/>
      <c r="AW120" s="551"/>
      <c r="AX120" s="552"/>
    </row>
    <row r="121" spans="1:50" ht="23.25"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1" t="s">
        <v>519</v>
      </c>
      <c r="AR121" s="592"/>
      <c r="AS121" s="592"/>
      <c r="AT121" s="592"/>
      <c r="AU121" s="592"/>
      <c r="AV121" s="592"/>
      <c r="AW121" s="592"/>
      <c r="AX121" s="593"/>
    </row>
    <row r="122" spans="1:50" ht="23.25" customHeight="1" x14ac:dyDescent="0.15">
      <c r="A122" s="439"/>
      <c r="B122" s="440"/>
      <c r="C122" s="440"/>
      <c r="D122" s="440"/>
      <c r="E122" s="440"/>
      <c r="F122" s="441"/>
      <c r="G122" s="393" t="s">
        <v>603</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t="s">
        <v>610</v>
      </c>
      <c r="AC122" s="463"/>
      <c r="AD122" s="464"/>
      <c r="AE122" s="418" t="s">
        <v>573</v>
      </c>
      <c r="AF122" s="418"/>
      <c r="AG122" s="418"/>
      <c r="AH122" s="418"/>
      <c r="AI122" s="418">
        <v>8.6999999999999993</v>
      </c>
      <c r="AJ122" s="418"/>
      <c r="AK122" s="418"/>
      <c r="AL122" s="418"/>
      <c r="AM122" s="418">
        <f>19.5/2</f>
        <v>9.75</v>
      </c>
      <c r="AN122" s="418"/>
      <c r="AO122" s="418"/>
      <c r="AP122" s="418"/>
      <c r="AQ122" s="418">
        <f>25/2</f>
        <v>12.5</v>
      </c>
      <c r="AR122" s="418"/>
      <c r="AS122" s="418"/>
      <c r="AT122" s="418"/>
      <c r="AU122" s="418"/>
      <c r="AV122" s="418"/>
      <c r="AW122" s="418"/>
      <c r="AX122" s="550"/>
    </row>
    <row r="123" spans="1:50" ht="46.5"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611</v>
      </c>
      <c r="AC123" s="473"/>
      <c r="AD123" s="474"/>
      <c r="AE123" s="551" t="s">
        <v>573</v>
      </c>
      <c r="AF123" s="551"/>
      <c r="AG123" s="551"/>
      <c r="AH123" s="551"/>
      <c r="AI123" s="551" t="s">
        <v>607</v>
      </c>
      <c r="AJ123" s="551"/>
      <c r="AK123" s="551"/>
      <c r="AL123" s="551"/>
      <c r="AM123" s="551" t="s">
        <v>636</v>
      </c>
      <c r="AN123" s="551"/>
      <c r="AO123" s="551"/>
      <c r="AP123" s="551"/>
      <c r="AQ123" s="551" t="s">
        <v>659</v>
      </c>
      <c r="AR123" s="551"/>
      <c r="AS123" s="551"/>
      <c r="AT123" s="551"/>
      <c r="AU123" s="551"/>
      <c r="AV123" s="551"/>
      <c r="AW123" s="551"/>
      <c r="AX123" s="552"/>
    </row>
    <row r="124" spans="1:50" ht="23.25"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1" t="s">
        <v>519</v>
      </c>
      <c r="AR124" s="592"/>
      <c r="AS124" s="592"/>
      <c r="AT124" s="592"/>
      <c r="AU124" s="592"/>
      <c r="AV124" s="592"/>
      <c r="AW124" s="592"/>
      <c r="AX124" s="593"/>
    </row>
    <row r="125" spans="1:50" ht="23.25" customHeight="1" x14ac:dyDescent="0.15">
      <c r="A125" s="439"/>
      <c r="B125" s="440"/>
      <c r="C125" s="440"/>
      <c r="D125" s="440"/>
      <c r="E125" s="440"/>
      <c r="F125" s="441"/>
      <c r="G125" s="393" t="s">
        <v>604</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t="s">
        <v>610</v>
      </c>
      <c r="AC125" s="463"/>
      <c r="AD125" s="464"/>
      <c r="AE125" s="418" t="s">
        <v>573</v>
      </c>
      <c r="AF125" s="418"/>
      <c r="AG125" s="418"/>
      <c r="AH125" s="418"/>
      <c r="AI125" s="418">
        <v>12.6</v>
      </c>
      <c r="AJ125" s="418"/>
      <c r="AK125" s="418"/>
      <c r="AL125" s="418"/>
      <c r="AM125" s="418">
        <f>41.5/4</f>
        <v>10.375</v>
      </c>
      <c r="AN125" s="418"/>
      <c r="AO125" s="418"/>
      <c r="AP125" s="418"/>
      <c r="AQ125" s="418">
        <f>(69+10)/5</f>
        <v>15.8</v>
      </c>
      <c r="AR125" s="418"/>
      <c r="AS125" s="418"/>
      <c r="AT125" s="418"/>
      <c r="AU125" s="418"/>
      <c r="AV125" s="418"/>
      <c r="AW125" s="418"/>
      <c r="AX125" s="550"/>
    </row>
    <row r="126" spans="1:50" ht="46.5" customHeight="1" thickBo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611</v>
      </c>
      <c r="AC126" s="473"/>
      <c r="AD126" s="474"/>
      <c r="AE126" s="551" t="s">
        <v>573</v>
      </c>
      <c r="AF126" s="551"/>
      <c r="AG126" s="551"/>
      <c r="AH126" s="551"/>
      <c r="AI126" s="551" t="s">
        <v>608</v>
      </c>
      <c r="AJ126" s="551"/>
      <c r="AK126" s="551"/>
      <c r="AL126" s="551"/>
      <c r="AM126" s="551" t="s">
        <v>637</v>
      </c>
      <c r="AN126" s="551"/>
      <c r="AO126" s="551"/>
      <c r="AP126" s="551"/>
      <c r="AQ126" s="551" t="s">
        <v>660</v>
      </c>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1" t="s">
        <v>519</v>
      </c>
      <c r="AR127" s="592"/>
      <c r="AS127" s="592"/>
      <c r="AT127" s="592"/>
      <c r="AU127" s="592"/>
      <c r="AV127" s="592"/>
      <c r="AW127" s="592"/>
      <c r="AX127" s="593"/>
    </row>
    <row r="128" spans="1:50" ht="23.25" hidden="1" customHeight="1" x14ac:dyDescent="0.15">
      <c r="A128" s="439"/>
      <c r="B128" s="440"/>
      <c r="C128" s="440"/>
      <c r="D128" s="440"/>
      <c r="E128" s="440"/>
      <c r="F128" s="441"/>
      <c r="G128" s="393" t="s">
        <v>482</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481</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589</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590</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664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634</v>
      </c>
      <c r="AC134" s="205"/>
      <c r="AD134" s="205"/>
      <c r="AE134" s="206">
        <v>5</v>
      </c>
      <c r="AF134" s="207"/>
      <c r="AG134" s="207"/>
      <c r="AH134" s="207"/>
      <c r="AI134" s="206">
        <v>63</v>
      </c>
      <c r="AJ134" s="207"/>
      <c r="AK134" s="207"/>
      <c r="AL134" s="207"/>
      <c r="AM134" s="206">
        <v>8</v>
      </c>
      <c r="AN134" s="207"/>
      <c r="AO134" s="207"/>
      <c r="AP134" s="207"/>
      <c r="AQ134" s="206"/>
      <c r="AR134" s="207"/>
      <c r="AS134" s="207"/>
      <c r="AT134" s="207"/>
      <c r="AU134" s="206"/>
      <c r="AV134" s="207"/>
      <c r="AW134" s="207"/>
      <c r="AX134" s="208"/>
    </row>
    <row r="135" spans="1:50" ht="36"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04" t="s">
        <v>634</v>
      </c>
      <c r="AC135" s="205"/>
      <c r="AD135" s="205"/>
      <c r="AE135" s="206">
        <v>6</v>
      </c>
      <c r="AF135" s="207"/>
      <c r="AG135" s="207"/>
      <c r="AH135" s="207"/>
      <c r="AI135" s="206">
        <v>6</v>
      </c>
      <c r="AJ135" s="207"/>
      <c r="AK135" s="207"/>
      <c r="AL135" s="207"/>
      <c r="AM135" s="206">
        <v>6</v>
      </c>
      <c r="AN135" s="207"/>
      <c r="AO135" s="207"/>
      <c r="AP135" s="207"/>
      <c r="AQ135" s="206"/>
      <c r="AR135" s="207"/>
      <c r="AS135" s="207"/>
      <c r="AT135" s="207"/>
      <c r="AU135" s="206">
        <v>6</v>
      </c>
      <c r="AV135" s="207"/>
      <c r="AW135" s="207"/>
      <c r="AX135" s="208"/>
    </row>
    <row r="136" spans="1:50" ht="18.75"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51.75" customHeight="1" x14ac:dyDescent="0.15">
      <c r="A138" s="189"/>
      <c r="B138" s="186"/>
      <c r="C138" s="180"/>
      <c r="D138" s="186"/>
      <c r="E138" s="180"/>
      <c r="F138" s="181"/>
      <c r="G138" s="104" t="s">
        <v>667</v>
      </c>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t="s">
        <v>634</v>
      </c>
      <c r="AC138" s="205"/>
      <c r="AD138" s="205"/>
      <c r="AE138" s="206">
        <v>16</v>
      </c>
      <c r="AF138" s="207"/>
      <c r="AG138" s="207"/>
      <c r="AH138" s="207"/>
      <c r="AI138" s="206">
        <v>14</v>
      </c>
      <c r="AJ138" s="207"/>
      <c r="AK138" s="207"/>
      <c r="AL138" s="207"/>
      <c r="AM138" s="206">
        <v>28</v>
      </c>
      <c r="AN138" s="207"/>
      <c r="AO138" s="207"/>
      <c r="AP138" s="207"/>
      <c r="AQ138" s="206"/>
      <c r="AR138" s="207"/>
      <c r="AS138" s="207"/>
      <c r="AT138" s="207"/>
      <c r="AU138" s="206"/>
      <c r="AV138" s="207"/>
      <c r="AW138" s="207"/>
      <c r="AX138" s="208"/>
    </row>
    <row r="139" spans="1:50" ht="65.25"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04" t="s">
        <v>634</v>
      </c>
      <c r="AC139" s="205"/>
      <c r="AD139" s="205"/>
      <c r="AE139" s="206">
        <v>20</v>
      </c>
      <c r="AF139" s="207"/>
      <c r="AG139" s="207"/>
      <c r="AH139" s="207"/>
      <c r="AI139" s="206">
        <v>20</v>
      </c>
      <c r="AJ139" s="207"/>
      <c r="AK139" s="207"/>
      <c r="AL139" s="207"/>
      <c r="AM139" s="206">
        <v>20</v>
      </c>
      <c r="AN139" s="207"/>
      <c r="AO139" s="207"/>
      <c r="AP139" s="207"/>
      <c r="AQ139" s="206"/>
      <c r="AR139" s="207"/>
      <c r="AS139" s="207"/>
      <c r="AT139" s="207"/>
      <c r="AU139" s="206">
        <v>20</v>
      </c>
      <c r="AV139" s="207"/>
      <c r="AW139" s="207"/>
      <c r="AX139" s="208"/>
    </row>
    <row r="140" spans="1:50" ht="18.75"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customHeight="1" x14ac:dyDescent="0.15">
      <c r="A142" s="189"/>
      <c r="B142" s="186"/>
      <c r="C142" s="180"/>
      <c r="D142" s="186"/>
      <c r="E142" s="180"/>
      <c r="F142" s="181"/>
      <c r="G142" s="104" t="s">
        <v>665</v>
      </c>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t="s">
        <v>634</v>
      </c>
      <c r="AC142" s="205"/>
      <c r="AD142" s="205"/>
      <c r="AE142" s="206">
        <v>7</v>
      </c>
      <c r="AF142" s="207"/>
      <c r="AG142" s="207"/>
      <c r="AH142" s="207"/>
      <c r="AI142" s="206">
        <v>15</v>
      </c>
      <c r="AJ142" s="207"/>
      <c r="AK142" s="207"/>
      <c r="AL142" s="207"/>
      <c r="AM142" s="206">
        <v>13</v>
      </c>
      <c r="AN142" s="207"/>
      <c r="AO142" s="207"/>
      <c r="AP142" s="207"/>
      <c r="AQ142" s="206"/>
      <c r="AR142" s="207"/>
      <c r="AS142" s="207"/>
      <c r="AT142" s="207"/>
      <c r="AU142" s="206"/>
      <c r="AV142" s="207"/>
      <c r="AW142" s="207"/>
      <c r="AX142" s="208"/>
    </row>
    <row r="143" spans="1:50" ht="44.25"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04" t="s">
        <v>634</v>
      </c>
      <c r="AC143" s="205"/>
      <c r="AD143" s="205"/>
      <c r="AE143" s="206">
        <v>5</v>
      </c>
      <c r="AF143" s="207"/>
      <c r="AG143" s="207"/>
      <c r="AH143" s="207"/>
      <c r="AI143" s="206">
        <v>5</v>
      </c>
      <c r="AJ143" s="207"/>
      <c r="AK143" s="207"/>
      <c r="AL143" s="207"/>
      <c r="AM143" s="206">
        <v>5</v>
      </c>
      <c r="AN143" s="207"/>
      <c r="AO143" s="207"/>
      <c r="AP143" s="207"/>
      <c r="AQ143" s="206"/>
      <c r="AR143" s="207"/>
      <c r="AS143" s="207"/>
      <c r="AT143" s="207"/>
      <c r="AU143" s="206">
        <v>5</v>
      </c>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50.1" customHeight="1" x14ac:dyDescent="0.15">
      <c r="A188" s="189"/>
      <c r="B188" s="186"/>
      <c r="C188" s="180"/>
      <c r="D188" s="186"/>
      <c r="E188" s="125" t="s">
        <v>591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50.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558</v>
      </c>
      <c r="D430" s="932"/>
      <c r="E430" s="174" t="s">
        <v>542</v>
      </c>
      <c r="F430" s="898"/>
      <c r="G430" s="899" t="s">
        <v>374</v>
      </c>
      <c r="H430" s="123"/>
      <c r="I430" s="123"/>
      <c r="J430" s="900"/>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571</v>
      </c>
      <c r="AE702" s="346"/>
      <c r="AF702" s="346"/>
      <c r="AG702" s="385" t="s">
        <v>639</v>
      </c>
      <c r="AH702" s="386"/>
      <c r="AI702" s="386"/>
      <c r="AJ702" s="386"/>
      <c r="AK702" s="386"/>
      <c r="AL702" s="386"/>
      <c r="AM702" s="386"/>
      <c r="AN702" s="386"/>
      <c r="AO702" s="386"/>
      <c r="AP702" s="386"/>
      <c r="AQ702" s="386"/>
      <c r="AR702" s="386"/>
      <c r="AS702" s="386"/>
      <c r="AT702" s="386"/>
      <c r="AU702" s="386"/>
      <c r="AV702" s="386"/>
      <c r="AW702" s="386"/>
      <c r="AX702" s="387"/>
    </row>
    <row r="703" spans="1:50" ht="4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571</v>
      </c>
      <c r="AE703" s="329"/>
      <c r="AF703" s="329"/>
      <c r="AG703" s="101" t="s">
        <v>640</v>
      </c>
      <c r="AH703" s="102"/>
      <c r="AI703" s="102"/>
      <c r="AJ703" s="102"/>
      <c r="AK703" s="102"/>
      <c r="AL703" s="102"/>
      <c r="AM703" s="102"/>
      <c r="AN703" s="102"/>
      <c r="AO703" s="102"/>
      <c r="AP703" s="102"/>
      <c r="AQ703" s="102"/>
      <c r="AR703" s="102"/>
      <c r="AS703" s="102"/>
      <c r="AT703" s="102"/>
      <c r="AU703" s="102"/>
      <c r="AV703" s="102"/>
      <c r="AW703" s="102"/>
      <c r="AX703" s="103"/>
    </row>
    <row r="704" spans="1:50" ht="87"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571</v>
      </c>
      <c r="AE704" s="783"/>
      <c r="AF704" s="783"/>
      <c r="AG704" s="167" t="s">
        <v>662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641</v>
      </c>
      <c r="AE705" s="715"/>
      <c r="AF705" s="715"/>
      <c r="AG705" s="125" t="s">
        <v>643</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503</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642</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642</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4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571</v>
      </c>
      <c r="AE708" s="605"/>
      <c r="AF708" s="605"/>
      <c r="AG708" s="742" t="s">
        <v>644</v>
      </c>
      <c r="AH708" s="743"/>
      <c r="AI708" s="743"/>
      <c r="AJ708" s="743"/>
      <c r="AK708" s="743"/>
      <c r="AL708" s="743"/>
      <c r="AM708" s="743"/>
      <c r="AN708" s="743"/>
      <c r="AO708" s="743"/>
      <c r="AP708" s="743"/>
      <c r="AQ708" s="743"/>
      <c r="AR708" s="743"/>
      <c r="AS708" s="743"/>
      <c r="AT708" s="743"/>
      <c r="AU708" s="743"/>
      <c r="AV708" s="743"/>
      <c r="AW708" s="743"/>
      <c r="AX708" s="744"/>
    </row>
    <row r="709" spans="1:50" ht="4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645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646</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30"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571</v>
      </c>
      <c r="AE711" s="329"/>
      <c r="AF711" s="329"/>
      <c r="AG711" s="101" t="s">
        <v>647</v>
      </c>
      <c r="AH711" s="102"/>
      <c r="AI711" s="102"/>
      <c r="AJ711" s="102"/>
      <c r="AK711" s="102"/>
      <c r="AL711" s="102"/>
      <c r="AM711" s="102"/>
      <c r="AN711" s="102"/>
      <c r="AO711" s="102"/>
      <c r="AP711" s="102"/>
      <c r="AQ711" s="102"/>
      <c r="AR711" s="102"/>
      <c r="AS711" s="102"/>
      <c r="AT711" s="102"/>
      <c r="AU711" s="102"/>
      <c r="AV711" s="102"/>
      <c r="AW711" s="102"/>
      <c r="AX711" s="103"/>
    </row>
    <row r="712" spans="1:50" ht="30" customHeight="1" x14ac:dyDescent="0.15">
      <c r="A712" s="642"/>
      <c r="B712" s="644"/>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571</v>
      </c>
      <c r="AE712" s="783"/>
      <c r="AF712" s="783"/>
      <c r="AG712" s="810" t="s">
        <v>648</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9" t="s">
        <v>470</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646</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60" customHeight="1" x14ac:dyDescent="0.15">
      <c r="A714" s="645"/>
      <c r="B714" s="646"/>
      <c r="C714" s="647" t="s">
        <v>446</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571</v>
      </c>
      <c r="AE714" s="808"/>
      <c r="AF714" s="809"/>
      <c r="AG714" s="736" t="s">
        <v>649</v>
      </c>
      <c r="AH714" s="737"/>
      <c r="AI714" s="737"/>
      <c r="AJ714" s="737"/>
      <c r="AK714" s="737"/>
      <c r="AL714" s="737"/>
      <c r="AM714" s="737"/>
      <c r="AN714" s="737"/>
      <c r="AO714" s="737"/>
      <c r="AP714" s="737"/>
      <c r="AQ714" s="737"/>
      <c r="AR714" s="737"/>
      <c r="AS714" s="737"/>
      <c r="AT714" s="737"/>
      <c r="AU714" s="737"/>
      <c r="AV714" s="737"/>
      <c r="AW714" s="737"/>
      <c r="AX714" s="738"/>
    </row>
    <row r="715" spans="1:50" ht="30" customHeight="1" x14ac:dyDescent="0.15">
      <c r="A715" s="640"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571</v>
      </c>
      <c r="AE715" s="605"/>
      <c r="AF715" s="656"/>
      <c r="AG715" s="742" t="s">
        <v>651</v>
      </c>
      <c r="AH715" s="743"/>
      <c r="AI715" s="743"/>
      <c r="AJ715" s="743"/>
      <c r="AK715" s="743"/>
      <c r="AL715" s="743"/>
      <c r="AM715" s="743"/>
      <c r="AN715" s="743"/>
      <c r="AO715" s="743"/>
      <c r="AP715" s="743"/>
      <c r="AQ715" s="743"/>
      <c r="AR715" s="743"/>
      <c r="AS715" s="743"/>
      <c r="AT715" s="743"/>
      <c r="AU715" s="743"/>
      <c r="AV715" s="743"/>
      <c r="AW715" s="743"/>
      <c r="AX715" s="744"/>
    </row>
    <row r="716" spans="1:50" ht="60"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571</v>
      </c>
      <c r="AE716" s="627"/>
      <c r="AF716" s="627"/>
      <c r="AG716" s="101" t="s">
        <v>650</v>
      </c>
      <c r="AH716" s="102"/>
      <c r="AI716" s="102"/>
      <c r="AJ716" s="102"/>
      <c r="AK716" s="102"/>
      <c r="AL716" s="102"/>
      <c r="AM716" s="102"/>
      <c r="AN716" s="102"/>
      <c r="AO716" s="102"/>
      <c r="AP716" s="102"/>
      <c r="AQ716" s="102"/>
      <c r="AR716" s="102"/>
      <c r="AS716" s="102"/>
      <c r="AT716" s="102"/>
      <c r="AU716" s="102"/>
      <c r="AV716" s="102"/>
      <c r="AW716" s="102"/>
      <c r="AX716" s="103"/>
    </row>
    <row r="717" spans="1:50" ht="45"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653</v>
      </c>
      <c r="AH717" s="102"/>
      <c r="AI717" s="102"/>
      <c r="AJ717" s="102"/>
      <c r="AK717" s="102"/>
      <c r="AL717" s="102"/>
      <c r="AM717" s="102"/>
      <c r="AN717" s="102"/>
      <c r="AO717" s="102"/>
      <c r="AP717" s="102"/>
      <c r="AQ717" s="102"/>
      <c r="AR717" s="102"/>
      <c r="AS717" s="102"/>
      <c r="AT717" s="102"/>
      <c r="AU717" s="102"/>
      <c r="AV717" s="102"/>
      <c r="AW717" s="102"/>
      <c r="AX717" s="103"/>
    </row>
    <row r="718" spans="1:50" ht="30"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571</v>
      </c>
      <c r="AE718" s="329"/>
      <c r="AF718" s="329"/>
      <c r="AG718" s="127" t="s">
        <v>652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646</v>
      </c>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654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655</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475</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89" t="s">
        <v>546</v>
      </c>
      <c r="B737" s="210"/>
      <c r="C737" s="210"/>
      <c r="D737" s="211"/>
      <c r="E737" s="988" t="s">
        <v>573</v>
      </c>
      <c r="F737" s="988"/>
      <c r="G737" s="988"/>
      <c r="H737" s="988"/>
      <c r="I737" s="988"/>
      <c r="J737" s="988"/>
      <c r="K737" s="988"/>
      <c r="L737" s="988"/>
      <c r="M737" s="988"/>
      <c r="N737" s="365" t="s">
        <v>539</v>
      </c>
      <c r="O737" s="365"/>
      <c r="P737" s="365"/>
      <c r="Q737" s="365"/>
      <c r="R737" s="988" t="s">
        <v>593</v>
      </c>
      <c r="S737" s="988"/>
      <c r="T737" s="988"/>
      <c r="U737" s="988"/>
      <c r="V737" s="988"/>
      <c r="W737" s="988"/>
      <c r="X737" s="988"/>
      <c r="Y737" s="988"/>
      <c r="Z737" s="988"/>
      <c r="AA737" s="365" t="s">
        <v>538</v>
      </c>
      <c r="AB737" s="365"/>
      <c r="AC737" s="365"/>
      <c r="AD737" s="365"/>
      <c r="AE737" s="988" t="s">
        <v>595</v>
      </c>
      <c r="AF737" s="988"/>
      <c r="AG737" s="988"/>
      <c r="AH737" s="988"/>
      <c r="AI737" s="988"/>
      <c r="AJ737" s="988"/>
      <c r="AK737" s="988"/>
      <c r="AL737" s="988"/>
      <c r="AM737" s="988"/>
      <c r="AN737" s="365" t="s">
        <v>537</v>
      </c>
      <c r="AO737" s="365"/>
      <c r="AP737" s="365"/>
      <c r="AQ737" s="365"/>
      <c r="AR737" s="980" t="s">
        <v>597</v>
      </c>
      <c r="AS737" s="981"/>
      <c r="AT737" s="981"/>
      <c r="AU737" s="981"/>
      <c r="AV737" s="981"/>
      <c r="AW737" s="981"/>
      <c r="AX737" s="982"/>
      <c r="AY737" s="89"/>
      <c r="AZ737" s="89"/>
    </row>
    <row r="738" spans="1:52" ht="24.75" customHeight="1" x14ac:dyDescent="0.15">
      <c r="A738" s="989" t="s">
        <v>536</v>
      </c>
      <c r="B738" s="210"/>
      <c r="C738" s="210"/>
      <c r="D738" s="211"/>
      <c r="E738" s="988" t="s">
        <v>592</v>
      </c>
      <c r="F738" s="988"/>
      <c r="G738" s="988"/>
      <c r="H738" s="988"/>
      <c r="I738" s="988"/>
      <c r="J738" s="988"/>
      <c r="K738" s="988"/>
      <c r="L738" s="988"/>
      <c r="M738" s="988"/>
      <c r="N738" s="365" t="s">
        <v>535</v>
      </c>
      <c r="O738" s="365"/>
      <c r="P738" s="365"/>
      <c r="Q738" s="365"/>
      <c r="R738" s="988" t="s">
        <v>594</v>
      </c>
      <c r="S738" s="988"/>
      <c r="T738" s="988"/>
      <c r="U738" s="988"/>
      <c r="V738" s="988"/>
      <c r="W738" s="988"/>
      <c r="X738" s="988"/>
      <c r="Y738" s="988"/>
      <c r="Z738" s="988"/>
      <c r="AA738" s="365" t="s">
        <v>534</v>
      </c>
      <c r="AB738" s="365"/>
      <c r="AC738" s="365"/>
      <c r="AD738" s="365"/>
      <c r="AE738" s="988" t="s">
        <v>596</v>
      </c>
      <c r="AF738" s="988"/>
      <c r="AG738" s="988"/>
      <c r="AH738" s="988"/>
      <c r="AI738" s="988"/>
      <c r="AJ738" s="988"/>
      <c r="AK738" s="988"/>
      <c r="AL738" s="988"/>
      <c r="AM738" s="988"/>
      <c r="AN738" s="365" t="s">
        <v>530</v>
      </c>
      <c r="AO738" s="365"/>
      <c r="AP738" s="365"/>
      <c r="AQ738" s="365"/>
      <c r="AR738" s="980" t="s">
        <v>598</v>
      </c>
      <c r="AS738" s="981"/>
      <c r="AT738" s="981"/>
      <c r="AU738" s="981"/>
      <c r="AV738" s="981"/>
      <c r="AW738" s="981"/>
      <c r="AX738" s="982"/>
    </row>
    <row r="739" spans="1:52" ht="24.75" customHeight="1" thickBot="1" x14ac:dyDescent="0.2">
      <c r="A739" s="990" t="s">
        <v>526</v>
      </c>
      <c r="B739" s="991"/>
      <c r="C739" s="991"/>
      <c r="D739" s="992"/>
      <c r="E739" s="993" t="s">
        <v>566</v>
      </c>
      <c r="F739" s="983"/>
      <c r="G739" s="983"/>
      <c r="H739" s="93" t="str">
        <f>IF(E739="", "", "(")</f>
        <v>(</v>
      </c>
      <c r="I739" s="983"/>
      <c r="J739" s="983"/>
      <c r="K739" s="93" t="str">
        <f>IF(OR(I739="　", I739=""), "", "-")</f>
        <v/>
      </c>
      <c r="L739" s="984">
        <v>18</v>
      </c>
      <c r="M739" s="984"/>
      <c r="N739" s="94" t="str">
        <f>IF(O739="", "", "-")</f>
        <v/>
      </c>
      <c r="O739" s="95"/>
      <c r="P739" s="94" t="str">
        <f>IF(E739="", "", ")")</f>
        <v>)</v>
      </c>
      <c r="Q739" s="993"/>
      <c r="R739" s="983"/>
      <c r="S739" s="983"/>
      <c r="T739" s="93" t="str">
        <f>IF(Q739="", "", "(")</f>
        <v/>
      </c>
      <c r="U739" s="983"/>
      <c r="V739" s="983"/>
      <c r="W739" s="93" t="str">
        <f>IF(OR(U739="　", U739=""), "", "-")</f>
        <v/>
      </c>
      <c r="X739" s="984"/>
      <c r="Y739" s="984"/>
      <c r="Z739" s="94" t="str">
        <f>IF(AA739="", "", "-")</f>
        <v/>
      </c>
      <c r="AA739" s="95"/>
      <c r="AB739" s="94" t="str">
        <f>IF(Q739="", "", ")")</f>
        <v/>
      </c>
      <c r="AC739" s="993"/>
      <c r="AD739" s="983"/>
      <c r="AE739" s="983"/>
      <c r="AF739" s="93" t="str">
        <f>IF(AC739="", "", "(")</f>
        <v/>
      </c>
      <c r="AG739" s="983"/>
      <c r="AH739" s="983"/>
      <c r="AI739" s="93" t="str">
        <f>IF(OR(AG739="　", AG739=""), "", "-")</f>
        <v/>
      </c>
      <c r="AJ739" s="984"/>
      <c r="AK739" s="984"/>
      <c r="AL739" s="94" t="str">
        <f>IF(AM739="", "", "-")</f>
        <v/>
      </c>
      <c r="AM739" s="95"/>
      <c r="AN739" s="94" t="str">
        <f>IF(AC739="", "", ")")</f>
        <v/>
      </c>
      <c r="AO739" s="985"/>
      <c r="AP739" s="986"/>
      <c r="AQ739" s="986"/>
      <c r="AR739" s="986"/>
      <c r="AS739" s="986"/>
      <c r="AT739" s="986"/>
      <c r="AU739" s="986"/>
      <c r="AV739" s="986"/>
      <c r="AW739" s="986"/>
      <c r="AX739" s="987"/>
    </row>
    <row r="740" spans="1:52" ht="28.35" customHeight="1" x14ac:dyDescent="0.15">
      <c r="A740" s="614" t="s">
        <v>506</v>
      </c>
      <c r="B740" s="615"/>
      <c r="C740" s="615"/>
      <c r="D740" s="615"/>
      <c r="E740" s="615"/>
      <c r="F740" s="616"/>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8" t="s">
        <v>508</v>
      </c>
      <c r="B779" s="629"/>
      <c r="C779" s="629"/>
      <c r="D779" s="629"/>
      <c r="E779" s="629"/>
      <c r="F779" s="630"/>
      <c r="G779" s="595" t="s">
        <v>633</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612</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616</v>
      </c>
      <c r="H781" s="671"/>
      <c r="I781" s="671"/>
      <c r="J781" s="671"/>
      <c r="K781" s="672"/>
      <c r="L781" s="664" t="s">
        <v>614</v>
      </c>
      <c r="M781" s="665"/>
      <c r="N781" s="665"/>
      <c r="O781" s="665"/>
      <c r="P781" s="665"/>
      <c r="Q781" s="665"/>
      <c r="R781" s="665"/>
      <c r="S781" s="665"/>
      <c r="T781" s="665"/>
      <c r="U781" s="665"/>
      <c r="V781" s="665"/>
      <c r="W781" s="665"/>
      <c r="X781" s="666"/>
      <c r="Y781" s="388">
        <v>16</v>
      </c>
      <c r="Z781" s="389"/>
      <c r="AA781" s="389"/>
      <c r="AB781" s="805"/>
      <c r="AC781" s="670" t="s">
        <v>616</v>
      </c>
      <c r="AD781" s="671"/>
      <c r="AE781" s="671"/>
      <c r="AF781" s="671"/>
      <c r="AG781" s="672"/>
      <c r="AH781" s="664" t="s">
        <v>617</v>
      </c>
      <c r="AI781" s="665"/>
      <c r="AJ781" s="665"/>
      <c r="AK781" s="665"/>
      <c r="AL781" s="665"/>
      <c r="AM781" s="665"/>
      <c r="AN781" s="665"/>
      <c r="AO781" s="665"/>
      <c r="AP781" s="665"/>
      <c r="AQ781" s="665"/>
      <c r="AR781" s="665"/>
      <c r="AS781" s="665"/>
      <c r="AT781" s="666"/>
      <c r="AU781" s="388">
        <v>14</v>
      </c>
      <c r="AV781" s="389"/>
      <c r="AW781" s="389"/>
      <c r="AX781" s="390"/>
    </row>
    <row r="782" spans="1:50" ht="24.75" customHeight="1" x14ac:dyDescent="0.15">
      <c r="A782" s="631"/>
      <c r="B782" s="632"/>
      <c r="C782" s="632"/>
      <c r="D782" s="632"/>
      <c r="E782" s="632"/>
      <c r="F782" s="633"/>
      <c r="G782" s="606" t="s">
        <v>616</v>
      </c>
      <c r="H782" s="607"/>
      <c r="I782" s="607"/>
      <c r="J782" s="607"/>
      <c r="K782" s="608"/>
      <c r="L782" s="598" t="s">
        <v>615</v>
      </c>
      <c r="M782" s="599"/>
      <c r="N782" s="599"/>
      <c r="O782" s="599"/>
      <c r="P782" s="599"/>
      <c r="Q782" s="599"/>
      <c r="R782" s="599"/>
      <c r="S782" s="599"/>
      <c r="T782" s="599"/>
      <c r="U782" s="599"/>
      <c r="V782" s="599"/>
      <c r="W782" s="599"/>
      <c r="X782" s="600"/>
      <c r="Y782" s="601">
        <v>9</v>
      </c>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15">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hidden="1" customHeight="1" x14ac:dyDescent="0.15">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25</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14</v>
      </c>
      <c r="AV791" s="832"/>
      <c r="AW791" s="832"/>
      <c r="AX791" s="834"/>
    </row>
    <row r="792" spans="1:50" ht="24.75" customHeight="1" x14ac:dyDescent="0.15">
      <c r="A792" s="631"/>
      <c r="B792" s="632"/>
      <c r="C792" s="632"/>
      <c r="D792" s="632"/>
      <c r="E792" s="632"/>
      <c r="F792" s="633"/>
      <c r="G792" s="595" t="s">
        <v>613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616</v>
      </c>
      <c r="H794" s="671"/>
      <c r="I794" s="671"/>
      <c r="J794" s="671"/>
      <c r="K794" s="672"/>
      <c r="L794" s="664" t="s">
        <v>618</v>
      </c>
      <c r="M794" s="665"/>
      <c r="N794" s="665"/>
      <c r="O794" s="665"/>
      <c r="P794" s="665"/>
      <c r="Q794" s="665"/>
      <c r="R794" s="665"/>
      <c r="S794" s="665"/>
      <c r="T794" s="665"/>
      <c r="U794" s="665"/>
      <c r="V794" s="665"/>
      <c r="W794" s="665"/>
      <c r="X794" s="666"/>
      <c r="Y794" s="388">
        <v>6</v>
      </c>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customHeight="1" x14ac:dyDescent="0.15">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6</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1"/>
      <c r="B805" s="632"/>
      <c r="C805" s="632"/>
      <c r="D805" s="632"/>
      <c r="E805" s="632"/>
      <c r="F805" s="633"/>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15">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15">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55.5" customHeight="1" x14ac:dyDescent="0.15">
      <c r="A837" s="376">
        <v>1</v>
      </c>
      <c r="B837" s="376">
        <v>1</v>
      </c>
      <c r="C837" s="361" t="s">
        <v>619</v>
      </c>
      <c r="D837" s="347"/>
      <c r="E837" s="347"/>
      <c r="F837" s="347"/>
      <c r="G837" s="347"/>
      <c r="H837" s="347"/>
      <c r="I837" s="347"/>
      <c r="J837" s="348">
        <v>7010001012532</v>
      </c>
      <c r="K837" s="349"/>
      <c r="L837" s="349"/>
      <c r="M837" s="349"/>
      <c r="N837" s="349"/>
      <c r="O837" s="349"/>
      <c r="P837" s="362" t="s">
        <v>620</v>
      </c>
      <c r="Q837" s="350"/>
      <c r="R837" s="350"/>
      <c r="S837" s="350"/>
      <c r="T837" s="350"/>
      <c r="U837" s="350"/>
      <c r="V837" s="350"/>
      <c r="W837" s="350"/>
      <c r="X837" s="350"/>
      <c r="Y837" s="351">
        <v>16</v>
      </c>
      <c r="Z837" s="352"/>
      <c r="AA837" s="352"/>
      <c r="AB837" s="353"/>
      <c r="AC837" s="363" t="s">
        <v>494</v>
      </c>
      <c r="AD837" s="371"/>
      <c r="AE837" s="371"/>
      <c r="AF837" s="371"/>
      <c r="AG837" s="371"/>
      <c r="AH837" s="372">
        <v>3</v>
      </c>
      <c r="AI837" s="373"/>
      <c r="AJ837" s="373"/>
      <c r="AK837" s="373"/>
      <c r="AL837" s="357">
        <v>71</v>
      </c>
      <c r="AM837" s="358"/>
      <c r="AN837" s="358"/>
      <c r="AO837" s="359"/>
      <c r="AP837" s="360"/>
      <c r="AQ837" s="360"/>
      <c r="AR837" s="360"/>
      <c r="AS837" s="360"/>
      <c r="AT837" s="360"/>
      <c r="AU837" s="360"/>
      <c r="AV837" s="360"/>
      <c r="AW837" s="360"/>
      <c r="AX837" s="360"/>
    </row>
    <row r="838" spans="1:50" ht="47.25" customHeight="1" x14ac:dyDescent="0.15">
      <c r="A838" s="376">
        <v>2</v>
      </c>
      <c r="B838" s="376">
        <v>1</v>
      </c>
      <c r="C838" s="361" t="s">
        <v>619</v>
      </c>
      <c r="D838" s="347"/>
      <c r="E838" s="347"/>
      <c r="F838" s="347"/>
      <c r="G838" s="347"/>
      <c r="H838" s="347"/>
      <c r="I838" s="347"/>
      <c r="J838" s="348">
        <v>7010001012532</v>
      </c>
      <c r="K838" s="349"/>
      <c r="L838" s="349"/>
      <c r="M838" s="349"/>
      <c r="N838" s="349"/>
      <c r="O838" s="349"/>
      <c r="P838" s="362" t="s">
        <v>615</v>
      </c>
      <c r="Q838" s="350"/>
      <c r="R838" s="350"/>
      <c r="S838" s="350"/>
      <c r="T838" s="350"/>
      <c r="U838" s="350"/>
      <c r="V838" s="350"/>
      <c r="W838" s="350"/>
      <c r="X838" s="350"/>
      <c r="Y838" s="351">
        <v>9</v>
      </c>
      <c r="Z838" s="352"/>
      <c r="AA838" s="352"/>
      <c r="AB838" s="353"/>
      <c r="AC838" s="363" t="s">
        <v>494</v>
      </c>
      <c r="AD838" s="363"/>
      <c r="AE838" s="363"/>
      <c r="AF838" s="363"/>
      <c r="AG838" s="363"/>
      <c r="AH838" s="372">
        <v>2</v>
      </c>
      <c r="AI838" s="373"/>
      <c r="AJ838" s="373"/>
      <c r="AK838" s="373"/>
      <c r="AL838" s="357">
        <v>73</v>
      </c>
      <c r="AM838" s="358"/>
      <c r="AN838" s="358"/>
      <c r="AO838" s="359"/>
      <c r="AP838" s="360"/>
      <c r="AQ838" s="360"/>
      <c r="AR838" s="360"/>
      <c r="AS838" s="360"/>
      <c r="AT838" s="360"/>
      <c r="AU838" s="360"/>
      <c r="AV838" s="360"/>
      <c r="AW838" s="360"/>
      <c r="AX838" s="360"/>
    </row>
    <row r="839" spans="1:50" ht="30" customHeight="1" x14ac:dyDescent="0.15">
      <c r="A839" s="376">
        <v>3</v>
      </c>
      <c r="B839" s="376">
        <v>1</v>
      </c>
      <c r="C839" s="361" t="s">
        <v>621</v>
      </c>
      <c r="D839" s="347"/>
      <c r="E839" s="347"/>
      <c r="F839" s="347"/>
      <c r="G839" s="347"/>
      <c r="H839" s="347"/>
      <c r="I839" s="347"/>
      <c r="J839" s="348">
        <v>8010401050387</v>
      </c>
      <c r="K839" s="349"/>
      <c r="L839" s="349"/>
      <c r="M839" s="349"/>
      <c r="N839" s="349"/>
      <c r="O839" s="349"/>
      <c r="P839" s="362" t="s">
        <v>622</v>
      </c>
      <c r="Q839" s="350"/>
      <c r="R839" s="350"/>
      <c r="S839" s="350"/>
      <c r="T839" s="350"/>
      <c r="U839" s="350"/>
      <c r="V839" s="350"/>
      <c r="W839" s="350"/>
      <c r="X839" s="350"/>
      <c r="Y839" s="351">
        <v>14</v>
      </c>
      <c r="Z839" s="352"/>
      <c r="AA839" s="352"/>
      <c r="AB839" s="353"/>
      <c r="AC839" s="363" t="s">
        <v>494</v>
      </c>
      <c r="AD839" s="363"/>
      <c r="AE839" s="363"/>
      <c r="AF839" s="363"/>
      <c r="AG839" s="363"/>
      <c r="AH839" s="355">
        <v>2</v>
      </c>
      <c r="AI839" s="356"/>
      <c r="AJ839" s="356"/>
      <c r="AK839" s="356"/>
      <c r="AL839" s="357">
        <v>56</v>
      </c>
      <c r="AM839" s="358"/>
      <c r="AN839" s="358"/>
      <c r="AO839" s="359"/>
      <c r="AP839" s="360"/>
      <c r="AQ839" s="360"/>
      <c r="AR839" s="360"/>
      <c r="AS839" s="360"/>
      <c r="AT839" s="360"/>
      <c r="AU839" s="360"/>
      <c r="AV839" s="360"/>
      <c r="AW839" s="360"/>
      <c r="AX839" s="360"/>
    </row>
    <row r="840" spans="1:50" ht="30" customHeight="1" x14ac:dyDescent="0.15">
      <c r="A840" s="376">
        <v>4</v>
      </c>
      <c r="B840" s="376">
        <v>1</v>
      </c>
      <c r="C840" s="361" t="s">
        <v>623</v>
      </c>
      <c r="D840" s="347"/>
      <c r="E840" s="347"/>
      <c r="F840" s="347"/>
      <c r="G840" s="347"/>
      <c r="H840" s="347"/>
      <c r="I840" s="347"/>
      <c r="J840" s="348">
        <v>5140001013370</v>
      </c>
      <c r="K840" s="349"/>
      <c r="L840" s="349"/>
      <c r="M840" s="349"/>
      <c r="N840" s="349"/>
      <c r="O840" s="349"/>
      <c r="P840" s="362" t="s">
        <v>624</v>
      </c>
      <c r="Q840" s="350"/>
      <c r="R840" s="350"/>
      <c r="S840" s="350"/>
      <c r="T840" s="350"/>
      <c r="U840" s="350"/>
      <c r="V840" s="350"/>
      <c r="W840" s="350"/>
      <c r="X840" s="350"/>
      <c r="Y840" s="351">
        <v>11</v>
      </c>
      <c r="Z840" s="352"/>
      <c r="AA840" s="352"/>
      <c r="AB840" s="353"/>
      <c r="AC840" s="363" t="s">
        <v>494</v>
      </c>
      <c r="AD840" s="363"/>
      <c r="AE840" s="363"/>
      <c r="AF840" s="363"/>
      <c r="AG840" s="363"/>
      <c r="AH840" s="355">
        <v>1</v>
      </c>
      <c r="AI840" s="356"/>
      <c r="AJ840" s="356"/>
      <c r="AK840" s="356"/>
      <c r="AL840" s="357">
        <v>95</v>
      </c>
      <c r="AM840" s="358"/>
      <c r="AN840" s="358"/>
      <c r="AO840" s="359"/>
      <c r="AP840" s="360"/>
      <c r="AQ840" s="360"/>
      <c r="AR840" s="360"/>
      <c r="AS840" s="360"/>
      <c r="AT840" s="360"/>
      <c r="AU840" s="360"/>
      <c r="AV840" s="360"/>
      <c r="AW840" s="360"/>
      <c r="AX840" s="360"/>
    </row>
    <row r="841" spans="1:50" ht="30" customHeight="1" x14ac:dyDescent="0.15">
      <c r="A841" s="376">
        <v>5</v>
      </c>
      <c r="B841" s="376">
        <v>1</v>
      </c>
      <c r="C841" s="361" t="s">
        <v>625</v>
      </c>
      <c r="D841" s="347"/>
      <c r="E841" s="347"/>
      <c r="F841" s="347"/>
      <c r="G841" s="347"/>
      <c r="H841" s="347"/>
      <c r="I841" s="347"/>
      <c r="J841" s="348">
        <v>7020001082120</v>
      </c>
      <c r="K841" s="349"/>
      <c r="L841" s="349"/>
      <c r="M841" s="349"/>
      <c r="N841" s="349"/>
      <c r="O841" s="349"/>
      <c r="P841" s="362" t="s">
        <v>626</v>
      </c>
      <c r="Q841" s="350"/>
      <c r="R841" s="350"/>
      <c r="S841" s="350"/>
      <c r="T841" s="350"/>
      <c r="U841" s="350"/>
      <c r="V841" s="350"/>
      <c r="W841" s="350"/>
      <c r="X841" s="350"/>
      <c r="Y841" s="351">
        <v>3</v>
      </c>
      <c r="Z841" s="352"/>
      <c r="AA841" s="352"/>
      <c r="AB841" s="353"/>
      <c r="AC841" s="354" t="s">
        <v>494</v>
      </c>
      <c r="AD841" s="354"/>
      <c r="AE841" s="354"/>
      <c r="AF841" s="354"/>
      <c r="AG841" s="354"/>
      <c r="AH841" s="355">
        <v>1</v>
      </c>
      <c r="AI841" s="356"/>
      <c r="AJ841" s="356"/>
      <c r="AK841" s="356"/>
      <c r="AL841" s="357">
        <v>90</v>
      </c>
      <c r="AM841" s="358"/>
      <c r="AN841" s="358"/>
      <c r="AO841" s="359"/>
      <c r="AP841" s="360"/>
      <c r="AQ841" s="360"/>
      <c r="AR841" s="360"/>
      <c r="AS841" s="360"/>
      <c r="AT841" s="360"/>
      <c r="AU841" s="360"/>
      <c r="AV841" s="360"/>
      <c r="AW841" s="360"/>
      <c r="AX841" s="360"/>
    </row>
    <row r="842" spans="1:50" ht="44.25" customHeight="1" x14ac:dyDescent="0.15">
      <c r="A842" s="376">
        <v>6</v>
      </c>
      <c r="B842" s="376">
        <v>1</v>
      </c>
      <c r="C842" s="361" t="s">
        <v>627</v>
      </c>
      <c r="D842" s="347"/>
      <c r="E842" s="347"/>
      <c r="F842" s="347"/>
      <c r="G842" s="347"/>
      <c r="H842" s="347"/>
      <c r="I842" s="347"/>
      <c r="J842" s="348">
        <v>2010001010788</v>
      </c>
      <c r="K842" s="349"/>
      <c r="L842" s="349"/>
      <c r="M842" s="349"/>
      <c r="N842" s="349"/>
      <c r="O842" s="349"/>
      <c r="P842" s="362" t="s">
        <v>628</v>
      </c>
      <c r="Q842" s="350"/>
      <c r="R842" s="350"/>
      <c r="S842" s="350"/>
      <c r="T842" s="350"/>
      <c r="U842" s="350"/>
      <c r="V842" s="350"/>
      <c r="W842" s="350"/>
      <c r="X842" s="350"/>
      <c r="Y842" s="351">
        <v>2</v>
      </c>
      <c r="Z842" s="352"/>
      <c r="AA842" s="352"/>
      <c r="AB842" s="353"/>
      <c r="AC842" s="354" t="s">
        <v>494</v>
      </c>
      <c r="AD842" s="354"/>
      <c r="AE842" s="354"/>
      <c r="AF842" s="354"/>
      <c r="AG842" s="354"/>
      <c r="AH842" s="355">
        <v>2</v>
      </c>
      <c r="AI842" s="356"/>
      <c r="AJ842" s="356"/>
      <c r="AK842" s="356"/>
      <c r="AL842" s="357">
        <v>46</v>
      </c>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48" customHeight="1" x14ac:dyDescent="0.15">
      <c r="A870" s="376">
        <v>1</v>
      </c>
      <c r="B870" s="376">
        <v>1</v>
      </c>
      <c r="C870" s="361" t="s">
        <v>629</v>
      </c>
      <c r="D870" s="347"/>
      <c r="E870" s="347"/>
      <c r="F870" s="347"/>
      <c r="G870" s="347"/>
      <c r="H870" s="347"/>
      <c r="I870" s="347"/>
      <c r="J870" s="348">
        <v>5012405001732</v>
      </c>
      <c r="K870" s="349"/>
      <c r="L870" s="349"/>
      <c r="M870" s="349"/>
      <c r="N870" s="349"/>
      <c r="O870" s="349"/>
      <c r="P870" s="362" t="s">
        <v>617</v>
      </c>
      <c r="Q870" s="350"/>
      <c r="R870" s="350"/>
      <c r="S870" s="350"/>
      <c r="T870" s="350"/>
      <c r="U870" s="350"/>
      <c r="V870" s="350"/>
      <c r="W870" s="350"/>
      <c r="X870" s="350"/>
      <c r="Y870" s="351">
        <v>14</v>
      </c>
      <c r="Z870" s="352"/>
      <c r="AA870" s="352"/>
      <c r="AB870" s="353"/>
      <c r="AC870" s="363" t="s">
        <v>494</v>
      </c>
      <c r="AD870" s="371"/>
      <c r="AE870" s="371"/>
      <c r="AF870" s="371"/>
      <c r="AG870" s="371"/>
      <c r="AH870" s="372">
        <v>1</v>
      </c>
      <c r="AI870" s="373"/>
      <c r="AJ870" s="373"/>
      <c r="AK870" s="373"/>
      <c r="AL870" s="357">
        <v>99</v>
      </c>
      <c r="AM870" s="358"/>
      <c r="AN870" s="358"/>
      <c r="AO870" s="359"/>
      <c r="AP870" s="360"/>
      <c r="AQ870" s="360"/>
      <c r="AR870" s="360"/>
      <c r="AS870" s="360"/>
      <c r="AT870" s="360"/>
      <c r="AU870" s="360"/>
      <c r="AV870" s="360"/>
      <c r="AW870" s="360"/>
      <c r="AX870" s="360"/>
    </row>
    <row r="871" spans="1:50" ht="30" hidden="1" customHeight="1" x14ac:dyDescent="0.15">
      <c r="A871" s="376">
        <v>2</v>
      </c>
      <c r="B871" s="37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63"/>
      <c r="AD871" s="363"/>
      <c r="AE871" s="363"/>
      <c r="AF871" s="363"/>
      <c r="AG871" s="363"/>
      <c r="AH871" s="372"/>
      <c r="AI871" s="373"/>
      <c r="AJ871" s="373"/>
      <c r="AK871" s="373"/>
      <c r="AL871" s="357"/>
      <c r="AM871" s="358"/>
      <c r="AN871" s="358"/>
      <c r="AO871" s="359"/>
      <c r="AP871" s="360"/>
      <c r="AQ871" s="360"/>
      <c r="AR871" s="360"/>
      <c r="AS871" s="360"/>
      <c r="AT871" s="360"/>
      <c r="AU871" s="360"/>
      <c r="AV871" s="360"/>
      <c r="AW871" s="360"/>
      <c r="AX871" s="360"/>
    </row>
    <row r="872" spans="1:50" ht="30" hidden="1" customHeight="1" x14ac:dyDescent="0.15">
      <c r="A872" s="376">
        <v>3</v>
      </c>
      <c r="B872" s="376">
        <v>1</v>
      </c>
      <c r="C872" s="361"/>
      <c r="D872" s="347"/>
      <c r="E872" s="347"/>
      <c r="F872" s="347"/>
      <c r="G872" s="347"/>
      <c r="H872" s="347"/>
      <c r="I872" s="347"/>
      <c r="J872" s="348"/>
      <c r="K872" s="349"/>
      <c r="L872" s="349"/>
      <c r="M872" s="349"/>
      <c r="N872" s="349"/>
      <c r="O872" s="349"/>
      <c r="P872" s="362"/>
      <c r="Q872" s="350"/>
      <c r="R872" s="350"/>
      <c r="S872" s="350"/>
      <c r="T872" s="350"/>
      <c r="U872" s="350"/>
      <c r="V872" s="350"/>
      <c r="W872" s="350"/>
      <c r="X872" s="350"/>
      <c r="Y872" s="351"/>
      <c r="Z872" s="352"/>
      <c r="AA872" s="352"/>
      <c r="AB872" s="353"/>
      <c r="AC872" s="363"/>
      <c r="AD872" s="363"/>
      <c r="AE872" s="363"/>
      <c r="AF872" s="363"/>
      <c r="AG872" s="363"/>
      <c r="AH872" s="355"/>
      <c r="AI872" s="356"/>
      <c r="AJ872" s="356"/>
      <c r="AK872" s="356"/>
      <c r="AL872" s="357"/>
      <c r="AM872" s="358"/>
      <c r="AN872" s="358"/>
      <c r="AO872" s="359"/>
      <c r="AP872" s="360"/>
      <c r="AQ872" s="360"/>
      <c r="AR872" s="360"/>
      <c r="AS872" s="360"/>
      <c r="AT872" s="360"/>
      <c r="AU872" s="360"/>
      <c r="AV872" s="360"/>
      <c r="AW872" s="360"/>
      <c r="AX872" s="360"/>
    </row>
    <row r="873" spans="1:50" ht="30" hidden="1" customHeight="1" x14ac:dyDescent="0.15">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15">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44.25" customHeight="1" x14ac:dyDescent="0.15">
      <c r="A903" s="376">
        <v>1</v>
      </c>
      <c r="B903" s="376">
        <v>1</v>
      </c>
      <c r="C903" s="361" t="s">
        <v>630</v>
      </c>
      <c r="D903" s="347"/>
      <c r="E903" s="347"/>
      <c r="F903" s="347"/>
      <c r="G903" s="347"/>
      <c r="H903" s="347"/>
      <c r="I903" s="347"/>
      <c r="J903" s="348">
        <v>7050005010710</v>
      </c>
      <c r="K903" s="349"/>
      <c r="L903" s="349"/>
      <c r="M903" s="349"/>
      <c r="N903" s="349"/>
      <c r="O903" s="349"/>
      <c r="P903" s="362" t="s">
        <v>631</v>
      </c>
      <c r="Q903" s="350"/>
      <c r="R903" s="350"/>
      <c r="S903" s="350"/>
      <c r="T903" s="350"/>
      <c r="U903" s="350"/>
      <c r="V903" s="350"/>
      <c r="W903" s="350"/>
      <c r="X903" s="350"/>
      <c r="Y903" s="351">
        <v>6</v>
      </c>
      <c r="Z903" s="352"/>
      <c r="AA903" s="352"/>
      <c r="AB903" s="353"/>
      <c r="AC903" s="363" t="s">
        <v>501</v>
      </c>
      <c r="AD903" s="371"/>
      <c r="AE903" s="371"/>
      <c r="AF903" s="371"/>
      <c r="AG903" s="371"/>
      <c r="AH903" s="910" t="s">
        <v>632</v>
      </c>
      <c r="AI903" s="373"/>
      <c r="AJ903" s="373"/>
      <c r="AK903" s="373"/>
      <c r="AL903" s="357">
        <v>100</v>
      </c>
      <c r="AM903" s="358"/>
      <c r="AN903" s="358"/>
      <c r="AO903" s="359"/>
      <c r="AP903" s="360"/>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2">
    <cfRule type="expression" dxfId="2793" priority="13879">
      <formula>IF(RIGHT(TEXT(Y782,"0.#"),1)=".",FALSE,TRUE)</formula>
    </cfRule>
    <cfRule type="expression" dxfId="2792" priority="13880">
      <formula>IF(RIGHT(TEXT(Y782,"0.#"),1)=".",TRUE,FALSE)</formula>
    </cfRule>
  </conditionalFormatting>
  <conditionalFormatting sqref="Y791">
    <cfRule type="expression" dxfId="2791" priority="13875">
      <formula>IF(RIGHT(TEXT(Y791,"0.#"),1)=".",FALSE,TRUE)</formula>
    </cfRule>
    <cfRule type="expression" dxfId="2790" priority="13876">
      <formula>IF(RIGHT(TEXT(Y791,"0.#"),1)=".",TRUE,FALSE)</formula>
    </cfRule>
  </conditionalFormatting>
  <conditionalFormatting sqref="Y822:Y829 Y820 Y809:Y816 Y807 Y796:Y803 Y794">
    <cfRule type="expression" dxfId="2789" priority="13657">
      <formula>IF(RIGHT(TEXT(Y794,"0.#"),1)=".",FALSE,TRUE)</formula>
    </cfRule>
    <cfRule type="expression" dxfId="2788" priority="13658">
      <formula>IF(RIGHT(TEXT(Y794,"0.#"),1)=".",TRUE,FALSE)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3:Y790 Y781">
    <cfRule type="expression" dxfId="2781" priority="13681">
      <formula>IF(RIGHT(TEXT(Y781,"0.#"),1)=".",FALSE,TRUE)</formula>
    </cfRule>
    <cfRule type="expression" dxfId="2780" priority="13682">
      <formula>IF(RIGHT(TEXT(Y781,"0.#"),1)=".",TRUE,FALSE)</formula>
    </cfRule>
  </conditionalFormatting>
  <conditionalFormatting sqref="AU782">
    <cfRule type="expression" dxfId="2779" priority="13679">
      <formula>IF(RIGHT(TEXT(AU782,"0.#"),1)=".",FALSE,TRUE)</formula>
    </cfRule>
    <cfRule type="expression" dxfId="2778" priority="13680">
      <formula>IF(RIGHT(TEXT(AU782,"0.#"),1)=".",TRUE,FALSE)</formula>
    </cfRule>
  </conditionalFormatting>
  <conditionalFormatting sqref="AU791">
    <cfRule type="expression" dxfId="2777" priority="13677">
      <formula>IF(RIGHT(TEXT(AU791,"0.#"),1)=".",FALSE,TRUE)</formula>
    </cfRule>
    <cfRule type="expression" dxfId="2776" priority="13678">
      <formula>IF(RIGHT(TEXT(AU791,"0.#"),1)=".",TRUE,FALSE)</formula>
    </cfRule>
  </conditionalFormatting>
  <conditionalFormatting sqref="AU783:AU790 AU781">
    <cfRule type="expression" dxfId="2775" priority="13675">
      <formula>IF(RIGHT(TEXT(AU781,"0.#"),1)=".",FALSE,TRUE)</formula>
    </cfRule>
    <cfRule type="expression" dxfId="2774" priority="13676">
      <formula>IF(RIGHT(TEXT(AU781,"0.#"),1)=".",TRUE,FALSE)</formula>
    </cfRule>
  </conditionalFormatting>
  <conditionalFormatting sqref="Y821 Y808 Y795">
    <cfRule type="expression" dxfId="2773" priority="13661">
      <formula>IF(RIGHT(TEXT(Y795,"0.#"),1)=".",FALSE,TRUE)</formula>
    </cfRule>
    <cfRule type="expression" dxfId="2772" priority="13662">
      <formula>IF(RIGHT(TEXT(Y795,"0.#"),1)=".",TRUE,FALSE)</formula>
    </cfRule>
  </conditionalFormatting>
  <conditionalFormatting sqref="Y830 Y817 Y804">
    <cfRule type="expression" dxfId="2771" priority="13659">
      <formula>IF(RIGHT(TEXT(Y804,"0.#"),1)=".",FALSE,TRUE)</formula>
    </cfRule>
    <cfRule type="expression" dxfId="2770" priority="13660">
      <formula>IF(RIGHT(TEXT(Y804,"0.#"),1)=".",TRUE,FALSE)</formula>
    </cfRule>
  </conditionalFormatting>
  <conditionalFormatting sqref="AU821 AU808 AU795">
    <cfRule type="expression" dxfId="2769" priority="13655">
      <formula>IF(RIGHT(TEXT(AU795,"0.#"),1)=".",FALSE,TRUE)</formula>
    </cfRule>
    <cfRule type="expression" dxfId="2768" priority="13656">
      <formula>IF(RIGHT(TEXT(AU795,"0.#"),1)=".",TRUE,FALSE)</formula>
    </cfRule>
  </conditionalFormatting>
  <conditionalFormatting sqref="AU830 AU817 AU804">
    <cfRule type="expression" dxfId="2767" priority="13653">
      <formula>IF(RIGHT(TEXT(AU804,"0.#"),1)=".",FALSE,TRUE)</formula>
    </cfRule>
    <cfRule type="expression" dxfId="2766" priority="13654">
      <formula>IF(RIGHT(TEXT(AU804,"0.#"),1)=".",TRUE,FALSE)</formula>
    </cfRule>
  </conditionalFormatting>
  <conditionalFormatting sqref="AU822:AU829 AU820 AU809:AU816 AU807 AU796:AU803 AU794">
    <cfRule type="expression" dxfId="2765" priority="13651">
      <formula>IF(RIGHT(TEXT(AU794,"0.#"),1)=".",FALSE,TRUE)</formula>
    </cfRule>
    <cfRule type="expression" dxfId="2764" priority="13652">
      <formula>IF(RIGHT(TEXT(AU794,"0.#"),1)=".",TRUE,FALSE)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AQ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E117">
    <cfRule type="expression" dxfId="2589" priority="13153">
      <formula>IF(RIGHT(TEXT(AE117,"0.#"),1)=".",FALSE,TRUE)</formula>
    </cfRule>
    <cfRule type="expression" dxfId="2588" priority="13154">
      <formula>IF(RIGHT(TEXT(AE117,"0.#"),1)=".",TRUE,FALSE)</formula>
    </cfRule>
  </conditionalFormatting>
  <conditionalFormatting sqref="AI117">
    <cfRule type="expression" dxfId="2587" priority="13151">
      <formula>IF(RIGHT(TEXT(AI117,"0.#"),1)=".",FALSE,TRUE)</formula>
    </cfRule>
    <cfRule type="expression" dxfId="2586" priority="13152">
      <formula>IF(RIGHT(TEXT(AI117,"0.#"),1)=".",TRUE,FALSE)</formula>
    </cfRule>
  </conditionalFormatting>
  <conditionalFormatting sqref="AQ117">
    <cfRule type="expression" dxfId="2585" priority="13147">
      <formula>IF(RIGHT(TEXT(AQ117,"0.#"),1)=".",FALSE,TRUE)</formula>
    </cfRule>
    <cfRule type="expression" dxfId="2584" priority="13148">
      <formula>IF(RIGHT(TEXT(AQ117,"0.#"),1)=".",TRUE,FALSE)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39:AO866">
    <cfRule type="expression" dxfId="2501" priority="6629">
      <formula>IF(AND(AL839&gt;=0, RIGHT(TEXT(AL839,"0.#"),1)&lt;&gt;"."),TRUE,FALSE)</formula>
    </cfRule>
    <cfRule type="expression" dxfId="2500" priority="6630">
      <formula>IF(AND(AL839&gt;=0, RIGHT(TEXT(AL839,"0.#"),1)="."),TRUE,FALSE)</formula>
    </cfRule>
    <cfRule type="expression" dxfId="2499" priority="6631">
      <formula>IF(AND(AL839&lt;0, RIGHT(TEXT(AL839,"0.#"),1)&lt;&gt;"."),TRUE,FALSE)</formula>
    </cfRule>
    <cfRule type="expression" dxfId="2498" priority="6632">
      <formula>IF(AND(AL839&lt;0, RIGHT(TEXT(AL839,"0.#"),1)="."),TRUE,FALSE)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39:Y866">
    <cfRule type="expression" dxfId="2427" priority="2957">
      <formula>IF(RIGHT(TEXT(Y839,"0.#"),1)=".",FALSE,TRUE)</formula>
    </cfRule>
    <cfRule type="expression" dxfId="2426" priority="2958">
      <formula>IF(RIGHT(TEXT(Y839,"0.#"),1)=".",TRUE,FALSE)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2:AO1131">
    <cfRule type="expression" dxfId="2397" priority="2863">
      <formula>IF(AND(AL1102&gt;=0, RIGHT(TEXT(AL1102,"0.#"),1)&lt;&gt;"."),TRUE,FALSE)</formula>
    </cfRule>
    <cfRule type="expression" dxfId="2396" priority="2864">
      <formula>IF(AND(AL1102&gt;=0, RIGHT(TEXT(AL1102,"0.#"),1)="."),TRUE,FALSE)</formula>
    </cfRule>
    <cfRule type="expression" dxfId="2395" priority="2865">
      <formula>IF(AND(AL1102&lt;0, RIGHT(TEXT(AL1102,"0.#"),1)&lt;&gt;"."),TRUE,FALSE)</formula>
    </cfRule>
    <cfRule type="expression" dxfId="2394" priority="2866">
      <formula>IF(AND(AL1102&lt;0, RIGHT(TEXT(AL1102,"0.#"),1)="."),TRUE,FALSE)</formula>
    </cfRule>
  </conditionalFormatting>
  <conditionalFormatting sqref="Y1102:Y1131">
    <cfRule type="expression" dxfId="2393" priority="2861">
      <formula>IF(RIGHT(TEXT(Y1102,"0.#"),1)=".",FALSE,TRUE)</formula>
    </cfRule>
    <cfRule type="expression" dxfId="2392" priority="2862">
      <formula>IF(RIGHT(TEXT(Y1102,"0.#"),1)=".",TRUE,FALSE)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7:AO838">
    <cfRule type="expression" dxfId="2383" priority="2815">
      <formula>IF(AND(AL837&gt;=0, RIGHT(TEXT(AL837,"0.#"),1)&lt;&gt;"."),TRUE,FALSE)</formula>
    </cfRule>
    <cfRule type="expression" dxfId="2382" priority="2816">
      <formula>IF(AND(AL837&gt;=0, RIGHT(TEXT(AL837,"0.#"),1)="."),TRUE,FALSE)</formula>
    </cfRule>
    <cfRule type="expression" dxfId="2381" priority="2817">
      <formula>IF(AND(AL837&lt;0, RIGHT(TEXT(AL837,"0.#"),1)&lt;&gt;"."),TRUE,FALSE)</formula>
    </cfRule>
    <cfRule type="expression" dxfId="2380" priority="2818">
      <formula>IF(AND(AL837&lt;0, RIGHT(TEXT(AL837,"0.#"),1)="."),TRUE,FALSE)</formula>
    </cfRule>
  </conditionalFormatting>
  <conditionalFormatting sqref="Y837:Y838">
    <cfRule type="expression" dxfId="2379" priority="2813">
      <formula>IF(RIGHT(TEXT(Y837,"0.#"),1)=".",FALSE,TRUE)</formula>
    </cfRule>
    <cfRule type="expression" dxfId="2378" priority="2814">
      <formula>IF(RIGHT(TEXT(Y837,"0.#"),1)=".",TRUE,FALSE)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2:Y899">
    <cfRule type="expression" dxfId="2061" priority="2073">
      <formula>IF(RIGHT(TEXT(Y872,"0.#"),1)=".",FALSE,TRUE)</formula>
    </cfRule>
    <cfRule type="expression" dxfId="2060" priority="2074">
      <formula>IF(RIGHT(TEXT(Y872,"0.#"),1)=".",TRUE,FALSE)</formula>
    </cfRule>
  </conditionalFormatting>
  <conditionalFormatting sqref="Y870:Y871">
    <cfRule type="expression" dxfId="2059" priority="2067">
      <formula>IF(RIGHT(TEXT(Y870,"0.#"),1)=".",FALSE,TRUE)</formula>
    </cfRule>
    <cfRule type="expression" dxfId="2058" priority="2068">
      <formula>IF(RIGHT(TEXT(Y870,"0.#"),1)=".",TRUE,FALSE)</formula>
    </cfRule>
  </conditionalFormatting>
  <conditionalFormatting sqref="Y905:Y932">
    <cfRule type="expression" dxfId="2057" priority="2061">
      <formula>IF(RIGHT(TEXT(Y905,"0.#"),1)=".",FALSE,TRUE)</formula>
    </cfRule>
    <cfRule type="expression" dxfId="2056" priority="2062">
      <formula>IF(RIGHT(TEXT(Y905,"0.#"),1)=".",TRUE,FALSE)</formula>
    </cfRule>
  </conditionalFormatting>
  <conditionalFormatting sqref="Y903:Y904">
    <cfRule type="expression" dxfId="2055" priority="2055">
      <formula>IF(RIGHT(TEXT(Y903,"0.#"),1)=".",FALSE,TRUE)</formula>
    </cfRule>
    <cfRule type="expression" dxfId="2054" priority="2056">
      <formula>IF(RIGHT(TEXT(Y903,"0.#"),1)=".",TRUE,FALSE)</formula>
    </cfRule>
  </conditionalFormatting>
  <conditionalFormatting sqref="Y938:Y965">
    <cfRule type="expression" dxfId="2053" priority="2049">
      <formula>IF(RIGHT(TEXT(Y938,"0.#"),1)=".",FALSE,TRUE)</formula>
    </cfRule>
    <cfRule type="expression" dxfId="2052" priority="2050">
      <formula>IF(RIGHT(TEXT(Y938,"0.#"),1)=".",TRUE,FALSE)</formula>
    </cfRule>
  </conditionalFormatting>
  <conditionalFormatting sqref="Y936:Y937">
    <cfRule type="expression" dxfId="2051" priority="2043">
      <formula>IF(RIGHT(TEXT(Y936,"0.#"),1)=".",FALSE,TRUE)</formula>
    </cfRule>
    <cfRule type="expression" dxfId="2050" priority="2044">
      <formula>IF(RIGHT(TEXT(Y936,"0.#"),1)=".",TRUE,FALSE)</formula>
    </cfRule>
  </conditionalFormatting>
  <conditionalFormatting sqref="Y971:Y998">
    <cfRule type="expression" dxfId="2049" priority="2037">
      <formula>IF(RIGHT(TEXT(Y971,"0.#"),1)=".",FALSE,TRUE)</formula>
    </cfRule>
    <cfRule type="expression" dxfId="2048" priority="2038">
      <formula>IF(RIGHT(TEXT(Y971,"0.#"),1)=".",TRUE,FALSE)</formula>
    </cfRule>
  </conditionalFormatting>
  <conditionalFormatting sqref="Y969:Y970">
    <cfRule type="expression" dxfId="2047" priority="2031">
      <formula>IF(RIGHT(TEXT(Y969,"0.#"),1)=".",FALSE,TRUE)</formula>
    </cfRule>
    <cfRule type="expression" dxfId="2046" priority="2032">
      <formula>IF(RIGHT(TEXT(Y969,"0.#"),1)=".",TRUE,FALSE)</formula>
    </cfRule>
  </conditionalFormatting>
  <conditionalFormatting sqref="Y1004:Y1031">
    <cfRule type="expression" dxfId="2045" priority="2025">
      <formula>IF(RIGHT(TEXT(Y1004,"0.#"),1)=".",FALSE,TRUE)</formula>
    </cfRule>
    <cfRule type="expression" dxfId="2044" priority="2026">
      <formula>IF(RIGHT(TEXT(Y1004,"0.#"),1)=".",TRUE,FALSE)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3:P27">
    <cfRule type="expression" dxfId="2035" priority="2295">
      <formula>IF(RIGHT(TEXT(P23,"0.#"),1)=".",FALSE,TRUE)</formula>
    </cfRule>
    <cfRule type="expression" dxfId="2034" priority="2296">
      <formula>IF(RIGHT(TEXT(P23,"0.#"),1)=".",TRUE,FALSE)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2:AO899">
    <cfRule type="expression" dxfId="1963" priority="2075">
      <formula>IF(AND(AL872&gt;=0, RIGHT(TEXT(AL872,"0.#"),1)&lt;&gt;"."),TRUE,FALSE)</formula>
    </cfRule>
    <cfRule type="expression" dxfId="1962" priority="2076">
      <formula>IF(AND(AL872&gt;=0, RIGHT(TEXT(AL872,"0.#"),1)="."),TRUE,FALSE)</formula>
    </cfRule>
    <cfRule type="expression" dxfId="1961" priority="2077">
      <formula>IF(AND(AL872&lt;0, RIGHT(TEXT(AL872,"0.#"),1)&lt;&gt;"."),TRUE,FALSE)</formula>
    </cfRule>
    <cfRule type="expression" dxfId="1960" priority="2078">
      <formula>IF(AND(AL872&lt;0, RIGHT(TEXT(AL872,"0.#"),1)="."),TRUE,FALSE)</formula>
    </cfRule>
  </conditionalFormatting>
  <conditionalFormatting sqref="AL870:AO871">
    <cfRule type="expression" dxfId="1959" priority="2069">
      <formula>IF(AND(AL870&gt;=0, RIGHT(TEXT(AL870,"0.#"),1)&lt;&gt;"."),TRUE,FALSE)</formula>
    </cfRule>
    <cfRule type="expression" dxfId="1958" priority="2070">
      <formula>IF(AND(AL870&gt;=0, RIGHT(TEXT(AL870,"0.#"),1)="."),TRUE,FALSE)</formula>
    </cfRule>
    <cfRule type="expression" dxfId="1957" priority="2071">
      <formula>IF(AND(AL870&lt;0, RIGHT(TEXT(AL870,"0.#"),1)&lt;&gt;"."),TRUE,FALSE)</formula>
    </cfRule>
    <cfRule type="expression" dxfId="1956" priority="2072">
      <formula>IF(AND(AL870&lt;0, RIGHT(TEXT(AL870,"0.#"),1)="."),TRUE,FALSE)</formula>
    </cfRule>
  </conditionalFormatting>
  <conditionalFormatting sqref="AL905:AO932">
    <cfRule type="expression" dxfId="1955" priority="2063">
      <formula>IF(AND(AL905&gt;=0, RIGHT(TEXT(AL905,"0.#"),1)&lt;&gt;"."),TRUE,FALSE)</formula>
    </cfRule>
    <cfRule type="expression" dxfId="1954" priority="2064">
      <formula>IF(AND(AL905&gt;=0, RIGHT(TEXT(AL905,"0.#"),1)="."),TRUE,FALSE)</formula>
    </cfRule>
    <cfRule type="expression" dxfId="1953" priority="2065">
      <formula>IF(AND(AL905&lt;0, RIGHT(TEXT(AL905,"0.#"),1)&lt;&gt;"."),TRUE,FALSE)</formula>
    </cfRule>
    <cfRule type="expression" dxfId="1952" priority="2066">
      <formula>IF(AND(AL905&lt;0, RIGHT(TEXT(AL905,"0.#"),1)="."),TRUE,FALSE)</formula>
    </cfRule>
  </conditionalFormatting>
  <conditionalFormatting sqref="AL903:AO904">
    <cfRule type="expression" dxfId="1951" priority="2057">
      <formula>IF(AND(AL903&gt;=0, RIGHT(TEXT(AL903,"0.#"),1)&lt;&gt;"."),TRUE,FALSE)</formula>
    </cfRule>
    <cfRule type="expression" dxfId="1950" priority="2058">
      <formula>IF(AND(AL903&gt;=0, RIGHT(TEXT(AL903,"0.#"),1)="."),TRUE,FALSE)</formula>
    </cfRule>
    <cfRule type="expression" dxfId="1949" priority="2059">
      <formula>IF(AND(AL903&lt;0, RIGHT(TEXT(AL903,"0.#"),1)&lt;&gt;"."),TRUE,FALSE)</formula>
    </cfRule>
    <cfRule type="expression" dxfId="1948" priority="2060">
      <formula>IF(AND(AL903&lt;0, RIGHT(TEXT(AL903,"0.#"),1)="."),TRUE,FALSE)</formula>
    </cfRule>
  </conditionalFormatting>
  <conditionalFormatting sqref="AL938:AO965">
    <cfRule type="expression" dxfId="1947" priority="2051">
      <formula>IF(AND(AL938&gt;=0, RIGHT(TEXT(AL938,"0.#"),1)&lt;&gt;"."),TRUE,FALSE)</formula>
    </cfRule>
    <cfRule type="expression" dxfId="1946" priority="2052">
      <formula>IF(AND(AL938&gt;=0, RIGHT(TEXT(AL938,"0.#"),1)="."),TRUE,FALSE)</formula>
    </cfRule>
    <cfRule type="expression" dxfId="1945" priority="2053">
      <formula>IF(AND(AL938&lt;0, RIGHT(TEXT(AL938,"0.#"),1)&lt;&gt;"."),TRUE,FALSE)</formula>
    </cfRule>
    <cfRule type="expression" dxfId="1944" priority="2054">
      <formula>IF(AND(AL938&lt;0, RIGHT(TEXT(AL938,"0.#"),1)="."),TRUE,FALSE)</formula>
    </cfRule>
  </conditionalFormatting>
  <conditionalFormatting sqref="AL936:AO937">
    <cfRule type="expression" dxfId="1943" priority="2045">
      <formula>IF(AND(AL936&gt;=0, RIGHT(TEXT(AL936,"0.#"),1)&lt;&gt;"."),TRUE,FALSE)</formula>
    </cfRule>
    <cfRule type="expression" dxfId="1942" priority="2046">
      <formula>IF(AND(AL936&gt;=0, RIGHT(TEXT(AL936,"0.#"),1)="."),TRUE,FALSE)</formula>
    </cfRule>
    <cfRule type="expression" dxfId="1941" priority="2047">
      <formula>IF(AND(AL936&lt;0, RIGHT(TEXT(AL936,"0.#"),1)&lt;&gt;"."),TRUE,FALSE)</formula>
    </cfRule>
    <cfRule type="expression" dxfId="1940" priority="2048">
      <formula>IF(AND(AL936&lt;0, RIGHT(TEXT(AL936,"0.#"),1)="."),TRUE,FALSE)</formula>
    </cfRule>
  </conditionalFormatting>
  <conditionalFormatting sqref="AL971:AO998">
    <cfRule type="expression" dxfId="1939" priority="2039">
      <formula>IF(AND(AL971&gt;=0, RIGHT(TEXT(AL971,"0.#"),1)&lt;&gt;"."),TRUE,FALSE)</formula>
    </cfRule>
    <cfRule type="expression" dxfId="1938" priority="2040">
      <formula>IF(AND(AL971&gt;=0, RIGHT(TEXT(AL971,"0.#"),1)="."),TRUE,FALSE)</formula>
    </cfRule>
    <cfRule type="expression" dxfId="1937" priority="2041">
      <formula>IF(AND(AL971&lt;0, RIGHT(TEXT(AL971,"0.#"),1)&lt;&gt;"."),TRUE,FALSE)</formula>
    </cfRule>
    <cfRule type="expression" dxfId="1936" priority="2042">
      <formula>IF(AND(AL971&lt;0, RIGHT(TEXT(AL971,"0.#"),1)="."),TRUE,FALSE)</formula>
    </cfRule>
  </conditionalFormatting>
  <conditionalFormatting sqref="AL969:AO970">
    <cfRule type="expression" dxfId="1935" priority="2033">
      <formula>IF(AND(AL969&gt;=0, RIGHT(TEXT(AL969,"0.#"),1)&lt;&gt;"."),TRUE,FALSE)</formula>
    </cfRule>
    <cfRule type="expression" dxfId="1934" priority="2034">
      <formula>IF(AND(AL969&gt;=0, RIGHT(TEXT(AL969,"0.#"),1)="."),TRUE,FALSE)</formula>
    </cfRule>
    <cfRule type="expression" dxfId="1933" priority="2035">
      <formula>IF(AND(AL969&lt;0, RIGHT(TEXT(AL969,"0.#"),1)&lt;&gt;"."),TRUE,FALSE)</formula>
    </cfRule>
    <cfRule type="expression" dxfId="1932" priority="2036">
      <formula>IF(AND(AL969&lt;0, RIGHT(TEXT(AL969,"0.#"),1)="."),TRUE,FALSE)</formula>
    </cfRule>
  </conditionalFormatting>
  <conditionalFormatting sqref="AL1004:AO1031">
    <cfRule type="expression" dxfId="1931" priority="2027">
      <formula>IF(AND(AL1004&gt;=0, RIGHT(TEXT(AL1004,"0.#"),1)&lt;&gt;"."),TRUE,FALSE)</formula>
    </cfRule>
    <cfRule type="expression" dxfId="1930" priority="2028">
      <formula>IF(AND(AL1004&gt;=0, RIGHT(TEXT(AL1004,"0.#"),1)="."),TRUE,FALSE)</formula>
    </cfRule>
    <cfRule type="expression" dxfId="1929" priority="2029">
      <formula>IF(AND(AL1004&lt;0, RIGHT(TEXT(AL1004,"0.#"),1)&lt;&gt;"."),TRUE,FALSE)</formula>
    </cfRule>
    <cfRule type="expression" dxfId="1928" priority="2030">
      <formula>IF(AND(AL1004&lt;0, RIGHT(TEXT(AL1004,"0.#"),1)="."),TRUE,FALSE)</formula>
    </cfRule>
  </conditionalFormatting>
  <conditionalFormatting sqref="AL1002:AO1003">
    <cfRule type="expression" dxfId="1927" priority="2021">
      <formula>IF(AND(AL1002&gt;=0, RIGHT(TEXT(AL1002,"0.#"),1)&lt;&gt;"."),TRUE,FALSE)</formula>
    </cfRule>
    <cfRule type="expression" dxfId="1926" priority="2022">
      <formula>IF(AND(AL1002&gt;=0, RIGHT(TEXT(AL1002,"0.#"),1)="."),TRUE,FALSE)</formula>
    </cfRule>
    <cfRule type="expression" dxfId="1925" priority="2023">
      <formula>IF(AND(AL1002&lt;0, RIGHT(TEXT(AL1002,"0.#"),1)&lt;&gt;"."),TRUE,FALSE)</formula>
    </cfRule>
    <cfRule type="expression" dxfId="1924" priority="2024">
      <formula>IF(AND(AL1002&lt;0, RIGHT(TEXT(AL1002,"0.#"),1)="."),TRUE,FALSE)</formula>
    </cfRule>
  </conditionalFormatting>
  <conditionalFormatting sqref="Y1002:Y1003">
    <cfRule type="expression" dxfId="1923" priority="2019">
      <formula>IF(RIGHT(TEXT(Y1002,"0.#"),1)=".",FALSE,TRUE)</formula>
    </cfRule>
    <cfRule type="expression" dxfId="1922" priority="2020">
      <formula>IF(RIGHT(TEXT(Y1002,"0.#"),1)=".",TRUE,FALSE)</formula>
    </cfRule>
  </conditionalFormatting>
  <conditionalFormatting sqref="AL1037:AO1064">
    <cfRule type="expression" dxfId="1921" priority="2015">
      <formula>IF(AND(AL1037&gt;=0, RIGHT(TEXT(AL1037,"0.#"),1)&lt;&gt;"."),TRUE,FALSE)</formula>
    </cfRule>
    <cfRule type="expression" dxfId="1920" priority="2016">
      <formula>IF(AND(AL1037&gt;=0, RIGHT(TEXT(AL1037,"0.#"),1)="."),TRUE,FALSE)</formula>
    </cfRule>
    <cfRule type="expression" dxfId="1919" priority="2017">
      <formula>IF(AND(AL1037&lt;0, RIGHT(TEXT(AL1037,"0.#"),1)&lt;&gt;"."),TRUE,FALSE)</formula>
    </cfRule>
    <cfRule type="expression" dxfId="1918" priority="2018">
      <formula>IF(AND(AL1037&lt;0, RIGHT(TEXT(AL1037,"0.#"),1)="."),TRUE,FALSE)</formula>
    </cfRule>
  </conditionalFormatting>
  <conditionalFormatting sqref="Y1037:Y1064">
    <cfRule type="expression" dxfId="1917" priority="2013">
      <formula>IF(RIGHT(TEXT(Y1037,"0.#"),1)=".",FALSE,TRUE)</formula>
    </cfRule>
    <cfRule type="expression" dxfId="1916" priority="2014">
      <formula>IF(RIGHT(TEXT(Y1037,"0.#"),1)=".",TRUE,FALSE)</formula>
    </cfRule>
  </conditionalFormatting>
  <conditionalFormatting sqref="AL1035:AO1036">
    <cfRule type="expression" dxfId="1915" priority="2009">
      <formula>IF(AND(AL1035&gt;=0, RIGHT(TEXT(AL1035,"0.#"),1)&lt;&gt;"."),TRUE,FALSE)</formula>
    </cfRule>
    <cfRule type="expression" dxfId="1914" priority="2010">
      <formula>IF(AND(AL1035&gt;=0, RIGHT(TEXT(AL1035,"0.#"),1)="."),TRUE,FALSE)</formula>
    </cfRule>
    <cfRule type="expression" dxfId="1913" priority="2011">
      <formula>IF(AND(AL1035&lt;0, RIGHT(TEXT(AL1035,"0.#"),1)&lt;&gt;"."),TRUE,FALSE)</formula>
    </cfRule>
    <cfRule type="expression" dxfId="1912" priority="2012">
      <formula>IF(AND(AL1035&lt;0, RIGHT(TEXT(AL1035,"0.#"),1)="."),TRUE,FALSE)</formula>
    </cfRule>
  </conditionalFormatting>
  <conditionalFormatting sqref="Y1035:Y1036">
    <cfRule type="expression" dxfId="1911" priority="2007">
      <formula>IF(RIGHT(TEXT(Y1035,"0.#"),1)=".",FALSE,TRUE)</formula>
    </cfRule>
    <cfRule type="expression" dxfId="1910" priority="2008">
      <formula>IF(RIGHT(TEXT(Y1035,"0.#"),1)=".",TRUE,FALSE)</formula>
    </cfRule>
  </conditionalFormatting>
  <conditionalFormatting sqref="AL1070:AO1097">
    <cfRule type="expression" dxfId="1909" priority="2003">
      <formula>IF(AND(AL1070&gt;=0, RIGHT(TEXT(AL1070,"0.#"),1)&lt;&gt;"."),TRUE,FALSE)</formula>
    </cfRule>
    <cfRule type="expression" dxfId="1908" priority="2004">
      <formula>IF(AND(AL1070&gt;=0, RIGHT(TEXT(AL1070,"0.#"),1)="."),TRUE,FALSE)</formula>
    </cfRule>
    <cfRule type="expression" dxfId="1907" priority="2005">
      <formula>IF(AND(AL1070&lt;0, RIGHT(TEXT(AL1070,"0.#"),1)&lt;&gt;"."),TRUE,FALSE)</formula>
    </cfRule>
    <cfRule type="expression" dxfId="1906" priority="2006">
      <formula>IF(AND(AL1070&lt;0, RIGHT(TEXT(AL1070,"0.#"),1)="."),TRUE,FALSE)</formula>
    </cfRule>
  </conditionalFormatting>
  <conditionalFormatting sqref="Y1070:Y1097">
    <cfRule type="expression" dxfId="1905" priority="2001">
      <formula>IF(RIGHT(TEXT(Y1070,"0.#"),1)=".",FALSE,TRUE)</formula>
    </cfRule>
    <cfRule type="expression" dxfId="1904" priority="2002">
      <formula>IF(RIGHT(TEXT(Y1070,"0.#"),1)=".",TRUE,FALSE)</formula>
    </cfRule>
  </conditionalFormatting>
  <conditionalFormatting sqref="AL1068:AO1069">
    <cfRule type="expression" dxfId="1903" priority="1997">
      <formula>IF(AND(AL1068&gt;=0, RIGHT(TEXT(AL1068,"0.#"),1)&lt;&gt;"."),TRUE,FALSE)</formula>
    </cfRule>
    <cfRule type="expression" dxfId="1902" priority="1998">
      <formula>IF(AND(AL1068&gt;=0, RIGHT(TEXT(AL1068,"0.#"),1)="."),TRUE,FALSE)</formula>
    </cfRule>
    <cfRule type="expression" dxfId="1901" priority="1999">
      <formula>IF(AND(AL1068&lt;0, RIGHT(TEXT(AL1068,"0.#"),1)&lt;&gt;"."),TRUE,FALSE)</formula>
    </cfRule>
    <cfRule type="expression" dxfId="1900" priority="2000">
      <formula>IF(AND(AL1068&lt;0, RIGHT(TEXT(AL1068,"0.#"),1)="."),TRUE,FALSE)</formula>
    </cfRule>
  </conditionalFormatting>
  <conditionalFormatting sqref="Y1068:Y1069">
    <cfRule type="expression" dxfId="1899" priority="1995">
      <formula>IF(RIGHT(TEXT(Y1068,"0.#"),1)=".",FALSE,TRUE)</formula>
    </cfRule>
    <cfRule type="expression" dxfId="1898" priority="1996">
      <formula>IF(RIGHT(TEXT(Y1068,"0.#"),1)=".",TRUE,FALSE)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M116">
    <cfRule type="expression" dxfId="703" priority="3">
      <formula>IF(RIGHT(TEXT(AM116,"0.#"),1)=".",FALSE,TRUE)</formula>
    </cfRule>
    <cfRule type="expression" dxfId="702" priority="4">
      <formula>IF(RIGHT(TEXT(AM116,"0.#"),1)=".",TRUE,FALSE)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6" manualBreakCount="6">
    <brk id="36" max="49" man="1"/>
    <brk id="114" max="49" man="1"/>
    <brk id="189" max="49" man="1"/>
    <brk id="727" max="49" man="1"/>
    <brk id="739" max="49" man="1"/>
    <brk id="831" max="49" man="1"/>
  </rowBreaks>
  <colBreaks count="1" manualBreakCount="1">
    <brk id="6" max="1097" man="1"/>
  </col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571</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
      </c>
      <c r="K9" s="14" t="s">
        <v>228</v>
      </c>
      <c r="L9" s="15" t="s">
        <v>571</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
      </c>
      <c r="K10" s="14" t="s">
        <v>453</v>
      </c>
      <c r="L10" s="15"/>
      <c r="M10" s="13" t="str">
        <f t="shared" si="2"/>
        <v/>
      </c>
      <c r="N10" s="13" t="str">
        <f t="shared" si="6"/>
        <v>エネルギー対策</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571</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0"/>
      <c r="Z2" s="829"/>
      <c r="AA2" s="830"/>
      <c r="AB2" s="1024" t="s">
        <v>11</v>
      </c>
      <c r="AC2" s="1025"/>
      <c r="AD2" s="1026"/>
      <c r="AE2" s="1030" t="s">
        <v>553</v>
      </c>
      <c r="AF2" s="1030"/>
      <c r="AG2" s="1030"/>
      <c r="AH2" s="1030"/>
      <c r="AI2" s="1030" t="s">
        <v>550</v>
      </c>
      <c r="AJ2" s="1030"/>
      <c r="AK2" s="1030"/>
      <c r="AL2" s="1030"/>
      <c r="AM2" s="1030" t="s">
        <v>524</v>
      </c>
      <c r="AN2" s="1030"/>
      <c r="AO2" s="1030"/>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1"/>
      <c r="Z3" s="1022"/>
      <c r="AA3" s="1023"/>
      <c r="AB3" s="1027"/>
      <c r="AC3" s="1028"/>
      <c r="AD3" s="1029"/>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7"/>
      <c r="I4" s="997"/>
      <c r="J4" s="997"/>
      <c r="K4" s="997"/>
      <c r="L4" s="997"/>
      <c r="M4" s="997"/>
      <c r="N4" s="997"/>
      <c r="O4" s="998"/>
      <c r="P4" s="105"/>
      <c r="Q4" s="1005"/>
      <c r="R4" s="1005"/>
      <c r="S4" s="1005"/>
      <c r="T4" s="1005"/>
      <c r="U4" s="1005"/>
      <c r="V4" s="1005"/>
      <c r="W4" s="1005"/>
      <c r="X4" s="1006"/>
      <c r="Y4" s="1015" t="s">
        <v>12</v>
      </c>
      <c r="Z4" s="1016"/>
      <c r="AA4" s="1017"/>
      <c r="AB4" s="461"/>
      <c r="AC4" s="1019"/>
      <c r="AD4" s="1019"/>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999"/>
      <c r="H5" s="1000"/>
      <c r="I5" s="1000"/>
      <c r="J5" s="1000"/>
      <c r="K5" s="1000"/>
      <c r="L5" s="1000"/>
      <c r="M5" s="1000"/>
      <c r="N5" s="1000"/>
      <c r="O5" s="1001"/>
      <c r="P5" s="1007"/>
      <c r="Q5" s="1007"/>
      <c r="R5" s="1007"/>
      <c r="S5" s="1007"/>
      <c r="T5" s="1007"/>
      <c r="U5" s="1007"/>
      <c r="V5" s="1007"/>
      <c r="W5" s="1007"/>
      <c r="X5" s="1008"/>
      <c r="Y5" s="415" t="s">
        <v>54</v>
      </c>
      <c r="Z5" s="1012"/>
      <c r="AA5" s="1013"/>
      <c r="AB5" s="523"/>
      <c r="AC5" s="1018"/>
      <c r="AD5" s="1018"/>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2"/>
      <c r="H6" s="1003"/>
      <c r="I6" s="1003"/>
      <c r="J6" s="1003"/>
      <c r="K6" s="1003"/>
      <c r="L6" s="1003"/>
      <c r="M6" s="1003"/>
      <c r="N6" s="1003"/>
      <c r="O6" s="1004"/>
      <c r="P6" s="1009"/>
      <c r="Q6" s="1009"/>
      <c r="R6" s="1009"/>
      <c r="S6" s="1009"/>
      <c r="T6" s="1009"/>
      <c r="U6" s="1009"/>
      <c r="V6" s="1009"/>
      <c r="W6" s="1009"/>
      <c r="X6" s="1010"/>
      <c r="Y6" s="1011" t="s">
        <v>13</v>
      </c>
      <c r="Z6" s="1012"/>
      <c r="AA6" s="1013"/>
      <c r="AB6" s="594" t="s">
        <v>301</v>
      </c>
      <c r="AC6" s="1014"/>
      <c r="AD6" s="1014"/>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0"/>
      <c r="Z9" s="829"/>
      <c r="AA9" s="830"/>
      <c r="AB9" s="1024" t="s">
        <v>11</v>
      </c>
      <c r="AC9" s="1025"/>
      <c r="AD9" s="1026"/>
      <c r="AE9" s="1030" t="s">
        <v>554</v>
      </c>
      <c r="AF9" s="1030"/>
      <c r="AG9" s="1030"/>
      <c r="AH9" s="1030"/>
      <c r="AI9" s="1030" t="s">
        <v>550</v>
      </c>
      <c r="AJ9" s="1030"/>
      <c r="AK9" s="1030"/>
      <c r="AL9" s="1030"/>
      <c r="AM9" s="1030" t="s">
        <v>524</v>
      </c>
      <c r="AN9" s="1030"/>
      <c r="AO9" s="1030"/>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1"/>
      <c r="Z10" s="1022"/>
      <c r="AA10" s="1023"/>
      <c r="AB10" s="1027"/>
      <c r="AC10" s="1028"/>
      <c r="AD10" s="1029"/>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7"/>
      <c r="I11" s="997"/>
      <c r="J11" s="997"/>
      <c r="K11" s="997"/>
      <c r="L11" s="997"/>
      <c r="M11" s="997"/>
      <c r="N11" s="997"/>
      <c r="O11" s="998"/>
      <c r="P11" s="105"/>
      <c r="Q11" s="1005"/>
      <c r="R11" s="1005"/>
      <c r="S11" s="1005"/>
      <c r="T11" s="1005"/>
      <c r="U11" s="1005"/>
      <c r="V11" s="1005"/>
      <c r="W11" s="1005"/>
      <c r="X11" s="1006"/>
      <c r="Y11" s="1015" t="s">
        <v>12</v>
      </c>
      <c r="Z11" s="1016"/>
      <c r="AA11" s="1017"/>
      <c r="AB11" s="461"/>
      <c r="AC11" s="1019"/>
      <c r="AD11" s="1019"/>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999"/>
      <c r="H12" s="1000"/>
      <c r="I12" s="1000"/>
      <c r="J12" s="1000"/>
      <c r="K12" s="1000"/>
      <c r="L12" s="1000"/>
      <c r="M12" s="1000"/>
      <c r="N12" s="1000"/>
      <c r="O12" s="1001"/>
      <c r="P12" s="1007"/>
      <c r="Q12" s="1007"/>
      <c r="R12" s="1007"/>
      <c r="S12" s="1007"/>
      <c r="T12" s="1007"/>
      <c r="U12" s="1007"/>
      <c r="V12" s="1007"/>
      <c r="W12" s="1007"/>
      <c r="X12" s="1008"/>
      <c r="Y12" s="415" t="s">
        <v>54</v>
      </c>
      <c r="Z12" s="1012"/>
      <c r="AA12" s="1013"/>
      <c r="AB12" s="523"/>
      <c r="AC12" s="1018"/>
      <c r="AD12" s="1018"/>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4" t="s">
        <v>301</v>
      </c>
      <c r="AC13" s="1014"/>
      <c r="AD13" s="1014"/>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0"/>
      <c r="Z16" s="829"/>
      <c r="AA16" s="830"/>
      <c r="AB16" s="1024" t="s">
        <v>11</v>
      </c>
      <c r="AC16" s="1025"/>
      <c r="AD16" s="1026"/>
      <c r="AE16" s="1030" t="s">
        <v>553</v>
      </c>
      <c r="AF16" s="1030"/>
      <c r="AG16" s="1030"/>
      <c r="AH16" s="1030"/>
      <c r="AI16" s="1030" t="s">
        <v>551</v>
      </c>
      <c r="AJ16" s="1030"/>
      <c r="AK16" s="1030"/>
      <c r="AL16" s="1030"/>
      <c r="AM16" s="1030" t="s">
        <v>524</v>
      </c>
      <c r="AN16" s="1030"/>
      <c r="AO16" s="1030"/>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1"/>
      <c r="Z17" s="1022"/>
      <c r="AA17" s="1023"/>
      <c r="AB17" s="1027"/>
      <c r="AC17" s="1028"/>
      <c r="AD17" s="1029"/>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7"/>
      <c r="I18" s="997"/>
      <c r="J18" s="997"/>
      <c r="K18" s="997"/>
      <c r="L18" s="997"/>
      <c r="M18" s="997"/>
      <c r="N18" s="997"/>
      <c r="O18" s="998"/>
      <c r="P18" s="105"/>
      <c r="Q18" s="1005"/>
      <c r="R18" s="1005"/>
      <c r="S18" s="1005"/>
      <c r="T18" s="1005"/>
      <c r="U18" s="1005"/>
      <c r="V18" s="1005"/>
      <c r="W18" s="1005"/>
      <c r="X18" s="1006"/>
      <c r="Y18" s="1015" t="s">
        <v>12</v>
      </c>
      <c r="Z18" s="1016"/>
      <c r="AA18" s="1017"/>
      <c r="AB18" s="461"/>
      <c r="AC18" s="1019"/>
      <c r="AD18" s="1019"/>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999"/>
      <c r="H19" s="1000"/>
      <c r="I19" s="1000"/>
      <c r="J19" s="1000"/>
      <c r="K19" s="1000"/>
      <c r="L19" s="1000"/>
      <c r="M19" s="1000"/>
      <c r="N19" s="1000"/>
      <c r="O19" s="1001"/>
      <c r="P19" s="1007"/>
      <c r="Q19" s="1007"/>
      <c r="R19" s="1007"/>
      <c r="S19" s="1007"/>
      <c r="T19" s="1007"/>
      <c r="U19" s="1007"/>
      <c r="V19" s="1007"/>
      <c r="W19" s="1007"/>
      <c r="X19" s="1008"/>
      <c r="Y19" s="415" t="s">
        <v>54</v>
      </c>
      <c r="Z19" s="1012"/>
      <c r="AA19" s="1013"/>
      <c r="AB19" s="523"/>
      <c r="AC19" s="1018"/>
      <c r="AD19" s="1018"/>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4" t="s">
        <v>301</v>
      </c>
      <c r="AC20" s="1014"/>
      <c r="AD20" s="1014"/>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0"/>
      <c r="Z23" s="829"/>
      <c r="AA23" s="830"/>
      <c r="AB23" s="1024" t="s">
        <v>11</v>
      </c>
      <c r="AC23" s="1025"/>
      <c r="AD23" s="1026"/>
      <c r="AE23" s="1030" t="s">
        <v>555</v>
      </c>
      <c r="AF23" s="1030"/>
      <c r="AG23" s="1030"/>
      <c r="AH23" s="1030"/>
      <c r="AI23" s="1030" t="s">
        <v>550</v>
      </c>
      <c r="AJ23" s="1030"/>
      <c r="AK23" s="1030"/>
      <c r="AL23" s="1030"/>
      <c r="AM23" s="1030" t="s">
        <v>524</v>
      </c>
      <c r="AN23" s="1030"/>
      <c r="AO23" s="1030"/>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1"/>
      <c r="Z24" s="1022"/>
      <c r="AA24" s="1023"/>
      <c r="AB24" s="1027"/>
      <c r="AC24" s="1028"/>
      <c r="AD24" s="1029"/>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7"/>
      <c r="I25" s="997"/>
      <c r="J25" s="997"/>
      <c r="K25" s="997"/>
      <c r="L25" s="997"/>
      <c r="M25" s="997"/>
      <c r="N25" s="997"/>
      <c r="O25" s="998"/>
      <c r="P25" s="105"/>
      <c r="Q25" s="1005"/>
      <c r="R25" s="1005"/>
      <c r="S25" s="1005"/>
      <c r="T25" s="1005"/>
      <c r="U25" s="1005"/>
      <c r="V25" s="1005"/>
      <c r="W25" s="1005"/>
      <c r="X25" s="1006"/>
      <c r="Y25" s="1015" t="s">
        <v>12</v>
      </c>
      <c r="Z25" s="1016"/>
      <c r="AA25" s="1017"/>
      <c r="AB25" s="461"/>
      <c r="AC25" s="1019"/>
      <c r="AD25" s="1019"/>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999"/>
      <c r="H26" s="1000"/>
      <c r="I26" s="1000"/>
      <c r="J26" s="1000"/>
      <c r="K26" s="1000"/>
      <c r="L26" s="1000"/>
      <c r="M26" s="1000"/>
      <c r="N26" s="1000"/>
      <c r="O26" s="1001"/>
      <c r="P26" s="1007"/>
      <c r="Q26" s="1007"/>
      <c r="R26" s="1007"/>
      <c r="S26" s="1007"/>
      <c r="T26" s="1007"/>
      <c r="U26" s="1007"/>
      <c r="V26" s="1007"/>
      <c r="W26" s="1007"/>
      <c r="X26" s="1008"/>
      <c r="Y26" s="415" t="s">
        <v>54</v>
      </c>
      <c r="Z26" s="1012"/>
      <c r="AA26" s="1013"/>
      <c r="AB26" s="523"/>
      <c r="AC26" s="1018"/>
      <c r="AD26" s="1018"/>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4" t="s">
        <v>301</v>
      </c>
      <c r="AC27" s="1014"/>
      <c r="AD27" s="1014"/>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0"/>
      <c r="Z30" s="829"/>
      <c r="AA30" s="830"/>
      <c r="AB30" s="1024" t="s">
        <v>11</v>
      </c>
      <c r="AC30" s="1025"/>
      <c r="AD30" s="1026"/>
      <c r="AE30" s="1030" t="s">
        <v>553</v>
      </c>
      <c r="AF30" s="1030"/>
      <c r="AG30" s="1030"/>
      <c r="AH30" s="1030"/>
      <c r="AI30" s="1030" t="s">
        <v>550</v>
      </c>
      <c r="AJ30" s="1030"/>
      <c r="AK30" s="1030"/>
      <c r="AL30" s="1030"/>
      <c r="AM30" s="1030" t="s">
        <v>548</v>
      </c>
      <c r="AN30" s="1030"/>
      <c r="AO30" s="1030"/>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1"/>
      <c r="Z31" s="1022"/>
      <c r="AA31" s="1023"/>
      <c r="AB31" s="1027"/>
      <c r="AC31" s="1028"/>
      <c r="AD31" s="1029"/>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7"/>
      <c r="I32" s="997"/>
      <c r="J32" s="997"/>
      <c r="K32" s="997"/>
      <c r="L32" s="997"/>
      <c r="M32" s="997"/>
      <c r="N32" s="997"/>
      <c r="O32" s="998"/>
      <c r="P32" s="105"/>
      <c r="Q32" s="1005"/>
      <c r="R32" s="1005"/>
      <c r="S32" s="1005"/>
      <c r="T32" s="1005"/>
      <c r="U32" s="1005"/>
      <c r="V32" s="1005"/>
      <c r="W32" s="1005"/>
      <c r="X32" s="1006"/>
      <c r="Y32" s="1015" t="s">
        <v>12</v>
      </c>
      <c r="Z32" s="1016"/>
      <c r="AA32" s="1017"/>
      <c r="AB32" s="461"/>
      <c r="AC32" s="1019"/>
      <c r="AD32" s="1019"/>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999"/>
      <c r="H33" s="1000"/>
      <c r="I33" s="1000"/>
      <c r="J33" s="1000"/>
      <c r="K33" s="1000"/>
      <c r="L33" s="1000"/>
      <c r="M33" s="1000"/>
      <c r="N33" s="1000"/>
      <c r="O33" s="1001"/>
      <c r="P33" s="1007"/>
      <c r="Q33" s="1007"/>
      <c r="R33" s="1007"/>
      <c r="S33" s="1007"/>
      <c r="T33" s="1007"/>
      <c r="U33" s="1007"/>
      <c r="V33" s="1007"/>
      <c r="W33" s="1007"/>
      <c r="X33" s="1008"/>
      <c r="Y33" s="415" t="s">
        <v>54</v>
      </c>
      <c r="Z33" s="1012"/>
      <c r="AA33" s="1013"/>
      <c r="AB33" s="523"/>
      <c r="AC33" s="1018"/>
      <c r="AD33" s="1018"/>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4" t="s">
        <v>301</v>
      </c>
      <c r="AC34" s="1014"/>
      <c r="AD34" s="1014"/>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0"/>
      <c r="Z37" s="829"/>
      <c r="AA37" s="830"/>
      <c r="AB37" s="1024" t="s">
        <v>11</v>
      </c>
      <c r="AC37" s="1025"/>
      <c r="AD37" s="1026"/>
      <c r="AE37" s="1030" t="s">
        <v>555</v>
      </c>
      <c r="AF37" s="1030"/>
      <c r="AG37" s="1030"/>
      <c r="AH37" s="1030"/>
      <c r="AI37" s="1030" t="s">
        <v>552</v>
      </c>
      <c r="AJ37" s="1030"/>
      <c r="AK37" s="1030"/>
      <c r="AL37" s="1030"/>
      <c r="AM37" s="1030" t="s">
        <v>549</v>
      </c>
      <c r="AN37" s="1030"/>
      <c r="AO37" s="1030"/>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1"/>
      <c r="Z38" s="1022"/>
      <c r="AA38" s="1023"/>
      <c r="AB38" s="1027"/>
      <c r="AC38" s="1028"/>
      <c r="AD38" s="1029"/>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7"/>
      <c r="I39" s="997"/>
      <c r="J39" s="997"/>
      <c r="K39" s="997"/>
      <c r="L39" s="997"/>
      <c r="M39" s="997"/>
      <c r="N39" s="997"/>
      <c r="O39" s="998"/>
      <c r="P39" s="105"/>
      <c r="Q39" s="1005"/>
      <c r="R39" s="1005"/>
      <c r="S39" s="1005"/>
      <c r="T39" s="1005"/>
      <c r="U39" s="1005"/>
      <c r="V39" s="1005"/>
      <c r="W39" s="1005"/>
      <c r="X39" s="1006"/>
      <c r="Y39" s="1015" t="s">
        <v>12</v>
      </c>
      <c r="Z39" s="1016"/>
      <c r="AA39" s="1017"/>
      <c r="AB39" s="461"/>
      <c r="AC39" s="1019"/>
      <c r="AD39" s="1019"/>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999"/>
      <c r="H40" s="1000"/>
      <c r="I40" s="1000"/>
      <c r="J40" s="1000"/>
      <c r="K40" s="1000"/>
      <c r="L40" s="1000"/>
      <c r="M40" s="1000"/>
      <c r="N40" s="1000"/>
      <c r="O40" s="1001"/>
      <c r="P40" s="1007"/>
      <c r="Q40" s="1007"/>
      <c r="R40" s="1007"/>
      <c r="S40" s="1007"/>
      <c r="T40" s="1007"/>
      <c r="U40" s="1007"/>
      <c r="V40" s="1007"/>
      <c r="W40" s="1007"/>
      <c r="X40" s="1008"/>
      <c r="Y40" s="415" t="s">
        <v>54</v>
      </c>
      <c r="Z40" s="1012"/>
      <c r="AA40" s="1013"/>
      <c r="AB40" s="523"/>
      <c r="AC40" s="1018"/>
      <c r="AD40" s="1018"/>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4" t="s">
        <v>301</v>
      </c>
      <c r="AC41" s="1014"/>
      <c r="AD41" s="1014"/>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0"/>
      <c r="Z44" s="829"/>
      <c r="AA44" s="830"/>
      <c r="AB44" s="1024" t="s">
        <v>11</v>
      </c>
      <c r="AC44" s="1025"/>
      <c r="AD44" s="1026"/>
      <c r="AE44" s="1030" t="s">
        <v>553</v>
      </c>
      <c r="AF44" s="1030"/>
      <c r="AG44" s="1030"/>
      <c r="AH44" s="1030"/>
      <c r="AI44" s="1030" t="s">
        <v>550</v>
      </c>
      <c r="AJ44" s="1030"/>
      <c r="AK44" s="1030"/>
      <c r="AL44" s="1030"/>
      <c r="AM44" s="1030" t="s">
        <v>524</v>
      </c>
      <c r="AN44" s="1030"/>
      <c r="AO44" s="1030"/>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1"/>
      <c r="Z45" s="1022"/>
      <c r="AA45" s="1023"/>
      <c r="AB45" s="1027"/>
      <c r="AC45" s="1028"/>
      <c r="AD45" s="1029"/>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7"/>
      <c r="I46" s="997"/>
      <c r="J46" s="997"/>
      <c r="K46" s="997"/>
      <c r="L46" s="997"/>
      <c r="M46" s="997"/>
      <c r="N46" s="997"/>
      <c r="O46" s="998"/>
      <c r="P46" s="105"/>
      <c r="Q46" s="1005"/>
      <c r="R46" s="1005"/>
      <c r="S46" s="1005"/>
      <c r="T46" s="1005"/>
      <c r="U46" s="1005"/>
      <c r="V46" s="1005"/>
      <c r="W46" s="1005"/>
      <c r="X46" s="1006"/>
      <c r="Y46" s="1015" t="s">
        <v>12</v>
      </c>
      <c r="Z46" s="1016"/>
      <c r="AA46" s="1017"/>
      <c r="AB46" s="461"/>
      <c r="AC46" s="1019"/>
      <c r="AD46" s="1019"/>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999"/>
      <c r="H47" s="1000"/>
      <c r="I47" s="1000"/>
      <c r="J47" s="1000"/>
      <c r="K47" s="1000"/>
      <c r="L47" s="1000"/>
      <c r="M47" s="1000"/>
      <c r="N47" s="1000"/>
      <c r="O47" s="1001"/>
      <c r="P47" s="1007"/>
      <c r="Q47" s="1007"/>
      <c r="R47" s="1007"/>
      <c r="S47" s="1007"/>
      <c r="T47" s="1007"/>
      <c r="U47" s="1007"/>
      <c r="V47" s="1007"/>
      <c r="W47" s="1007"/>
      <c r="X47" s="1008"/>
      <c r="Y47" s="415" t="s">
        <v>54</v>
      </c>
      <c r="Z47" s="1012"/>
      <c r="AA47" s="1013"/>
      <c r="AB47" s="523"/>
      <c r="AC47" s="1018"/>
      <c r="AD47" s="1018"/>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4" t="s">
        <v>301</v>
      </c>
      <c r="AC48" s="1014"/>
      <c r="AD48" s="1014"/>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0"/>
      <c r="Z51" s="829"/>
      <c r="AA51" s="830"/>
      <c r="AB51" s="557" t="s">
        <v>11</v>
      </c>
      <c r="AC51" s="1025"/>
      <c r="AD51" s="1026"/>
      <c r="AE51" s="1030" t="s">
        <v>553</v>
      </c>
      <c r="AF51" s="1030"/>
      <c r="AG51" s="1030"/>
      <c r="AH51" s="1030"/>
      <c r="AI51" s="1030" t="s">
        <v>550</v>
      </c>
      <c r="AJ51" s="1030"/>
      <c r="AK51" s="1030"/>
      <c r="AL51" s="1030"/>
      <c r="AM51" s="1030" t="s">
        <v>524</v>
      </c>
      <c r="AN51" s="1030"/>
      <c r="AO51" s="1030"/>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1"/>
      <c r="Z52" s="1022"/>
      <c r="AA52" s="1023"/>
      <c r="AB52" s="1027"/>
      <c r="AC52" s="1028"/>
      <c r="AD52" s="1029"/>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7"/>
      <c r="I53" s="997"/>
      <c r="J53" s="997"/>
      <c r="K53" s="997"/>
      <c r="L53" s="997"/>
      <c r="M53" s="997"/>
      <c r="N53" s="997"/>
      <c r="O53" s="998"/>
      <c r="P53" s="105"/>
      <c r="Q53" s="1005"/>
      <c r="R53" s="1005"/>
      <c r="S53" s="1005"/>
      <c r="T53" s="1005"/>
      <c r="U53" s="1005"/>
      <c r="V53" s="1005"/>
      <c r="W53" s="1005"/>
      <c r="X53" s="1006"/>
      <c r="Y53" s="1015" t="s">
        <v>12</v>
      </c>
      <c r="Z53" s="1016"/>
      <c r="AA53" s="1017"/>
      <c r="AB53" s="461"/>
      <c r="AC53" s="1019"/>
      <c r="AD53" s="1019"/>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999"/>
      <c r="H54" s="1000"/>
      <c r="I54" s="1000"/>
      <c r="J54" s="1000"/>
      <c r="K54" s="1000"/>
      <c r="L54" s="1000"/>
      <c r="M54" s="1000"/>
      <c r="N54" s="1000"/>
      <c r="O54" s="1001"/>
      <c r="P54" s="1007"/>
      <c r="Q54" s="1007"/>
      <c r="R54" s="1007"/>
      <c r="S54" s="1007"/>
      <c r="T54" s="1007"/>
      <c r="U54" s="1007"/>
      <c r="V54" s="1007"/>
      <c r="W54" s="1007"/>
      <c r="X54" s="1008"/>
      <c r="Y54" s="415" t="s">
        <v>54</v>
      </c>
      <c r="Z54" s="1012"/>
      <c r="AA54" s="1013"/>
      <c r="AB54" s="523"/>
      <c r="AC54" s="1018"/>
      <c r="AD54" s="1018"/>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4" t="s">
        <v>301</v>
      </c>
      <c r="AC55" s="1014"/>
      <c r="AD55" s="101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0"/>
      <c r="Z58" s="829"/>
      <c r="AA58" s="830"/>
      <c r="AB58" s="1024" t="s">
        <v>11</v>
      </c>
      <c r="AC58" s="1025"/>
      <c r="AD58" s="1026"/>
      <c r="AE58" s="1030" t="s">
        <v>553</v>
      </c>
      <c r="AF58" s="1030"/>
      <c r="AG58" s="1030"/>
      <c r="AH58" s="1030"/>
      <c r="AI58" s="1030" t="s">
        <v>550</v>
      </c>
      <c r="AJ58" s="1030"/>
      <c r="AK58" s="1030"/>
      <c r="AL58" s="1030"/>
      <c r="AM58" s="1030" t="s">
        <v>524</v>
      </c>
      <c r="AN58" s="1030"/>
      <c r="AO58" s="1030"/>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1"/>
      <c r="Z59" s="1022"/>
      <c r="AA59" s="1023"/>
      <c r="AB59" s="1027"/>
      <c r="AC59" s="1028"/>
      <c r="AD59" s="1029"/>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7"/>
      <c r="I60" s="997"/>
      <c r="J60" s="997"/>
      <c r="K60" s="997"/>
      <c r="L60" s="997"/>
      <c r="M60" s="997"/>
      <c r="N60" s="997"/>
      <c r="O60" s="998"/>
      <c r="P60" s="105"/>
      <c r="Q60" s="1005"/>
      <c r="R60" s="1005"/>
      <c r="S60" s="1005"/>
      <c r="T60" s="1005"/>
      <c r="U60" s="1005"/>
      <c r="V60" s="1005"/>
      <c r="W60" s="1005"/>
      <c r="X60" s="1006"/>
      <c r="Y60" s="1015" t="s">
        <v>12</v>
      </c>
      <c r="Z60" s="1016"/>
      <c r="AA60" s="1017"/>
      <c r="AB60" s="461"/>
      <c r="AC60" s="1019"/>
      <c r="AD60" s="1019"/>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999"/>
      <c r="H61" s="1000"/>
      <c r="I61" s="1000"/>
      <c r="J61" s="1000"/>
      <c r="K61" s="1000"/>
      <c r="L61" s="1000"/>
      <c r="M61" s="1000"/>
      <c r="N61" s="1000"/>
      <c r="O61" s="1001"/>
      <c r="P61" s="1007"/>
      <c r="Q61" s="1007"/>
      <c r="R61" s="1007"/>
      <c r="S61" s="1007"/>
      <c r="T61" s="1007"/>
      <c r="U61" s="1007"/>
      <c r="V61" s="1007"/>
      <c r="W61" s="1007"/>
      <c r="X61" s="1008"/>
      <c r="Y61" s="415" t="s">
        <v>54</v>
      </c>
      <c r="Z61" s="1012"/>
      <c r="AA61" s="1013"/>
      <c r="AB61" s="523"/>
      <c r="AC61" s="1018"/>
      <c r="AD61" s="1018"/>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4" t="s">
        <v>301</v>
      </c>
      <c r="AC62" s="1014"/>
      <c r="AD62" s="1014"/>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0"/>
      <c r="Z65" s="829"/>
      <c r="AA65" s="830"/>
      <c r="AB65" s="1024" t="s">
        <v>11</v>
      </c>
      <c r="AC65" s="1025"/>
      <c r="AD65" s="1026"/>
      <c r="AE65" s="1030" t="s">
        <v>553</v>
      </c>
      <c r="AF65" s="1030"/>
      <c r="AG65" s="1030"/>
      <c r="AH65" s="1030"/>
      <c r="AI65" s="1030" t="s">
        <v>550</v>
      </c>
      <c r="AJ65" s="1030"/>
      <c r="AK65" s="1030"/>
      <c r="AL65" s="1030"/>
      <c r="AM65" s="1030" t="s">
        <v>524</v>
      </c>
      <c r="AN65" s="1030"/>
      <c r="AO65" s="1030"/>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1"/>
      <c r="Z66" s="1022"/>
      <c r="AA66" s="1023"/>
      <c r="AB66" s="1027"/>
      <c r="AC66" s="1028"/>
      <c r="AD66" s="1029"/>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7"/>
      <c r="I67" s="997"/>
      <c r="J67" s="997"/>
      <c r="K67" s="997"/>
      <c r="L67" s="997"/>
      <c r="M67" s="997"/>
      <c r="N67" s="997"/>
      <c r="O67" s="998"/>
      <c r="P67" s="105"/>
      <c r="Q67" s="1005"/>
      <c r="R67" s="1005"/>
      <c r="S67" s="1005"/>
      <c r="T67" s="1005"/>
      <c r="U67" s="1005"/>
      <c r="V67" s="1005"/>
      <c r="W67" s="1005"/>
      <c r="X67" s="1006"/>
      <c r="Y67" s="1015" t="s">
        <v>12</v>
      </c>
      <c r="Z67" s="1016"/>
      <c r="AA67" s="1017"/>
      <c r="AB67" s="461"/>
      <c r="AC67" s="1019"/>
      <c r="AD67" s="1019"/>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999"/>
      <c r="H68" s="1000"/>
      <c r="I68" s="1000"/>
      <c r="J68" s="1000"/>
      <c r="K68" s="1000"/>
      <c r="L68" s="1000"/>
      <c r="M68" s="1000"/>
      <c r="N68" s="1000"/>
      <c r="O68" s="1001"/>
      <c r="P68" s="1007"/>
      <c r="Q68" s="1007"/>
      <c r="R68" s="1007"/>
      <c r="S68" s="1007"/>
      <c r="T68" s="1007"/>
      <c r="U68" s="1007"/>
      <c r="V68" s="1007"/>
      <c r="W68" s="1007"/>
      <c r="X68" s="1008"/>
      <c r="Y68" s="415" t="s">
        <v>54</v>
      </c>
      <c r="Z68" s="1012"/>
      <c r="AA68" s="1013"/>
      <c r="AB68" s="523"/>
      <c r="AC68" s="1018"/>
      <c r="AD68" s="1018"/>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2"/>
      <c r="H69" s="1003"/>
      <c r="I69" s="1003"/>
      <c r="J69" s="1003"/>
      <c r="K69" s="1003"/>
      <c r="L69" s="1003"/>
      <c r="M69" s="1003"/>
      <c r="N69" s="1003"/>
      <c r="O69" s="1004"/>
      <c r="P69" s="1009"/>
      <c r="Q69" s="1009"/>
      <c r="R69" s="1009"/>
      <c r="S69" s="1009"/>
      <c r="T69" s="1009"/>
      <c r="U69" s="1009"/>
      <c r="V69" s="1009"/>
      <c r="W69" s="1009"/>
      <c r="X69" s="1010"/>
      <c r="Y69" s="415" t="s">
        <v>13</v>
      </c>
      <c r="Z69" s="1012"/>
      <c r="AA69" s="1013"/>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9" t="s">
        <v>28</v>
      </c>
      <c r="B2" s="1050"/>
      <c r="C2" s="1050"/>
      <c r="D2" s="1050"/>
      <c r="E2" s="1050"/>
      <c r="F2" s="1051"/>
      <c r="G2" s="595" t="s">
        <v>488</v>
      </c>
      <c r="H2" s="596"/>
      <c r="I2" s="596"/>
      <c r="J2" s="596"/>
      <c r="K2" s="596"/>
      <c r="L2" s="596"/>
      <c r="M2" s="596"/>
      <c r="N2" s="596"/>
      <c r="O2" s="596"/>
      <c r="P2" s="596"/>
      <c r="Q2" s="596"/>
      <c r="R2" s="596"/>
      <c r="S2" s="596"/>
      <c r="T2" s="596"/>
      <c r="U2" s="596"/>
      <c r="V2" s="596"/>
      <c r="W2" s="596"/>
      <c r="X2" s="596"/>
      <c r="Y2" s="596"/>
      <c r="Z2" s="596"/>
      <c r="AA2" s="596"/>
      <c r="AB2" s="597"/>
      <c r="AC2" s="595" t="s">
        <v>490</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3"/>
      <c r="B3" s="1044"/>
      <c r="C3" s="1044"/>
      <c r="D3" s="1044"/>
      <c r="E3" s="1044"/>
      <c r="F3" s="1045"/>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3"/>
      <c r="B4" s="1044"/>
      <c r="C4" s="1044"/>
      <c r="D4" s="1044"/>
      <c r="E4" s="1044"/>
      <c r="F4" s="1045"/>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3"/>
      <c r="B5" s="1044"/>
      <c r="C5" s="1044"/>
      <c r="D5" s="1044"/>
      <c r="E5" s="1044"/>
      <c r="F5" s="1045"/>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3"/>
      <c r="B6" s="1044"/>
      <c r="C6" s="1044"/>
      <c r="D6" s="1044"/>
      <c r="E6" s="1044"/>
      <c r="F6" s="1045"/>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3"/>
      <c r="B7" s="1044"/>
      <c r="C7" s="1044"/>
      <c r="D7" s="1044"/>
      <c r="E7" s="1044"/>
      <c r="F7" s="1045"/>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3"/>
      <c r="B8" s="1044"/>
      <c r="C8" s="1044"/>
      <c r="D8" s="1044"/>
      <c r="E8" s="1044"/>
      <c r="F8" s="1045"/>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3"/>
      <c r="B9" s="1044"/>
      <c r="C9" s="1044"/>
      <c r="D9" s="1044"/>
      <c r="E9" s="1044"/>
      <c r="F9" s="1045"/>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3"/>
      <c r="B10" s="1044"/>
      <c r="C10" s="1044"/>
      <c r="D10" s="1044"/>
      <c r="E10" s="1044"/>
      <c r="F10" s="1045"/>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3"/>
      <c r="B11" s="1044"/>
      <c r="C11" s="1044"/>
      <c r="D11" s="1044"/>
      <c r="E11" s="1044"/>
      <c r="F11" s="1045"/>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3"/>
      <c r="B12" s="1044"/>
      <c r="C12" s="1044"/>
      <c r="D12" s="1044"/>
      <c r="E12" s="1044"/>
      <c r="F12" s="1045"/>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3"/>
      <c r="B13" s="1044"/>
      <c r="C13" s="1044"/>
      <c r="D13" s="1044"/>
      <c r="E13" s="1044"/>
      <c r="F13" s="1045"/>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3"/>
      <c r="B14" s="1044"/>
      <c r="C14" s="1044"/>
      <c r="D14" s="1044"/>
      <c r="E14" s="1044"/>
      <c r="F14" s="1045"/>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3"/>
      <c r="B15" s="1044"/>
      <c r="C15" s="1044"/>
      <c r="D15" s="1044"/>
      <c r="E15" s="1044"/>
      <c r="F15" s="1045"/>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3"/>
      <c r="B16" s="1044"/>
      <c r="C16" s="1044"/>
      <c r="D16" s="1044"/>
      <c r="E16" s="1044"/>
      <c r="F16" s="1045"/>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3"/>
      <c r="B17" s="1044"/>
      <c r="C17" s="1044"/>
      <c r="D17" s="1044"/>
      <c r="E17" s="1044"/>
      <c r="F17" s="1045"/>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3"/>
      <c r="B18" s="1044"/>
      <c r="C18" s="1044"/>
      <c r="D18" s="1044"/>
      <c r="E18" s="1044"/>
      <c r="F18" s="1045"/>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3"/>
      <c r="B19" s="1044"/>
      <c r="C19" s="1044"/>
      <c r="D19" s="1044"/>
      <c r="E19" s="1044"/>
      <c r="F19" s="1045"/>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3"/>
      <c r="B20" s="1044"/>
      <c r="C20" s="1044"/>
      <c r="D20" s="1044"/>
      <c r="E20" s="1044"/>
      <c r="F20" s="1045"/>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3"/>
      <c r="B21" s="1044"/>
      <c r="C21" s="1044"/>
      <c r="D21" s="1044"/>
      <c r="E21" s="1044"/>
      <c r="F21" s="1045"/>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3"/>
      <c r="B22" s="1044"/>
      <c r="C22" s="1044"/>
      <c r="D22" s="1044"/>
      <c r="E22" s="1044"/>
      <c r="F22" s="1045"/>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3"/>
      <c r="B23" s="1044"/>
      <c r="C23" s="1044"/>
      <c r="D23" s="1044"/>
      <c r="E23" s="1044"/>
      <c r="F23" s="1045"/>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3"/>
      <c r="B24" s="1044"/>
      <c r="C24" s="1044"/>
      <c r="D24" s="1044"/>
      <c r="E24" s="1044"/>
      <c r="F24" s="1045"/>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3"/>
      <c r="B25" s="1044"/>
      <c r="C25" s="1044"/>
      <c r="D25" s="1044"/>
      <c r="E25" s="1044"/>
      <c r="F25" s="1045"/>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3"/>
      <c r="B26" s="1044"/>
      <c r="C26" s="1044"/>
      <c r="D26" s="1044"/>
      <c r="E26" s="1044"/>
      <c r="F26" s="1045"/>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3"/>
      <c r="B27" s="1044"/>
      <c r="C27" s="1044"/>
      <c r="D27" s="1044"/>
      <c r="E27" s="1044"/>
      <c r="F27" s="1045"/>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3"/>
      <c r="B28" s="1044"/>
      <c r="C28" s="1044"/>
      <c r="D28" s="1044"/>
      <c r="E28" s="1044"/>
      <c r="F28" s="1045"/>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3"/>
      <c r="B29" s="1044"/>
      <c r="C29" s="1044"/>
      <c r="D29" s="1044"/>
      <c r="E29" s="1044"/>
      <c r="F29" s="1045"/>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3"/>
      <c r="B30" s="1044"/>
      <c r="C30" s="1044"/>
      <c r="D30" s="1044"/>
      <c r="E30" s="1044"/>
      <c r="F30" s="1045"/>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3"/>
      <c r="B31" s="1044"/>
      <c r="C31" s="1044"/>
      <c r="D31" s="1044"/>
      <c r="E31" s="1044"/>
      <c r="F31" s="1045"/>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3"/>
      <c r="B32" s="1044"/>
      <c r="C32" s="1044"/>
      <c r="D32" s="1044"/>
      <c r="E32" s="1044"/>
      <c r="F32" s="1045"/>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3"/>
      <c r="B33" s="1044"/>
      <c r="C33" s="1044"/>
      <c r="D33" s="1044"/>
      <c r="E33" s="1044"/>
      <c r="F33" s="1045"/>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3"/>
      <c r="B34" s="1044"/>
      <c r="C34" s="1044"/>
      <c r="D34" s="1044"/>
      <c r="E34" s="1044"/>
      <c r="F34" s="1045"/>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3"/>
      <c r="B35" s="1044"/>
      <c r="C35" s="1044"/>
      <c r="D35" s="1044"/>
      <c r="E35" s="1044"/>
      <c r="F35" s="1045"/>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3"/>
      <c r="B36" s="1044"/>
      <c r="C36" s="1044"/>
      <c r="D36" s="1044"/>
      <c r="E36" s="1044"/>
      <c r="F36" s="1045"/>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3"/>
      <c r="B37" s="1044"/>
      <c r="C37" s="1044"/>
      <c r="D37" s="1044"/>
      <c r="E37" s="1044"/>
      <c r="F37" s="1045"/>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3"/>
      <c r="B38" s="1044"/>
      <c r="C38" s="1044"/>
      <c r="D38" s="1044"/>
      <c r="E38" s="1044"/>
      <c r="F38" s="1045"/>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3"/>
      <c r="B39" s="1044"/>
      <c r="C39" s="1044"/>
      <c r="D39" s="1044"/>
      <c r="E39" s="1044"/>
      <c r="F39" s="1045"/>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3"/>
      <c r="B40" s="1044"/>
      <c r="C40" s="1044"/>
      <c r="D40" s="1044"/>
      <c r="E40" s="1044"/>
      <c r="F40" s="1045"/>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3"/>
      <c r="B41" s="1044"/>
      <c r="C41" s="1044"/>
      <c r="D41" s="1044"/>
      <c r="E41" s="1044"/>
      <c r="F41" s="1045"/>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3"/>
      <c r="B42" s="1044"/>
      <c r="C42" s="1044"/>
      <c r="D42" s="1044"/>
      <c r="E42" s="1044"/>
      <c r="F42" s="1045"/>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3"/>
      <c r="B43" s="1044"/>
      <c r="C43" s="1044"/>
      <c r="D43" s="1044"/>
      <c r="E43" s="1044"/>
      <c r="F43" s="1045"/>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3"/>
      <c r="B44" s="1044"/>
      <c r="C44" s="1044"/>
      <c r="D44" s="1044"/>
      <c r="E44" s="1044"/>
      <c r="F44" s="1045"/>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3"/>
      <c r="B45" s="1044"/>
      <c r="C45" s="1044"/>
      <c r="D45" s="1044"/>
      <c r="E45" s="1044"/>
      <c r="F45" s="1045"/>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3"/>
      <c r="B46" s="1044"/>
      <c r="C46" s="1044"/>
      <c r="D46" s="1044"/>
      <c r="E46" s="1044"/>
      <c r="F46" s="1045"/>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3"/>
      <c r="B47" s="1044"/>
      <c r="C47" s="1044"/>
      <c r="D47" s="1044"/>
      <c r="E47" s="1044"/>
      <c r="F47" s="1045"/>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3"/>
      <c r="B48" s="1044"/>
      <c r="C48" s="1044"/>
      <c r="D48" s="1044"/>
      <c r="E48" s="1044"/>
      <c r="F48" s="1045"/>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3"/>
      <c r="B49" s="1044"/>
      <c r="C49" s="1044"/>
      <c r="D49" s="1044"/>
      <c r="E49" s="1044"/>
      <c r="F49" s="1045"/>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3"/>
      <c r="B50" s="1044"/>
      <c r="C50" s="1044"/>
      <c r="D50" s="1044"/>
      <c r="E50" s="1044"/>
      <c r="F50" s="1045"/>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3"/>
      <c r="B51" s="1044"/>
      <c r="C51" s="1044"/>
      <c r="D51" s="1044"/>
      <c r="E51" s="1044"/>
      <c r="F51" s="1045"/>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3"/>
      <c r="B52" s="1044"/>
      <c r="C52" s="1044"/>
      <c r="D52" s="1044"/>
      <c r="E52" s="1044"/>
      <c r="F52" s="1045"/>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row>
    <row r="54" spans="1:50" s="39" customFormat="1" ht="24.75" customHeight="1" thickBot="1" x14ac:dyDescent="0.2"/>
    <row r="55" spans="1:50" ht="30" customHeight="1" x14ac:dyDescent="0.15">
      <c r="A55" s="1049" t="s">
        <v>28</v>
      </c>
      <c r="B55" s="1050"/>
      <c r="C55" s="1050"/>
      <c r="D55" s="1050"/>
      <c r="E55" s="1050"/>
      <c r="F55" s="105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3"/>
      <c r="B56" s="1044"/>
      <c r="C56" s="1044"/>
      <c r="D56" s="1044"/>
      <c r="E56" s="1044"/>
      <c r="F56" s="1045"/>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3"/>
      <c r="B57" s="1044"/>
      <c r="C57" s="1044"/>
      <c r="D57" s="1044"/>
      <c r="E57" s="1044"/>
      <c r="F57" s="1045"/>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3"/>
      <c r="B58" s="1044"/>
      <c r="C58" s="1044"/>
      <c r="D58" s="1044"/>
      <c r="E58" s="1044"/>
      <c r="F58" s="1045"/>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3"/>
      <c r="B59" s="1044"/>
      <c r="C59" s="1044"/>
      <c r="D59" s="1044"/>
      <c r="E59" s="1044"/>
      <c r="F59" s="1045"/>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3"/>
      <c r="B60" s="1044"/>
      <c r="C60" s="1044"/>
      <c r="D60" s="1044"/>
      <c r="E60" s="1044"/>
      <c r="F60" s="1045"/>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3"/>
      <c r="B61" s="1044"/>
      <c r="C61" s="1044"/>
      <c r="D61" s="1044"/>
      <c r="E61" s="1044"/>
      <c r="F61" s="1045"/>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3"/>
      <c r="B62" s="1044"/>
      <c r="C62" s="1044"/>
      <c r="D62" s="1044"/>
      <c r="E62" s="1044"/>
      <c r="F62" s="1045"/>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3"/>
      <c r="B63" s="1044"/>
      <c r="C63" s="1044"/>
      <c r="D63" s="1044"/>
      <c r="E63" s="1044"/>
      <c r="F63" s="1045"/>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3"/>
      <c r="B64" s="1044"/>
      <c r="C64" s="1044"/>
      <c r="D64" s="1044"/>
      <c r="E64" s="1044"/>
      <c r="F64" s="1045"/>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3"/>
      <c r="B65" s="1044"/>
      <c r="C65" s="1044"/>
      <c r="D65" s="1044"/>
      <c r="E65" s="1044"/>
      <c r="F65" s="1045"/>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3"/>
      <c r="B66" s="1044"/>
      <c r="C66" s="1044"/>
      <c r="D66" s="1044"/>
      <c r="E66" s="1044"/>
      <c r="F66" s="1045"/>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3"/>
      <c r="B67" s="1044"/>
      <c r="C67" s="1044"/>
      <c r="D67" s="1044"/>
      <c r="E67" s="1044"/>
      <c r="F67" s="1045"/>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3"/>
      <c r="B68" s="1044"/>
      <c r="C68" s="1044"/>
      <c r="D68" s="1044"/>
      <c r="E68" s="1044"/>
      <c r="F68" s="1045"/>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3"/>
      <c r="B69" s="1044"/>
      <c r="C69" s="1044"/>
      <c r="D69" s="1044"/>
      <c r="E69" s="1044"/>
      <c r="F69" s="1045"/>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3"/>
      <c r="B70" s="1044"/>
      <c r="C70" s="1044"/>
      <c r="D70" s="1044"/>
      <c r="E70" s="1044"/>
      <c r="F70" s="1045"/>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3"/>
      <c r="B71" s="1044"/>
      <c r="C71" s="1044"/>
      <c r="D71" s="1044"/>
      <c r="E71" s="1044"/>
      <c r="F71" s="1045"/>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3"/>
      <c r="B72" s="1044"/>
      <c r="C72" s="1044"/>
      <c r="D72" s="1044"/>
      <c r="E72" s="1044"/>
      <c r="F72" s="1045"/>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3"/>
      <c r="B73" s="1044"/>
      <c r="C73" s="1044"/>
      <c r="D73" s="1044"/>
      <c r="E73" s="1044"/>
      <c r="F73" s="1045"/>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3"/>
      <c r="B74" s="1044"/>
      <c r="C74" s="1044"/>
      <c r="D74" s="1044"/>
      <c r="E74" s="1044"/>
      <c r="F74" s="1045"/>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3"/>
      <c r="B75" s="1044"/>
      <c r="C75" s="1044"/>
      <c r="D75" s="1044"/>
      <c r="E75" s="1044"/>
      <c r="F75" s="1045"/>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3"/>
      <c r="B76" s="1044"/>
      <c r="C76" s="1044"/>
      <c r="D76" s="1044"/>
      <c r="E76" s="1044"/>
      <c r="F76" s="1045"/>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3"/>
      <c r="B77" s="1044"/>
      <c r="C77" s="1044"/>
      <c r="D77" s="1044"/>
      <c r="E77" s="1044"/>
      <c r="F77" s="1045"/>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3"/>
      <c r="B78" s="1044"/>
      <c r="C78" s="1044"/>
      <c r="D78" s="1044"/>
      <c r="E78" s="1044"/>
      <c r="F78" s="1045"/>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3"/>
      <c r="B79" s="1044"/>
      <c r="C79" s="1044"/>
      <c r="D79" s="1044"/>
      <c r="E79" s="1044"/>
      <c r="F79" s="1045"/>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3"/>
      <c r="B80" s="1044"/>
      <c r="C80" s="1044"/>
      <c r="D80" s="1044"/>
      <c r="E80" s="1044"/>
      <c r="F80" s="1045"/>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3"/>
      <c r="B81" s="1044"/>
      <c r="C81" s="1044"/>
      <c r="D81" s="1044"/>
      <c r="E81" s="1044"/>
      <c r="F81" s="1045"/>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3"/>
      <c r="B82" s="1044"/>
      <c r="C82" s="1044"/>
      <c r="D82" s="1044"/>
      <c r="E82" s="1044"/>
      <c r="F82" s="1045"/>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3"/>
      <c r="B83" s="1044"/>
      <c r="C83" s="1044"/>
      <c r="D83" s="1044"/>
      <c r="E83" s="1044"/>
      <c r="F83" s="1045"/>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3"/>
      <c r="B84" s="1044"/>
      <c r="C84" s="1044"/>
      <c r="D84" s="1044"/>
      <c r="E84" s="1044"/>
      <c r="F84" s="1045"/>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3"/>
      <c r="B85" s="1044"/>
      <c r="C85" s="1044"/>
      <c r="D85" s="1044"/>
      <c r="E85" s="1044"/>
      <c r="F85" s="1045"/>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3"/>
      <c r="B86" s="1044"/>
      <c r="C86" s="1044"/>
      <c r="D86" s="1044"/>
      <c r="E86" s="1044"/>
      <c r="F86" s="1045"/>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3"/>
      <c r="B87" s="1044"/>
      <c r="C87" s="1044"/>
      <c r="D87" s="1044"/>
      <c r="E87" s="1044"/>
      <c r="F87" s="1045"/>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3"/>
      <c r="B88" s="1044"/>
      <c r="C88" s="1044"/>
      <c r="D88" s="1044"/>
      <c r="E88" s="1044"/>
      <c r="F88" s="1045"/>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3"/>
      <c r="B89" s="1044"/>
      <c r="C89" s="1044"/>
      <c r="D89" s="1044"/>
      <c r="E89" s="1044"/>
      <c r="F89" s="1045"/>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3"/>
      <c r="B90" s="1044"/>
      <c r="C90" s="1044"/>
      <c r="D90" s="1044"/>
      <c r="E90" s="1044"/>
      <c r="F90" s="1045"/>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3"/>
      <c r="B91" s="1044"/>
      <c r="C91" s="1044"/>
      <c r="D91" s="1044"/>
      <c r="E91" s="1044"/>
      <c r="F91" s="1045"/>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3"/>
      <c r="B92" s="1044"/>
      <c r="C92" s="1044"/>
      <c r="D92" s="1044"/>
      <c r="E92" s="1044"/>
      <c r="F92" s="1045"/>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3"/>
      <c r="B93" s="1044"/>
      <c r="C93" s="1044"/>
      <c r="D93" s="1044"/>
      <c r="E93" s="1044"/>
      <c r="F93" s="1045"/>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3"/>
      <c r="B94" s="1044"/>
      <c r="C94" s="1044"/>
      <c r="D94" s="1044"/>
      <c r="E94" s="1044"/>
      <c r="F94" s="1045"/>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3"/>
      <c r="B95" s="1044"/>
      <c r="C95" s="1044"/>
      <c r="D95" s="1044"/>
      <c r="E95" s="1044"/>
      <c r="F95" s="1045"/>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3"/>
      <c r="B96" s="1044"/>
      <c r="C96" s="1044"/>
      <c r="D96" s="1044"/>
      <c r="E96" s="1044"/>
      <c r="F96" s="1045"/>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3"/>
      <c r="B97" s="1044"/>
      <c r="C97" s="1044"/>
      <c r="D97" s="1044"/>
      <c r="E97" s="1044"/>
      <c r="F97" s="1045"/>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3"/>
      <c r="B98" s="1044"/>
      <c r="C98" s="1044"/>
      <c r="D98" s="1044"/>
      <c r="E98" s="1044"/>
      <c r="F98" s="1045"/>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3"/>
      <c r="B99" s="1044"/>
      <c r="C99" s="1044"/>
      <c r="D99" s="1044"/>
      <c r="E99" s="1044"/>
      <c r="F99" s="1045"/>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3"/>
      <c r="B100" s="1044"/>
      <c r="C100" s="1044"/>
      <c r="D100" s="1044"/>
      <c r="E100" s="1044"/>
      <c r="F100" s="1045"/>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3"/>
      <c r="B101" s="1044"/>
      <c r="C101" s="1044"/>
      <c r="D101" s="1044"/>
      <c r="E101" s="1044"/>
      <c r="F101" s="1045"/>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3"/>
      <c r="B102" s="1044"/>
      <c r="C102" s="1044"/>
      <c r="D102" s="1044"/>
      <c r="E102" s="1044"/>
      <c r="F102" s="1045"/>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3"/>
      <c r="B103" s="1044"/>
      <c r="C103" s="1044"/>
      <c r="D103" s="1044"/>
      <c r="E103" s="1044"/>
      <c r="F103" s="1045"/>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3"/>
      <c r="B104" s="1044"/>
      <c r="C104" s="1044"/>
      <c r="D104" s="1044"/>
      <c r="E104" s="1044"/>
      <c r="F104" s="1045"/>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3"/>
      <c r="B105" s="1044"/>
      <c r="C105" s="1044"/>
      <c r="D105" s="1044"/>
      <c r="E105" s="1044"/>
      <c r="F105" s="1045"/>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row>
    <row r="107" spans="1:50" s="39" customFormat="1" ht="24.75" customHeight="1" thickBot="1" x14ac:dyDescent="0.2"/>
    <row r="108" spans="1:50" ht="30" customHeight="1" x14ac:dyDescent="0.15">
      <c r="A108" s="1049" t="s">
        <v>28</v>
      </c>
      <c r="B108" s="1050"/>
      <c r="C108" s="1050"/>
      <c r="D108" s="1050"/>
      <c r="E108" s="1050"/>
      <c r="F108" s="105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3"/>
      <c r="B109" s="1044"/>
      <c r="C109" s="1044"/>
      <c r="D109" s="1044"/>
      <c r="E109" s="1044"/>
      <c r="F109" s="1045"/>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3"/>
      <c r="B110" s="1044"/>
      <c r="C110" s="1044"/>
      <c r="D110" s="1044"/>
      <c r="E110" s="1044"/>
      <c r="F110" s="1045"/>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3"/>
      <c r="B111" s="1044"/>
      <c r="C111" s="1044"/>
      <c r="D111" s="1044"/>
      <c r="E111" s="1044"/>
      <c r="F111" s="1045"/>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3"/>
      <c r="B112" s="1044"/>
      <c r="C112" s="1044"/>
      <c r="D112" s="1044"/>
      <c r="E112" s="1044"/>
      <c r="F112" s="1045"/>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3"/>
      <c r="B113" s="1044"/>
      <c r="C113" s="1044"/>
      <c r="D113" s="1044"/>
      <c r="E113" s="1044"/>
      <c r="F113" s="1045"/>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3"/>
      <c r="B114" s="1044"/>
      <c r="C114" s="1044"/>
      <c r="D114" s="1044"/>
      <c r="E114" s="1044"/>
      <c r="F114" s="1045"/>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3"/>
      <c r="B115" s="1044"/>
      <c r="C115" s="1044"/>
      <c r="D115" s="1044"/>
      <c r="E115" s="1044"/>
      <c r="F115" s="1045"/>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3"/>
      <c r="B116" s="1044"/>
      <c r="C116" s="1044"/>
      <c r="D116" s="1044"/>
      <c r="E116" s="1044"/>
      <c r="F116" s="1045"/>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3"/>
      <c r="B117" s="1044"/>
      <c r="C117" s="1044"/>
      <c r="D117" s="1044"/>
      <c r="E117" s="1044"/>
      <c r="F117" s="1045"/>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3"/>
      <c r="B118" s="1044"/>
      <c r="C118" s="1044"/>
      <c r="D118" s="1044"/>
      <c r="E118" s="1044"/>
      <c r="F118" s="1045"/>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3"/>
      <c r="B119" s="1044"/>
      <c r="C119" s="1044"/>
      <c r="D119" s="1044"/>
      <c r="E119" s="1044"/>
      <c r="F119" s="1045"/>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3"/>
      <c r="B120" s="1044"/>
      <c r="C120" s="1044"/>
      <c r="D120" s="1044"/>
      <c r="E120" s="1044"/>
      <c r="F120" s="1045"/>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3"/>
      <c r="B121" s="1044"/>
      <c r="C121" s="1044"/>
      <c r="D121" s="1044"/>
      <c r="E121" s="1044"/>
      <c r="F121" s="1045"/>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3"/>
      <c r="B122" s="1044"/>
      <c r="C122" s="1044"/>
      <c r="D122" s="1044"/>
      <c r="E122" s="1044"/>
      <c r="F122" s="1045"/>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3"/>
      <c r="B123" s="1044"/>
      <c r="C123" s="1044"/>
      <c r="D123" s="1044"/>
      <c r="E123" s="1044"/>
      <c r="F123" s="1045"/>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3"/>
      <c r="B124" s="1044"/>
      <c r="C124" s="1044"/>
      <c r="D124" s="1044"/>
      <c r="E124" s="1044"/>
      <c r="F124" s="1045"/>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3"/>
      <c r="B125" s="1044"/>
      <c r="C125" s="1044"/>
      <c r="D125" s="1044"/>
      <c r="E125" s="1044"/>
      <c r="F125" s="1045"/>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3"/>
      <c r="B126" s="1044"/>
      <c r="C126" s="1044"/>
      <c r="D126" s="1044"/>
      <c r="E126" s="1044"/>
      <c r="F126" s="1045"/>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3"/>
      <c r="B127" s="1044"/>
      <c r="C127" s="1044"/>
      <c r="D127" s="1044"/>
      <c r="E127" s="1044"/>
      <c r="F127" s="1045"/>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3"/>
      <c r="B128" s="1044"/>
      <c r="C128" s="1044"/>
      <c r="D128" s="1044"/>
      <c r="E128" s="1044"/>
      <c r="F128" s="1045"/>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3"/>
      <c r="B129" s="1044"/>
      <c r="C129" s="1044"/>
      <c r="D129" s="1044"/>
      <c r="E129" s="1044"/>
      <c r="F129" s="1045"/>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3"/>
      <c r="B130" s="1044"/>
      <c r="C130" s="1044"/>
      <c r="D130" s="1044"/>
      <c r="E130" s="1044"/>
      <c r="F130" s="1045"/>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3"/>
      <c r="B131" s="1044"/>
      <c r="C131" s="1044"/>
      <c r="D131" s="1044"/>
      <c r="E131" s="1044"/>
      <c r="F131" s="1045"/>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3"/>
      <c r="B132" s="1044"/>
      <c r="C132" s="1044"/>
      <c r="D132" s="1044"/>
      <c r="E132" s="1044"/>
      <c r="F132" s="1045"/>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3"/>
      <c r="B133" s="1044"/>
      <c r="C133" s="1044"/>
      <c r="D133" s="1044"/>
      <c r="E133" s="1044"/>
      <c r="F133" s="1045"/>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3"/>
      <c r="B134" s="1044"/>
      <c r="C134" s="1044"/>
      <c r="D134" s="1044"/>
      <c r="E134" s="1044"/>
      <c r="F134" s="1045"/>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3"/>
      <c r="B135" s="1044"/>
      <c r="C135" s="1044"/>
      <c r="D135" s="1044"/>
      <c r="E135" s="1044"/>
      <c r="F135" s="1045"/>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3"/>
      <c r="B136" s="1044"/>
      <c r="C136" s="1044"/>
      <c r="D136" s="1044"/>
      <c r="E136" s="1044"/>
      <c r="F136" s="1045"/>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3"/>
      <c r="B137" s="1044"/>
      <c r="C137" s="1044"/>
      <c r="D137" s="1044"/>
      <c r="E137" s="1044"/>
      <c r="F137" s="1045"/>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3"/>
      <c r="B138" s="1044"/>
      <c r="C138" s="1044"/>
      <c r="D138" s="1044"/>
      <c r="E138" s="1044"/>
      <c r="F138" s="1045"/>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3"/>
      <c r="B139" s="1044"/>
      <c r="C139" s="1044"/>
      <c r="D139" s="1044"/>
      <c r="E139" s="1044"/>
      <c r="F139" s="1045"/>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3"/>
      <c r="B140" s="1044"/>
      <c r="C140" s="1044"/>
      <c r="D140" s="1044"/>
      <c r="E140" s="1044"/>
      <c r="F140" s="1045"/>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3"/>
      <c r="B141" s="1044"/>
      <c r="C141" s="1044"/>
      <c r="D141" s="1044"/>
      <c r="E141" s="1044"/>
      <c r="F141" s="1045"/>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3"/>
      <c r="B142" s="1044"/>
      <c r="C142" s="1044"/>
      <c r="D142" s="1044"/>
      <c r="E142" s="1044"/>
      <c r="F142" s="1045"/>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3"/>
      <c r="B143" s="1044"/>
      <c r="C143" s="1044"/>
      <c r="D143" s="1044"/>
      <c r="E143" s="1044"/>
      <c r="F143" s="1045"/>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3"/>
      <c r="B144" s="1044"/>
      <c r="C144" s="1044"/>
      <c r="D144" s="1044"/>
      <c r="E144" s="1044"/>
      <c r="F144" s="1045"/>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3"/>
      <c r="B145" s="1044"/>
      <c r="C145" s="1044"/>
      <c r="D145" s="1044"/>
      <c r="E145" s="1044"/>
      <c r="F145" s="1045"/>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3"/>
      <c r="B146" s="1044"/>
      <c r="C146" s="1044"/>
      <c r="D146" s="1044"/>
      <c r="E146" s="1044"/>
      <c r="F146" s="1045"/>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3"/>
      <c r="B147" s="1044"/>
      <c r="C147" s="1044"/>
      <c r="D147" s="1044"/>
      <c r="E147" s="1044"/>
      <c r="F147" s="1045"/>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3"/>
      <c r="B148" s="1044"/>
      <c r="C148" s="1044"/>
      <c r="D148" s="1044"/>
      <c r="E148" s="1044"/>
      <c r="F148" s="1045"/>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3"/>
      <c r="B149" s="1044"/>
      <c r="C149" s="1044"/>
      <c r="D149" s="1044"/>
      <c r="E149" s="1044"/>
      <c r="F149" s="1045"/>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3"/>
      <c r="B150" s="1044"/>
      <c r="C150" s="1044"/>
      <c r="D150" s="1044"/>
      <c r="E150" s="1044"/>
      <c r="F150" s="1045"/>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3"/>
      <c r="B151" s="1044"/>
      <c r="C151" s="1044"/>
      <c r="D151" s="1044"/>
      <c r="E151" s="1044"/>
      <c r="F151" s="1045"/>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3"/>
      <c r="B152" s="1044"/>
      <c r="C152" s="1044"/>
      <c r="D152" s="1044"/>
      <c r="E152" s="1044"/>
      <c r="F152" s="1045"/>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3"/>
      <c r="B153" s="1044"/>
      <c r="C153" s="1044"/>
      <c r="D153" s="1044"/>
      <c r="E153" s="1044"/>
      <c r="F153" s="1045"/>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3"/>
      <c r="B154" s="1044"/>
      <c r="C154" s="1044"/>
      <c r="D154" s="1044"/>
      <c r="E154" s="1044"/>
      <c r="F154" s="1045"/>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3"/>
      <c r="B155" s="1044"/>
      <c r="C155" s="1044"/>
      <c r="D155" s="1044"/>
      <c r="E155" s="1044"/>
      <c r="F155" s="1045"/>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3"/>
      <c r="B156" s="1044"/>
      <c r="C156" s="1044"/>
      <c r="D156" s="1044"/>
      <c r="E156" s="1044"/>
      <c r="F156" s="1045"/>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3"/>
      <c r="B157" s="1044"/>
      <c r="C157" s="1044"/>
      <c r="D157" s="1044"/>
      <c r="E157" s="1044"/>
      <c r="F157" s="1045"/>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3"/>
      <c r="B158" s="1044"/>
      <c r="C158" s="1044"/>
      <c r="D158" s="1044"/>
      <c r="E158" s="1044"/>
      <c r="F158" s="1045"/>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row>
    <row r="160" spans="1:50" s="39" customFormat="1" ht="24.75" customHeight="1" thickBot="1" x14ac:dyDescent="0.2"/>
    <row r="161" spans="1:50" ht="30" customHeight="1" x14ac:dyDescent="0.15">
      <c r="A161" s="1049" t="s">
        <v>28</v>
      </c>
      <c r="B161" s="1050"/>
      <c r="C161" s="1050"/>
      <c r="D161" s="1050"/>
      <c r="E161" s="1050"/>
      <c r="F161" s="105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3"/>
      <c r="B162" s="1044"/>
      <c r="C162" s="1044"/>
      <c r="D162" s="1044"/>
      <c r="E162" s="1044"/>
      <c r="F162" s="1045"/>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3"/>
      <c r="B163" s="1044"/>
      <c r="C163" s="1044"/>
      <c r="D163" s="1044"/>
      <c r="E163" s="1044"/>
      <c r="F163" s="1045"/>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3"/>
      <c r="B164" s="1044"/>
      <c r="C164" s="1044"/>
      <c r="D164" s="1044"/>
      <c r="E164" s="1044"/>
      <c r="F164" s="1045"/>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3"/>
      <c r="B165" s="1044"/>
      <c r="C165" s="1044"/>
      <c r="D165" s="1044"/>
      <c r="E165" s="1044"/>
      <c r="F165" s="1045"/>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3"/>
      <c r="B166" s="1044"/>
      <c r="C166" s="1044"/>
      <c r="D166" s="1044"/>
      <c r="E166" s="1044"/>
      <c r="F166" s="1045"/>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3"/>
      <c r="B167" s="1044"/>
      <c r="C167" s="1044"/>
      <c r="D167" s="1044"/>
      <c r="E167" s="1044"/>
      <c r="F167" s="1045"/>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3"/>
      <c r="B168" s="1044"/>
      <c r="C168" s="1044"/>
      <c r="D168" s="1044"/>
      <c r="E168" s="1044"/>
      <c r="F168" s="1045"/>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3"/>
      <c r="B169" s="1044"/>
      <c r="C169" s="1044"/>
      <c r="D169" s="1044"/>
      <c r="E169" s="1044"/>
      <c r="F169" s="1045"/>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3"/>
      <c r="B170" s="1044"/>
      <c r="C170" s="1044"/>
      <c r="D170" s="1044"/>
      <c r="E170" s="1044"/>
      <c r="F170" s="1045"/>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3"/>
      <c r="B171" s="1044"/>
      <c r="C171" s="1044"/>
      <c r="D171" s="1044"/>
      <c r="E171" s="1044"/>
      <c r="F171" s="1045"/>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3"/>
      <c r="B172" s="1044"/>
      <c r="C172" s="1044"/>
      <c r="D172" s="1044"/>
      <c r="E172" s="1044"/>
      <c r="F172" s="1045"/>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3"/>
      <c r="B173" s="1044"/>
      <c r="C173" s="1044"/>
      <c r="D173" s="1044"/>
      <c r="E173" s="1044"/>
      <c r="F173" s="1045"/>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3"/>
      <c r="B174" s="1044"/>
      <c r="C174" s="1044"/>
      <c r="D174" s="1044"/>
      <c r="E174" s="1044"/>
      <c r="F174" s="1045"/>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3"/>
      <c r="B175" s="1044"/>
      <c r="C175" s="1044"/>
      <c r="D175" s="1044"/>
      <c r="E175" s="1044"/>
      <c r="F175" s="1045"/>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3"/>
      <c r="B176" s="1044"/>
      <c r="C176" s="1044"/>
      <c r="D176" s="1044"/>
      <c r="E176" s="1044"/>
      <c r="F176" s="1045"/>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3"/>
      <c r="B177" s="1044"/>
      <c r="C177" s="1044"/>
      <c r="D177" s="1044"/>
      <c r="E177" s="1044"/>
      <c r="F177" s="1045"/>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3"/>
      <c r="B178" s="1044"/>
      <c r="C178" s="1044"/>
      <c r="D178" s="1044"/>
      <c r="E178" s="1044"/>
      <c r="F178" s="1045"/>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3"/>
      <c r="B179" s="1044"/>
      <c r="C179" s="1044"/>
      <c r="D179" s="1044"/>
      <c r="E179" s="1044"/>
      <c r="F179" s="1045"/>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3"/>
      <c r="B180" s="1044"/>
      <c r="C180" s="1044"/>
      <c r="D180" s="1044"/>
      <c r="E180" s="1044"/>
      <c r="F180" s="1045"/>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3"/>
      <c r="B181" s="1044"/>
      <c r="C181" s="1044"/>
      <c r="D181" s="1044"/>
      <c r="E181" s="1044"/>
      <c r="F181" s="1045"/>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3"/>
      <c r="B182" s="1044"/>
      <c r="C182" s="1044"/>
      <c r="D182" s="1044"/>
      <c r="E182" s="1044"/>
      <c r="F182" s="1045"/>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3"/>
      <c r="B183" s="1044"/>
      <c r="C183" s="1044"/>
      <c r="D183" s="1044"/>
      <c r="E183" s="1044"/>
      <c r="F183" s="1045"/>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3"/>
      <c r="B184" s="1044"/>
      <c r="C184" s="1044"/>
      <c r="D184" s="1044"/>
      <c r="E184" s="1044"/>
      <c r="F184" s="1045"/>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3"/>
      <c r="B185" s="1044"/>
      <c r="C185" s="1044"/>
      <c r="D185" s="1044"/>
      <c r="E185" s="1044"/>
      <c r="F185" s="1045"/>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3"/>
      <c r="B186" s="1044"/>
      <c r="C186" s="1044"/>
      <c r="D186" s="1044"/>
      <c r="E186" s="1044"/>
      <c r="F186" s="1045"/>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3"/>
      <c r="B187" s="1044"/>
      <c r="C187" s="1044"/>
      <c r="D187" s="1044"/>
      <c r="E187" s="1044"/>
      <c r="F187" s="1045"/>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3"/>
      <c r="B188" s="1044"/>
      <c r="C188" s="1044"/>
      <c r="D188" s="1044"/>
      <c r="E188" s="1044"/>
      <c r="F188" s="1045"/>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3"/>
      <c r="B189" s="1044"/>
      <c r="C189" s="1044"/>
      <c r="D189" s="1044"/>
      <c r="E189" s="1044"/>
      <c r="F189" s="1045"/>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3"/>
      <c r="B190" s="1044"/>
      <c r="C190" s="1044"/>
      <c r="D190" s="1044"/>
      <c r="E190" s="1044"/>
      <c r="F190" s="1045"/>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3"/>
      <c r="B191" s="1044"/>
      <c r="C191" s="1044"/>
      <c r="D191" s="1044"/>
      <c r="E191" s="1044"/>
      <c r="F191" s="1045"/>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3"/>
      <c r="B192" s="1044"/>
      <c r="C192" s="1044"/>
      <c r="D192" s="1044"/>
      <c r="E192" s="1044"/>
      <c r="F192" s="1045"/>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3"/>
      <c r="B193" s="1044"/>
      <c r="C193" s="1044"/>
      <c r="D193" s="1044"/>
      <c r="E193" s="1044"/>
      <c r="F193" s="1045"/>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3"/>
      <c r="B194" s="1044"/>
      <c r="C194" s="1044"/>
      <c r="D194" s="1044"/>
      <c r="E194" s="1044"/>
      <c r="F194" s="1045"/>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3"/>
      <c r="B195" s="1044"/>
      <c r="C195" s="1044"/>
      <c r="D195" s="1044"/>
      <c r="E195" s="1044"/>
      <c r="F195" s="1045"/>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3"/>
      <c r="B196" s="1044"/>
      <c r="C196" s="1044"/>
      <c r="D196" s="1044"/>
      <c r="E196" s="1044"/>
      <c r="F196" s="1045"/>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3"/>
      <c r="B197" s="1044"/>
      <c r="C197" s="1044"/>
      <c r="D197" s="1044"/>
      <c r="E197" s="1044"/>
      <c r="F197" s="1045"/>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3"/>
      <c r="B198" s="1044"/>
      <c r="C198" s="1044"/>
      <c r="D198" s="1044"/>
      <c r="E198" s="1044"/>
      <c r="F198" s="1045"/>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3"/>
      <c r="B199" s="1044"/>
      <c r="C199" s="1044"/>
      <c r="D199" s="1044"/>
      <c r="E199" s="1044"/>
      <c r="F199" s="1045"/>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3"/>
      <c r="B200" s="1044"/>
      <c r="C200" s="1044"/>
      <c r="D200" s="1044"/>
      <c r="E200" s="1044"/>
      <c r="F200" s="1045"/>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3"/>
      <c r="B201" s="1044"/>
      <c r="C201" s="1044"/>
      <c r="D201" s="1044"/>
      <c r="E201" s="1044"/>
      <c r="F201" s="1045"/>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3"/>
      <c r="B202" s="1044"/>
      <c r="C202" s="1044"/>
      <c r="D202" s="1044"/>
      <c r="E202" s="1044"/>
      <c r="F202" s="1045"/>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3"/>
      <c r="B203" s="1044"/>
      <c r="C203" s="1044"/>
      <c r="D203" s="1044"/>
      <c r="E203" s="1044"/>
      <c r="F203" s="1045"/>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3"/>
      <c r="B204" s="1044"/>
      <c r="C204" s="1044"/>
      <c r="D204" s="1044"/>
      <c r="E204" s="1044"/>
      <c r="F204" s="1045"/>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3"/>
      <c r="B205" s="1044"/>
      <c r="C205" s="1044"/>
      <c r="D205" s="1044"/>
      <c r="E205" s="1044"/>
      <c r="F205" s="1045"/>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3"/>
      <c r="B206" s="1044"/>
      <c r="C206" s="1044"/>
      <c r="D206" s="1044"/>
      <c r="E206" s="1044"/>
      <c r="F206" s="1045"/>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3"/>
      <c r="B207" s="1044"/>
      <c r="C207" s="1044"/>
      <c r="D207" s="1044"/>
      <c r="E207" s="1044"/>
      <c r="F207" s="1045"/>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3"/>
      <c r="B208" s="1044"/>
      <c r="C208" s="1044"/>
      <c r="D208" s="1044"/>
      <c r="E208" s="1044"/>
      <c r="F208" s="1045"/>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3"/>
      <c r="B209" s="1044"/>
      <c r="C209" s="1044"/>
      <c r="D209" s="1044"/>
      <c r="E209" s="1044"/>
      <c r="F209" s="1045"/>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3"/>
      <c r="B210" s="1044"/>
      <c r="C210" s="1044"/>
      <c r="D210" s="1044"/>
      <c r="E210" s="1044"/>
      <c r="F210" s="1045"/>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3"/>
      <c r="B211" s="1044"/>
      <c r="C211" s="1044"/>
      <c r="D211" s="1044"/>
      <c r="E211" s="1044"/>
      <c r="F211" s="1045"/>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row>
    <row r="213" spans="1:50" s="39" customFormat="1" ht="24.75" customHeight="1" thickBot="1" x14ac:dyDescent="0.2"/>
    <row r="214" spans="1:50" ht="30" customHeight="1" x14ac:dyDescent="0.15">
      <c r="A214" s="1040" t="s">
        <v>28</v>
      </c>
      <c r="B214" s="1041"/>
      <c r="C214" s="1041"/>
      <c r="D214" s="1041"/>
      <c r="E214" s="1041"/>
      <c r="F214" s="104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3"/>
      <c r="B215" s="1044"/>
      <c r="C215" s="1044"/>
      <c r="D215" s="1044"/>
      <c r="E215" s="1044"/>
      <c r="F215" s="1045"/>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3"/>
      <c r="B216" s="1044"/>
      <c r="C216" s="1044"/>
      <c r="D216" s="1044"/>
      <c r="E216" s="1044"/>
      <c r="F216" s="1045"/>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3"/>
      <c r="B217" s="1044"/>
      <c r="C217" s="1044"/>
      <c r="D217" s="1044"/>
      <c r="E217" s="1044"/>
      <c r="F217" s="1045"/>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3"/>
      <c r="B218" s="1044"/>
      <c r="C218" s="1044"/>
      <c r="D218" s="1044"/>
      <c r="E218" s="1044"/>
      <c r="F218" s="1045"/>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3"/>
      <c r="B219" s="1044"/>
      <c r="C219" s="1044"/>
      <c r="D219" s="1044"/>
      <c r="E219" s="1044"/>
      <c r="F219" s="1045"/>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3"/>
      <c r="B220" s="1044"/>
      <c r="C220" s="1044"/>
      <c r="D220" s="1044"/>
      <c r="E220" s="1044"/>
      <c r="F220" s="1045"/>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3"/>
      <c r="B221" s="1044"/>
      <c r="C221" s="1044"/>
      <c r="D221" s="1044"/>
      <c r="E221" s="1044"/>
      <c r="F221" s="1045"/>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3"/>
      <c r="B222" s="1044"/>
      <c r="C222" s="1044"/>
      <c r="D222" s="1044"/>
      <c r="E222" s="1044"/>
      <c r="F222" s="1045"/>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3"/>
      <c r="B223" s="1044"/>
      <c r="C223" s="1044"/>
      <c r="D223" s="1044"/>
      <c r="E223" s="1044"/>
      <c r="F223" s="1045"/>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3"/>
      <c r="B224" s="1044"/>
      <c r="C224" s="1044"/>
      <c r="D224" s="1044"/>
      <c r="E224" s="1044"/>
      <c r="F224" s="1045"/>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3"/>
      <c r="B225" s="1044"/>
      <c r="C225" s="1044"/>
      <c r="D225" s="1044"/>
      <c r="E225" s="1044"/>
      <c r="F225" s="1045"/>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3"/>
      <c r="B226" s="1044"/>
      <c r="C226" s="1044"/>
      <c r="D226" s="1044"/>
      <c r="E226" s="1044"/>
      <c r="F226" s="1045"/>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3"/>
      <c r="B227" s="1044"/>
      <c r="C227" s="1044"/>
      <c r="D227" s="1044"/>
      <c r="E227" s="1044"/>
      <c r="F227" s="1045"/>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3"/>
      <c r="B228" s="1044"/>
      <c r="C228" s="1044"/>
      <c r="D228" s="1044"/>
      <c r="E228" s="1044"/>
      <c r="F228" s="1045"/>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3"/>
      <c r="B229" s="1044"/>
      <c r="C229" s="1044"/>
      <c r="D229" s="1044"/>
      <c r="E229" s="1044"/>
      <c r="F229" s="1045"/>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3"/>
      <c r="B230" s="1044"/>
      <c r="C230" s="1044"/>
      <c r="D230" s="1044"/>
      <c r="E230" s="1044"/>
      <c r="F230" s="1045"/>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3"/>
      <c r="B231" s="1044"/>
      <c r="C231" s="1044"/>
      <c r="D231" s="1044"/>
      <c r="E231" s="1044"/>
      <c r="F231" s="1045"/>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3"/>
      <c r="B232" s="1044"/>
      <c r="C232" s="1044"/>
      <c r="D232" s="1044"/>
      <c r="E232" s="1044"/>
      <c r="F232" s="1045"/>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3"/>
      <c r="B233" s="1044"/>
      <c r="C233" s="1044"/>
      <c r="D233" s="1044"/>
      <c r="E233" s="1044"/>
      <c r="F233" s="1045"/>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3"/>
      <c r="B234" s="1044"/>
      <c r="C234" s="1044"/>
      <c r="D234" s="1044"/>
      <c r="E234" s="1044"/>
      <c r="F234" s="1045"/>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3"/>
      <c r="B235" s="1044"/>
      <c r="C235" s="1044"/>
      <c r="D235" s="1044"/>
      <c r="E235" s="1044"/>
      <c r="F235" s="1045"/>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3"/>
      <c r="B236" s="1044"/>
      <c r="C236" s="1044"/>
      <c r="D236" s="1044"/>
      <c r="E236" s="1044"/>
      <c r="F236" s="1045"/>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3"/>
      <c r="B237" s="1044"/>
      <c r="C237" s="1044"/>
      <c r="D237" s="1044"/>
      <c r="E237" s="1044"/>
      <c r="F237" s="1045"/>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3"/>
      <c r="B238" s="1044"/>
      <c r="C238" s="1044"/>
      <c r="D238" s="1044"/>
      <c r="E238" s="1044"/>
      <c r="F238" s="1045"/>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3"/>
      <c r="B239" s="1044"/>
      <c r="C239" s="1044"/>
      <c r="D239" s="1044"/>
      <c r="E239" s="1044"/>
      <c r="F239" s="1045"/>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3"/>
      <c r="B240" s="1044"/>
      <c r="C240" s="1044"/>
      <c r="D240" s="1044"/>
      <c r="E240" s="1044"/>
      <c r="F240" s="1045"/>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3"/>
      <c r="B241" s="1044"/>
      <c r="C241" s="1044"/>
      <c r="D241" s="1044"/>
      <c r="E241" s="1044"/>
      <c r="F241" s="1045"/>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3"/>
      <c r="B242" s="1044"/>
      <c r="C242" s="1044"/>
      <c r="D242" s="1044"/>
      <c r="E242" s="1044"/>
      <c r="F242" s="1045"/>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3"/>
      <c r="B243" s="1044"/>
      <c r="C243" s="1044"/>
      <c r="D243" s="1044"/>
      <c r="E243" s="1044"/>
      <c r="F243" s="1045"/>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3"/>
      <c r="B244" s="1044"/>
      <c r="C244" s="1044"/>
      <c r="D244" s="1044"/>
      <c r="E244" s="1044"/>
      <c r="F244" s="1045"/>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3"/>
      <c r="B245" s="1044"/>
      <c r="C245" s="1044"/>
      <c r="D245" s="1044"/>
      <c r="E245" s="1044"/>
      <c r="F245" s="1045"/>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3"/>
      <c r="B246" s="1044"/>
      <c r="C246" s="1044"/>
      <c r="D246" s="1044"/>
      <c r="E246" s="1044"/>
      <c r="F246" s="1045"/>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3"/>
      <c r="B247" s="1044"/>
      <c r="C247" s="1044"/>
      <c r="D247" s="1044"/>
      <c r="E247" s="1044"/>
      <c r="F247" s="1045"/>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3"/>
      <c r="B248" s="1044"/>
      <c r="C248" s="1044"/>
      <c r="D248" s="1044"/>
      <c r="E248" s="1044"/>
      <c r="F248" s="1045"/>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3"/>
      <c r="B249" s="1044"/>
      <c r="C249" s="1044"/>
      <c r="D249" s="1044"/>
      <c r="E249" s="1044"/>
      <c r="F249" s="1045"/>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3"/>
      <c r="B250" s="1044"/>
      <c r="C250" s="1044"/>
      <c r="D250" s="1044"/>
      <c r="E250" s="1044"/>
      <c r="F250" s="1045"/>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3"/>
      <c r="B251" s="1044"/>
      <c r="C251" s="1044"/>
      <c r="D251" s="1044"/>
      <c r="E251" s="1044"/>
      <c r="F251" s="1045"/>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3"/>
      <c r="B252" s="1044"/>
      <c r="C252" s="1044"/>
      <c r="D252" s="1044"/>
      <c r="E252" s="1044"/>
      <c r="F252" s="1045"/>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3"/>
      <c r="B253" s="1044"/>
      <c r="C253" s="1044"/>
      <c r="D253" s="1044"/>
      <c r="E253" s="1044"/>
      <c r="F253" s="1045"/>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3"/>
      <c r="B254" s="1044"/>
      <c r="C254" s="1044"/>
      <c r="D254" s="1044"/>
      <c r="E254" s="1044"/>
      <c r="F254" s="1045"/>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3"/>
      <c r="B255" s="1044"/>
      <c r="C255" s="1044"/>
      <c r="D255" s="1044"/>
      <c r="E255" s="1044"/>
      <c r="F255" s="1045"/>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3"/>
      <c r="B256" s="1044"/>
      <c r="C256" s="1044"/>
      <c r="D256" s="1044"/>
      <c r="E256" s="1044"/>
      <c r="F256" s="1045"/>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3"/>
      <c r="B257" s="1044"/>
      <c r="C257" s="1044"/>
      <c r="D257" s="1044"/>
      <c r="E257" s="1044"/>
      <c r="F257" s="1045"/>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3"/>
      <c r="B258" s="1044"/>
      <c r="C258" s="1044"/>
      <c r="D258" s="1044"/>
      <c r="E258" s="1044"/>
      <c r="F258" s="1045"/>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3"/>
      <c r="B259" s="1044"/>
      <c r="C259" s="1044"/>
      <c r="D259" s="1044"/>
      <c r="E259" s="1044"/>
      <c r="F259" s="1045"/>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3"/>
      <c r="B260" s="1044"/>
      <c r="C260" s="1044"/>
      <c r="D260" s="1044"/>
      <c r="E260" s="1044"/>
      <c r="F260" s="1045"/>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3"/>
      <c r="B261" s="1044"/>
      <c r="C261" s="1044"/>
      <c r="D261" s="1044"/>
      <c r="E261" s="1044"/>
      <c r="F261" s="1045"/>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3"/>
      <c r="B262" s="1044"/>
      <c r="C262" s="1044"/>
      <c r="D262" s="1044"/>
      <c r="E262" s="1044"/>
      <c r="F262" s="1045"/>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3"/>
      <c r="B263" s="1044"/>
      <c r="C263" s="1044"/>
      <c r="D263" s="1044"/>
      <c r="E263" s="1044"/>
      <c r="F263" s="1045"/>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3"/>
      <c r="B264" s="1044"/>
      <c r="C264" s="1044"/>
      <c r="D264" s="1044"/>
      <c r="E264" s="1044"/>
      <c r="F264" s="1045"/>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4">
        <v>1</v>
      </c>
      <c r="B4" s="1054">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4">
        <v>2</v>
      </c>
      <c r="B5" s="1054">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4">
        <v>3</v>
      </c>
      <c r="B6" s="1054">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4">
        <v>4</v>
      </c>
      <c r="B7" s="1054">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4">
        <v>5</v>
      </c>
      <c r="B8" s="1054">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4">
        <v>6</v>
      </c>
      <c r="B9" s="1054">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4">
        <v>7</v>
      </c>
      <c r="B10" s="1054">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4">
        <v>8</v>
      </c>
      <c r="B11" s="1054">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4">
        <v>9</v>
      </c>
      <c r="B12" s="1054">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4">
        <v>10</v>
      </c>
      <c r="B13" s="1054">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4">
        <v>11</v>
      </c>
      <c r="B14" s="1054">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4">
        <v>12</v>
      </c>
      <c r="B15" s="1054">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4">
        <v>13</v>
      </c>
      <c r="B16" s="1054">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4">
        <v>14</v>
      </c>
      <c r="B17" s="1054">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4">
        <v>15</v>
      </c>
      <c r="B18" s="1054">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4">
        <v>16</v>
      </c>
      <c r="B19" s="1054">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4">
        <v>17</v>
      </c>
      <c r="B20" s="1054">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4">
        <v>18</v>
      </c>
      <c r="B21" s="1054">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4">
        <v>19</v>
      </c>
      <c r="B22" s="1054">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4">
        <v>20</v>
      </c>
      <c r="B23" s="1054">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4">
        <v>21</v>
      </c>
      <c r="B24" s="1054">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4">
        <v>22</v>
      </c>
      <c r="B25" s="1054">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4">
        <v>23</v>
      </c>
      <c r="B26" s="1054">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4">
        <v>24</v>
      </c>
      <c r="B27" s="1054">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4">
        <v>25</v>
      </c>
      <c r="B28" s="1054">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4">
        <v>26</v>
      </c>
      <c r="B29" s="1054">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4">
        <v>27</v>
      </c>
      <c r="B30" s="1054">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4">
        <v>28</v>
      </c>
      <c r="B31" s="1054">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4">
        <v>29</v>
      </c>
      <c r="B32" s="1054">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4">
        <v>30</v>
      </c>
      <c r="B33" s="1054">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4">
        <v>1</v>
      </c>
      <c r="B37" s="1054">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4">
        <v>2</v>
      </c>
      <c r="B38" s="1054">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4">
        <v>3</v>
      </c>
      <c r="B39" s="1054">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4">
        <v>4</v>
      </c>
      <c r="B40" s="1054">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4">
        <v>5</v>
      </c>
      <c r="B41" s="1054">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4">
        <v>6</v>
      </c>
      <c r="B42" s="1054">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4">
        <v>7</v>
      </c>
      <c r="B43" s="1054">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4">
        <v>8</v>
      </c>
      <c r="B44" s="1054">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4">
        <v>9</v>
      </c>
      <c r="B45" s="1054">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4">
        <v>10</v>
      </c>
      <c r="B46" s="1054">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4">
        <v>11</v>
      </c>
      <c r="B47" s="1054">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4">
        <v>12</v>
      </c>
      <c r="B48" s="1054">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4">
        <v>13</v>
      </c>
      <c r="B49" s="1054">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4">
        <v>14</v>
      </c>
      <c r="B50" s="1054">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4">
        <v>15</v>
      </c>
      <c r="B51" s="1054">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4">
        <v>16</v>
      </c>
      <c r="B52" s="1054">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4">
        <v>17</v>
      </c>
      <c r="B53" s="1054">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4">
        <v>18</v>
      </c>
      <c r="B54" s="1054">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4">
        <v>19</v>
      </c>
      <c r="B55" s="1054">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4">
        <v>20</v>
      </c>
      <c r="B56" s="1054">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4">
        <v>21</v>
      </c>
      <c r="B57" s="1054">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4">
        <v>22</v>
      </c>
      <c r="B58" s="1054">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4">
        <v>23</v>
      </c>
      <c r="B59" s="1054">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4">
        <v>24</v>
      </c>
      <c r="B60" s="1054">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4">
        <v>25</v>
      </c>
      <c r="B61" s="1054">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4">
        <v>26</v>
      </c>
      <c r="B62" s="1054">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4">
        <v>27</v>
      </c>
      <c r="B63" s="1054">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4">
        <v>28</v>
      </c>
      <c r="B64" s="1054">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4">
        <v>29</v>
      </c>
      <c r="B65" s="1054">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4">
        <v>30</v>
      </c>
      <c r="B66" s="1054">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4">
        <v>1</v>
      </c>
      <c r="B70" s="1054">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4">
        <v>2</v>
      </c>
      <c r="B71" s="1054">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4">
        <v>3</v>
      </c>
      <c r="B72" s="1054">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4">
        <v>4</v>
      </c>
      <c r="B73" s="1054">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4">
        <v>5</v>
      </c>
      <c r="B74" s="1054">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4">
        <v>6</v>
      </c>
      <c r="B75" s="1054">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4">
        <v>7</v>
      </c>
      <c r="B76" s="1054">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4">
        <v>8</v>
      </c>
      <c r="B77" s="1054">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4">
        <v>9</v>
      </c>
      <c r="B78" s="1054">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4">
        <v>10</v>
      </c>
      <c r="B79" s="1054">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4">
        <v>11</v>
      </c>
      <c r="B80" s="1054">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4">
        <v>12</v>
      </c>
      <c r="B81" s="1054">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4">
        <v>13</v>
      </c>
      <c r="B82" s="1054">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4">
        <v>14</v>
      </c>
      <c r="B83" s="1054">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4">
        <v>15</v>
      </c>
      <c r="B84" s="1054">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4">
        <v>16</v>
      </c>
      <c r="B85" s="1054">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4">
        <v>17</v>
      </c>
      <c r="B86" s="1054">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4">
        <v>18</v>
      </c>
      <c r="B87" s="1054">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4">
        <v>19</v>
      </c>
      <c r="B88" s="1054">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4">
        <v>20</v>
      </c>
      <c r="B89" s="1054">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4">
        <v>21</v>
      </c>
      <c r="B90" s="1054">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4">
        <v>22</v>
      </c>
      <c r="B91" s="1054">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4">
        <v>23</v>
      </c>
      <c r="B92" s="1054">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4">
        <v>24</v>
      </c>
      <c r="B93" s="1054">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4">
        <v>25</v>
      </c>
      <c r="B94" s="1054">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4">
        <v>26</v>
      </c>
      <c r="B95" s="1054">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4">
        <v>27</v>
      </c>
      <c r="B96" s="1054">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4">
        <v>28</v>
      </c>
      <c r="B97" s="1054">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4">
        <v>29</v>
      </c>
      <c r="B98" s="1054">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4">
        <v>30</v>
      </c>
      <c r="B99" s="1054">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4">
        <v>1</v>
      </c>
      <c r="B103" s="1054">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4">
        <v>2</v>
      </c>
      <c r="B104" s="1054">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4">
        <v>3</v>
      </c>
      <c r="B105" s="1054">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4">
        <v>4</v>
      </c>
      <c r="B106" s="1054">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4">
        <v>5</v>
      </c>
      <c r="B107" s="1054">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4">
        <v>6</v>
      </c>
      <c r="B108" s="1054">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4">
        <v>7</v>
      </c>
      <c r="B109" s="1054">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4">
        <v>8</v>
      </c>
      <c r="B110" s="1054">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4">
        <v>9</v>
      </c>
      <c r="B111" s="1054">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4">
        <v>10</v>
      </c>
      <c r="B112" s="1054">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4">
        <v>11</v>
      </c>
      <c r="B113" s="1054">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4">
        <v>12</v>
      </c>
      <c r="B114" s="1054">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4">
        <v>13</v>
      </c>
      <c r="B115" s="1054">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4">
        <v>14</v>
      </c>
      <c r="B116" s="1054">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4">
        <v>15</v>
      </c>
      <c r="B117" s="1054">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4">
        <v>16</v>
      </c>
      <c r="B118" s="1054">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4">
        <v>17</v>
      </c>
      <c r="B119" s="1054">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4">
        <v>18</v>
      </c>
      <c r="B120" s="1054">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4">
        <v>19</v>
      </c>
      <c r="B121" s="1054">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4">
        <v>20</v>
      </c>
      <c r="B122" s="1054">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4">
        <v>21</v>
      </c>
      <c r="B123" s="1054">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4">
        <v>22</v>
      </c>
      <c r="B124" s="1054">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4">
        <v>23</v>
      </c>
      <c r="B125" s="1054">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4">
        <v>24</v>
      </c>
      <c r="B126" s="1054">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4">
        <v>25</v>
      </c>
      <c r="B127" s="1054">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4">
        <v>26</v>
      </c>
      <c r="B128" s="1054">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4">
        <v>27</v>
      </c>
      <c r="B129" s="1054">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4">
        <v>28</v>
      </c>
      <c r="B130" s="1054">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4">
        <v>29</v>
      </c>
      <c r="B131" s="1054">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4">
        <v>30</v>
      </c>
      <c r="B132" s="1054">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4">
        <v>1</v>
      </c>
      <c r="B136" s="1054">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4">
        <v>2</v>
      </c>
      <c r="B137" s="1054">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4">
        <v>3</v>
      </c>
      <c r="B138" s="1054">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4">
        <v>4</v>
      </c>
      <c r="B139" s="1054">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4">
        <v>5</v>
      </c>
      <c r="B140" s="1054">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4">
        <v>6</v>
      </c>
      <c r="B141" s="1054">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4">
        <v>7</v>
      </c>
      <c r="B142" s="1054">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4">
        <v>8</v>
      </c>
      <c r="B143" s="1054">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4">
        <v>9</v>
      </c>
      <c r="B144" s="1054">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4">
        <v>10</v>
      </c>
      <c r="B145" s="1054">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4">
        <v>11</v>
      </c>
      <c r="B146" s="1054">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4">
        <v>12</v>
      </c>
      <c r="B147" s="1054">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4">
        <v>13</v>
      </c>
      <c r="B148" s="1054">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4">
        <v>14</v>
      </c>
      <c r="B149" s="1054">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4">
        <v>15</v>
      </c>
      <c r="B150" s="1054">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4">
        <v>16</v>
      </c>
      <c r="B151" s="1054">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4">
        <v>17</v>
      </c>
      <c r="B152" s="1054">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4">
        <v>18</v>
      </c>
      <c r="B153" s="1054">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4">
        <v>19</v>
      </c>
      <c r="B154" s="1054">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4">
        <v>20</v>
      </c>
      <c r="B155" s="1054">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4">
        <v>21</v>
      </c>
      <c r="B156" s="1054">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4">
        <v>22</v>
      </c>
      <c r="B157" s="1054">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4">
        <v>23</v>
      </c>
      <c r="B158" s="1054">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4">
        <v>24</v>
      </c>
      <c r="B159" s="1054">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4">
        <v>25</v>
      </c>
      <c r="B160" s="1054">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4">
        <v>26</v>
      </c>
      <c r="B161" s="1054">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4">
        <v>27</v>
      </c>
      <c r="B162" s="1054">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4">
        <v>28</v>
      </c>
      <c r="B163" s="1054">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4">
        <v>29</v>
      </c>
      <c r="B164" s="1054">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4">
        <v>30</v>
      </c>
      <c r="B165" s="1054">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4">
        <v>1</v>
      </c>
      <c r="B169" s="1054">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4">
        <v>2</v>
      </c>
      <c r="B170" s="1054">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4">
        <v>3</v>
      </c>
      <c r="B171" s="1054">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4">
        <v>4</v>
      </c>
      <c r="B172" s="1054">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4">
        <v>5</v>
      </c>
      <c r="B173" s="1054">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4">
        <v>6</v>
      </c>
      <c r="B174" s="1054">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4">
        <v>7</v>
      </c>
      <c r="B175" s="1054">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4">
        <v>8</v>
      </c>
      <c r="B176" s="1054">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4">
        <v>9</v>
      </c>
      <c r="B177" s="1054">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4">
        <v>10</v>
      </c>
      <c r="B178" s="1054">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4">
        <v>11</v>
      </c>
      <c r="B179" s="1054">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4">
        <v>12</v>
      </c>
      <c r="B180" s="1054">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4">
        <v>13</v>
      </c>
      <c r="B181" s="1054">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4">
        <v>14</v>
      </c>
      <c r="B182" s="1054">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4">
        <v>15</v>
      </c>
      <c r="B183" s="1054">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4">
        <v>16</v>
      </c>
      <c r="B184" s="1054">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4">
        <v>17</v>
      </c>
      <c r="B185" s="1054">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4">
        <v>18</v>
      </c>
      <c r="B186" s="1054">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4">
        <v>19</v>
      </c>
      <c r="B187" s="1054">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4">
        <v>20</v>
      </c>
      <c r="B188" s="1054">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4">
        <v>21</v>
      </c>
      <c r="B189" s="1054">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4">
        <v>22</v>
      </c>
      <c r="B190" s="1054">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4">
        <v>23</v>
      </c>
      <c r="B191" s="1054">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4">
        <v>24</v>
      </c>
      <c r="B192" s="1054">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4">
        <v>25</v>
      </c>
      <c r="B193" s="1054">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4">
        <v>26</v>
      </c>
      <c r="B194" s="1054">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4">
        <v>27</v>
      </c>
      <c r="B195" s="1054">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4">
        <v>28</v>
      </c>
      <c r="B196" s="1054">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4">
        <v>29</v>
      </c>
      <c r="B197" s="1054">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4">
        <v>30</v>
      </c>
      <c r="B198" s="1054">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4">
        <v>1</v>
      </c>
      <c r="B202" s="1054">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4">
        <v>2</v>
      </c>
      <c r="B203" s="1054">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4">
        <v>3</v>
      </c>
      <c r="B204" s="1054">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4">
        <v>4</v>
      </c>
      <c r="B205" s="1054">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4">
        <v>5</v>
      </c>
      <c r="B206" s="1054">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4">
        <v>6</v>
      </c>
      <c r="B207" s="1054">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4">
        <v>7</v>
      </c>
      <c r="B208" s="1054">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4">
        <v>8</v>
      </c>
      <c r="B209" s="1054">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4">
        <v>9</v>
      </c>
      <c r="B210" s="1054">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4">
        <v>10</v>
      </c>
      <c r="B211" s="1054">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4">
        <v>11</v>
      </c>
      <c r="B212" s="1054">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4">
        <v>12</v>
      </c>
      <c r="B213" s="1054">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4">
        <v>13</v>
      </c>
      <c r="B214" s="1054">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4">
        <v>14</v>
      </c>
      <c r="B215" s="1054">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4">
        <v>15</v>
      </c>
      <c r="B216" s="1054">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4">
        <v>16</v>
      </c>
      <c r="B217" s="1054">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4">
        <v>17</v>
      </c>
      <c r="B218" s="1054">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4">
        <v>18</v>
      </c>
      <c r="B219" s="1054">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4">
        <v>19</v>
      </c>
      <c r="B220" s="1054">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4">
        <v>20</v>
      </c>
      <c r="B221" s="1054">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4">
        <v>21</v>
      </c>
      <c r="B222" s="1054">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4">
        <v>22</v>
      </c>
      <c r="B223" s="1054">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4">
        <v>23</v>
      </c>
      <c r="B224" s="1054">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4">
        <v>24</v>
      </c>
      <c r="B225" s="1054">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4">
        <v>25</v>
      </c>
      <c r="B226" s="1054">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4">
        <v>26</v>
      </c>
      <c r="B227" s="1054">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4">
        <v>27</v>
      </c>
      <c r="B228" s="1054">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4">
        <v>28</v>
      </c>
      <c r="B229" s="1054">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4">
        <v>29</v>
      </c>
      <c r="B230" s="1054">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4">
        <v>30</v>
      </c>
      <c r="B231" s="1054">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4">
        <v>1</v>
      </c>
      <c r="B235" s="1054">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4">
        <v>2</v>
      </c>
      <c r="B236" s="1054">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4">
        <v>3</v>
      </c>
      <c r="B237" s="1054">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4">
        <v>4</v>
      </c>
      <c r="B238" s="1054">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4">
        <v>5</v>
      </c>
      <c r="B239" s="1054">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4">
        <v>6</v>
      </c>
      <c r="B240" s="1054">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4">
        <v>7</v>
      </c>
      <c r="B241" s="1054">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4">
        <v>8</v>
      </c>
      <c r="B242" s="1054">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4">
        <v>9</v>
      </c>
      <c r="B243" s="1054">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4">
        <v>10</v>
      </c>
      <c r="B244" s="1054">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4">
        <v>11</v>
      </c>
      <c r="B245" s="1054">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4">
        <v>12</v>
      </c>
      <c r="B246" s="1054">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4">
        <v>13</v>
      </c>
      <c r="B247" s="1054">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4">
        <v>14</v>
      </c>
      <c r="B248" s="1054">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4">
        <v>15</v>
      </c>
      <c r="B249" s="1054">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4">
        <v>16</v>
      </c>
      <c r="B250" s="1054">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4">
        <v>17</v>
      </c>
      <c r="B251" s="1054">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4">
        <v>18</v>
      </c>
      <c r="B252" s="1054">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4">
        <v>19</v>
      </c>
      <c r="B253" s="1054">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4">
        <v>20</v>
      </c>
      <c r="B254" s="1054">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4">
        <v>21</v>
      </c>
      <c r="B255" s="1054">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4">
        <v>22</v>
      </c>
      <c r="B256" s="1054">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4">
        <v>23</v>
      </c>
      <c r="B257" s="1054">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4">
        <v>24</v>
      </c>
      <c r="B258" s="1054">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4">
        <v>25</v>
      </c>
      <c r="B259" s="1054">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4">
        <v>26</v>
      </c>
      <c r="B260" s="1054">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4">
        <v>27</v>
      </c>
      <c r="B261" s="1054">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4">
        <v>28</v>
      </c>
      <c r="B262" s="1054">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4">
        <v>29</v>
      </c>
      <c r="B263" s="1054">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4">
        <v>30</v>
      </c>
      <c r="B264" s="1054">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4">
        <v>1</v>
      </c>
      <c r="B268" s="1054">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4">
        <v>2</v>
      </c>
      <c r="B269" s="1054">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4">
        <v>3</v>
      </c>
      <c r="B270" s="1054">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4">
        <v>4</v>
      </c>
      <c r="B271" s="1054">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4">
        <v>5</v>
      </c>
      <c r="B272" s="1054">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4">
        <v>6</v>
      </c>
      <c r="B273" s="1054">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4">
        <v>7</v>
      </c>
      <c r="B274" s="1054">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4">
        <v>8</v>
      </c>
      <c r="B275" s="1054">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4">
        <v>9</v>
      </c>
      <c r="B276" s="1054">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4">
        <v>10</v>
      </c>
      <c r="B277" s="1054">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4">
        <v>11</v>
      </c>
      <c r="B278" s="1054">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4">
        <v>12</v>
      </c>
      <c r="B279" s="1054">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4">
        <v>13</v>
      </c>
      <c r="B280" s="1054">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4">
        <v>14</v>
      </c>
      <c r="B281" s="1054">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4">
        <v>15</v>
      </c>
      <c r="B282" s="1054">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4">
        <v>16</v>
      </c>
      <c r="B283" s="1054">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4">
        <v>17</v>
      </c>
      <c r="B284" s="1054">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4">
        <v>18</v>
      </c>
      <c r="B285" s="1054">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4">
        <v>19</v>
      </c>
      <c r="B286" s="1054">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4">
        <v>20</v>
      </c>
      <c r="B287" s="1054">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4">
        <v>21</v>
      </c>
      <c r="B288" s="1054">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4">
        <v>22</v>
      </c>
      <c r="B289" s="1054">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4">
        <v>23</v>
      </c>
      <c r="B290" s="1054">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4">
        <v>24</v>
      </c>
      <c r="B291" s="1054">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4">
        <v>25</v>
      </c>
      <c r="B292" s="1054">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4">
        <v>26</v>
      </c>
      <c r="B293" s="1054">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4">
        <v>27</v>
      </c>
      <c r="B294" s="1054">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4">
        <v>28</v>
      </c>
      <c r="B295" s="1054">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4">
        <v>29</v>
      </c>
      <c r="B296" s="1054">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4">
        <v>30</v>
      </c>
      <c r="B297" s="1054">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4">
        <v>1</v>
      </c>
      <c r="B301" s="1054">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4">
        <v>2</v>
      </c>
      <c r="B302" s="1054">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4">
        <v>3</v>
      </c>
      <c r="B303" s="1054">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4">
        <v>4</v>
      </c>
      <c r="B304" s="1054">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4">
        <v>5</v>
      </c>
      <c r="B305" s="1054">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4">
        <v>6</v>
      </c>
      <c r="B306" s="1054">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4">
        <v>7</v>
      </c>
      <c r="B307" s="1054">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4">
        <v>8</v>
      </c>
      <c r="B308" s="1054">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4">
        <v>9</v>
      </c>
      <c r="B309" s="1054">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4">
        <v>10</v>
      </c>
      <c r="B310" s="1054">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4">
        <v>11</v>
      </c>
      <c r="B311" s="1054">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4">
        <v>12</v>
      </c>
      <c r="B312" s="1054">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4">
        <v>13</v>
      </c>
      <c r="B313" s="1054">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4">
        <v>14</v>
      </c>
      <c r="B314" s="1054">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4">
        <v>15</v>
      </c>
      <c r="B315" s="1054">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4">
        <v>16</v>
      </c>
      <c r="B316" s="1054">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4">
        <v>17</v>
      </c>
      <c r="B317" s="1054">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4">
        <v>18</v>
      </c>
      <c r="B318" s="1054">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4">
        <v>19</v>
      </c>
      <c r="B319" s="1054">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4">
        <v>20</v>
      </c>
      <c r="B320" s="1054">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4">
        <v>21</v>
      </c>
      <c r="B321" s="1054">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4">
        <v>22</v>
      </c>
      <c r="B322" s="1054">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4">
        <v>23</v>
      </c>
      <c r="B323" s="1054">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4">
        <v>24</v>
      </c>
      <c r="B324" s="1054">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4">
        <v>25</v>
      </c>
      <c r="B325" s="1054">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4">
        <v>26</v>
      </c>
      <c r="B326" s="1054">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4">
        <v>27</v>
      </c>
      <c r="B327" s="1054">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4">
        <v>28</v>
      </c>
      <c r="B328" s="1054">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4">
        <v>29</v>
      </c>
      <c r="B329" s="1054">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4">
        <v>30</v>
      </c>
      <c r="B330" s="1054">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4">
        <v>1</v>
      </c>
      <c r="B334" s="1054">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4">
        <v>2</v>
      </c>
      <c r="B335" s="1054">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4">
        <v>3</v>
      </c>
      <c r="B336" s="1054">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4">
        <v>4</v>
      </c>
      <c r="B337" s="1054">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4">
        <v>5</v>
      </c>
      <c r="B338" s="1054">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4">
        <v>6</v>
      </c>
      <c r="B339" s="1054">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4">
        <v>7</v>
      </c>
      <c r="B340" s="1054">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4">
        <v>8</v>
      </c>
      <c r="B341" s="1054">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4">
        <v>9</v>
      </c>
      <c r="B342" s="1054">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4">
        <v>10</v>
      </c>
      <c r="B343" s="1054">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4">
        <v>11</v>
      </c>
      <c r="B344" s="1054">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4">
        <v>12</v>
      </c>
      <c r="B345" s="1054">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4">
        <v>13</v>
      </c>
      <c r="B346" s="1054">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4">
        <v>14</v>
      </c>
      <c r="B347" s="1054">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4">
        <v>15</v>
      </c>
      <c r="B348" s="1054">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4">
        <v>16</v>
      </c>
      <c r="B349" s="1054">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4">
        <v>17</v>
      </c>
      <c r="B350" s="1054">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4">
        <v>18</v>
      </c>
      <c r="B351" s="1054">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4">
        <v>19</v>
      </c>
      <c r="B352" s="1054">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4">
        <v>20</v>
      </c>
      <c r="B353" s="1054">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4">
        <v>21</v>
      </c>
      <c r="B354" s="1054">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4">
        <v>22</v>
      </c>
      <c r="B355" s="1054">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4">
        <v>23</v>
      </c>
      <c r="B356" s="1054">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4">
        <v>24</v>
      </c>
      <c r="B357" s="1054">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4">
        <v>25</v>
      </c>
      <c r="B358" s="1054">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4">
        <v>26</v>
      </c>
      <c r="B359" s="1054">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4">
        <v>27</v>
      </c>
      <c r="B360" s="1054">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4">
        <v>28</v>
      </c>
      <c r="B361" s="1054">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4">
        <v>29</v>
      </c>
      <c r="B362" s="1054">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4">
        <v>30</v>
      </c>
      <c r="B363" s="1054">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4">
        <v>1</v>
      </c>
      <c r="B367" s="1054">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4">
        <v>2</v>
      </c>
      <c r="B368" s="1054">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4">
        <v>3</v>
      </c>
      <c r="B369" s="1054">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4">
        <v>4</v>
      </c>
      <c r="B370" s="1054">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4">
        <v>5</v>
      </c>
      <c r="B371" s="1054">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4">
        <v>6</v>
      </c>
      <c r="B372" s="1054">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4">
        <v>7</v>
      </c>
      <c r="B373" s="1054">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4">
        <v>8</v>
      </c>
      <c r="B374" s="1054">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4">
        <v>9</v>
      </c>
      <c r="B375" s="1054">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4">
        <v>10</v>
      </c>
      <c r="B376" s="1054">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4">
        <v>11</v>
      </c>
      <c r="B377" s="1054">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4">
        <v>12</v>
      </c>
      <c r="B378" s="1054">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4">
        <v>13</v>
      </c>
      <c r="B379" s="1054">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4">
        <v>14</v>
      </c>
      <c r="B380" s="1054">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4">
        <v>15</v>
      </c>
      <c r="B381" s="1054">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4">
        <v>16</v>
      </c>
      <c r="B382" s="1054">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4">
        <v>17</v>
      </c>
      <c r="B383" s="1054">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4">
        <v>18</v>
      </c>
      <c r="B384" s="1054">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4">
        <v>19</v>
      </c>
      <c r="B385" s="1054">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4">
        <v>20</v>
      </c>
      <c r="B386" s="1054">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4">
        <v>21</v>
      </c>
      <c r="B387" s="1054">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4">
        <v>22</v>
      </c>
      <c r="B388" s="1054">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4">
        <v>23</v>
      </c>
      <c r="B389" s="1054">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4">
        <v>24</v>
      </c>
      <c r="B390" s="1054">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4">
        <v>25</v>
      </c>
      <c r="B391" s="1054">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4">
        <v>26</v>
      </c>
      <c r="B392" s="1054">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4">
        <v>27</v>
      </c>
      <c r="B393" s="1054">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4">
        <v>28</v>
      </c>
      <c r="B394" s="1054">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4">
        <v>29</v>
      </c>
      <c r="B395" s="1054">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4">
        <v>30</v>
      </c>
      <c r="B396" s="1054">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4">
        <v>1</v>
      </c>
      <c r="B400" s="1054">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4">
        <v>2</v>
      </c>
      <c r="B401" s="1054">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4">
        <v>3</v>
      </c>
      <c r="B402" s="1054">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4">
        <v>4</v>
      </c>
      <c r="B403" s="1054">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4">
        <v>5</v>
      </c>
      <c r="B404" s="1054">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4">
        <v>6</v>
      </c>
      <c r="B405" s="1054">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4">
        <v>7</v>
      </c>
      <c r="B406" s="1054">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4">
        <v>8</v>
      </c>
      <c r="B407" s="1054">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4">
        <v>9</v>
      </c>
      <c r="B408" s="1054">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4">
        <v>10</v>
      </c>
      <c r="B409" s="1054">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4">
        <v>11</v>
      </c>
      <c r="B410" s="1054">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4">
        <v>12</v>
      </c>
      <c r="B411" s="1054">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4">
        <v>13</v>
      </c>
      <c r="B412" s="1054">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4">
        <v>14</v>
      </c>
      <c r="B413" s="1054">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4">
        <v>15</v>
      </c>
      <c r="B414" s="1054">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4">
        <v>16</v>
      </c>
      <c r="B415" s="1054">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4">
        <v>17</v>
      </c>
      <c r="B416" s="1054">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4">
        <v>18</v>
      </c>
      <c r="B417" s="1054">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4">
        <v>19</v>
      </c>
      <c r="B418" s="1054">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4">
        <v>20</v>
      </c>
      <c r="B419" s="1054">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4">
        <v>21</v>
      </c>
      <c r="B420" s="1054">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4">
        <v>22</v>
      </c>
      <c r="B421" s="1054">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4">
        <v>23</v>
      </c>
      <c r="B422" s="1054">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4">
        <v>24</v>
      </c>
      <c r="B423" s="1054">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4">
        <v>25</v>
      </c>
      <c r="B424" s="1054">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4">
        <v>26</v>
      </c>
      <c r="B425" s="1054">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4">
        <v>27</v>
      </c>
      <c r="B426" s="1054">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4">
        <v>28</v>
      </c>
      <c r="B427" s="1054">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4">
        <v>29</v>
      </c>
      <c r="B428" s="1054">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4">
        <v>30</v>
      </c>
      <c r="B429" s="1054">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4">
        <v>1</v>
      </c>
      <c r="B433" s="1054">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4">
        <v>2</v>
      </c>
      <c r="B434" s="1054">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4">
        <v>3</v>
      </c>
      <c r="B435" s="1054">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4">
        <v>4</v>
      </c>
      <c r="B436" s="1054">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4">
        <v>5</v>
      </c>
      <c r="B437" s="1054">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4">
        <v>6</v>
      </c>
      <c r="B438" s="1054">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4">
        <v>7</v>
      </c>
      <c r="B439" s="1054">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4">
        <v>8</v>
      </c>
      <c r="B440" s="1054">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4">
        <v>9</v>
      </c>
      <c r="B441" s="1054">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4">
        <v>10</v>
      </c>
      <c r="B442" s="1054">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4">
        <v>11</v>
      </c>
      <c r="B443" s="1054">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4">
        <v>12</v>
      </c>
      <c r="B444" s="1054">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4">
        <v>13</v>
      </c>
      <c r="B445" s="1054">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4">
        <v>14</v>
      </c>
      <c r="B446" s="1054">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4">
        <v>15</v>
      </c>
      <c r="B447" s="1054">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4">
        <v>16</v>
      </c>
      <c r="B448" s="1054">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4">
        <v>17</v>
      </c>
      <c r="B449" s="1054">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4">
        <v>18</v>
      </c>
      <c r="B450" s="1054">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4">
        <v>19</v>
      </c>
      <c r="B451" s="1054">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4">
        <v>20</v>
      </c>
      <c r="B452" s="1054">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4">
        <v>21</v>
      </c>
      <c r="B453" s="1054">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4">
        <v>22</v>
      </c>
      <c r="B454" s="1054">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4">
        <v>23</v>
      </c>
      <c r="B455" s="1054">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4">
        <v>24</v>
      </c>
      <c r="B456" s="1054">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4">
        <v>25</v>
      </c>
      <c r="B457" s="1054">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4">
        <v>26</v>
      </c>
      <c r="B458" s="1054">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4">
        <v>27</v>
      </c>
      <c r="B459" s="1054">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4">
        <v>28</v>
      </c>
      <c r="B460" s="1054">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4">
        <v>29</v>
      </c>
      <c r="B461" s="1054">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4">
        <v>30</v>
      </c>
      <c r="B462" s="1054">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4">
        <v>1</v>
      </c>
      <c r="B466" s="1054">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4">
        <v>2</v>
      </c>
      <c r="B467" s="1054">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4">
        <v>3</v>
      </c>
      <c r="B468" s="1054">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4">
        <v>4</v>
      </c>
      <c r="B469" s="1054">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4">
        <v>5</v>
      </c>
      <c r="B470" s="1054">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4">
        <v>6</v>
      </c>
      <c r="B471" s="1054">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4">
        <v>7</v>
      </c>
      <c r="B472" s="1054">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4">
        <v>8</v>
      </c>
      <c r="B473" s="1054">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4">
        <v>9</v>
      </c>
      <c r="B474" s="1054">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4">
        <v>10</v>
      </c>
      <c r="B475" s="1054">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4">
        <v>11</v>
      </c>
      <c r="B476" s="1054">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4">
        <v>12</v>
      </c>
      <c r="B477" s="1054">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4">
        <v>13</v>
      </c>
      <c r="B478" s="1054">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4">
        <v>14</v>
      </c>
      <c r="B479" s="1054">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4">
        <v>15</v>
      </c>
      <c r="B480" s="1054">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4">
        <v>16</v>
      </c>
      <c r="B481" s="1054">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4">
        <v>17</v>
      </c>
      <c r="B482" s="1054">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4">
        <v>18</v>
      </c>
      <c r="B483" s="1054">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4">
        <v>19</v>
      </c>
      <c r="B484" s="1054">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4">
        <v>20</v>
      </c>
      <c r="B485" s="1054">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4">
        <v>21</v>
      </c>
      <c r="B486" s="1054">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4">
        <v>22</v>
      </c>
      <c r="B487" s="1054">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4">
        <v>23</v>
      </c>
      <c r="B488" s="1054">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4">
        <v>24</v>
      </c>
      <c r="B489" s="1054">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4">
        <v>25</v>
      </c>
      <c r="B490" s="1054">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4">
        <v>26</v>
      </c>
      <c r="B491" s="1054">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4">
        <v>27</v>
      </c>
      <c r="B492" s="1054">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4">
        <v>28</v>
      </c>
      <c r="B493" s="1054">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4">
        <v>29</v>
      </c>
      <c r="B494" s="1054">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4">
        <v>30</v>
      </c>
      <c r="B495" s="1054">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4">
        <v>1</v>
      </c>
      <c r="B499" s="1054">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4">
        <v>2</v>
      </c>
      <c r="B500" s="1054">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4">
        <v>3</v>
      </c>
      <c r="B501" s="1054">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4">
        <v>4</v>
      </c>
      <c r="B502" s="1054">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4">
        <v>5</v>
      </c>
      <c r="B503" s="1054">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4">
        <v>6</v>
      </c>
      <c r="B504" s="1054">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4">
        <v>7</v>
      </c>
      <c r="B505" s="1054">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4">
        <v>8</v>
      </c>
      <c r="B506" s="1054">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4">
        <v>9</v>
      </c>
      <c r="B507" s="1054">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4">
        <v>10</v>
      </c>
      <c r="B508" s="1054">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4">
        <v>11</v>
      </c>
      <c r="B509" s="1054">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4">
        <v>12</v>
      </c>
      <c r="B510" s="1054">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4">
        <v>13</v>
      </c>
      <c r="B511" s="1054">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4">
        <v>14</v>
      </c>
      <c r="B512" s="1054">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4">
        <v>15</v>
      </c>
      <c r="B513" s="1054">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4">
        <v>16</v>
      </c>
      <c r="B514" s="1054">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4">
        <v>17</v>
      </c>
      <c r="B515" s="1054">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4">
        <v>18</v>
      </c>
      <c r="B516" s="1054">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4">
        <v>19</v>
      </c>
      <c r="B517" s="1054">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4">
        <v>20</v>
      </c>
      <c r="B518" s="1054">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4">
        <v>21</v>
      </c>
      <c r="B519" s="1054">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4">
        <v>22</v>
      </c>
      <c r="B520" s="1054">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4">
        <v>23</v>
      </c>
      <c r="B521" s="1054">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4">
        <v>24</v>
      </c>
      <c r="B522" s="1054">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4">
        <v>25</v>
      </c>
      <c r="B523" s="1054">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4">
        <v>26</v>
      </c>
      <c r="B524" s="1054">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4">
        <v>27</v>
      </c>
      <c r="B525" s="1054">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4">
        <v>28</v>
      </c>
      <c r="B526" s="1054">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4">
        <v>29</v>
      </c>
      <c r="B527" s="1054">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4">
        <v>30</v>
      </c>
      <c r="B528" s="1054">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4">
        <v>1</v>
      </c>
      <c r="B532" s="1054">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4">
        <v>2</v>
      </c>
      <c r="B533" s="1054">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4">
        <v>3</v>
      </c>
      <c r="B534" s="1054">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4">
        <v>4</v>
      </c>
      <c r="B535" s="1054">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4">
        <v>5</v>
      </c>
      <c r="B536" s="1054">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4">
        <v>6</v>
      </c>
      <c r="B537" s="1054">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4">
        <v>7</v>
      </c>
      <c r="B538" s="1054">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4">
        <v>8</v>
      </c>
      <c r="B539" s="1054">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4">
        <v>9</v>
      </c>
      <c r="B540" s="1054">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4">
        <v>10</v>
      </c>
      <c r="B541" s="1054">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4">
        <v>11</v>
      </c>
      <c r="B542" s="1054">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4">
        <v>12</v>
      </c>
      <c r="B543" s="1054">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4">
        <v>13</v>
      </c>
      <c r="B544" s="1054">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4">
        <v>14</v>
      </c>
      <c r="B545" s="1054">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4">
        <v>15</v>
      </c>
      <c r="B546" s="1054">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4">
        <v>16</v>
      </c>
      <c r="B547" s="1054">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4">
        <v>17</v>
      </c>
      <c r="B548" s="1054">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4">
        <v>18</v>
      </c>
      <c r="B549" s="1054">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4">
        <v>19</v>
      </c>
      <c r="B550" s="1054">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4">
        <v>20</v>
      </c>
      <c r="B551" s="1054">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4">
        <v>21</v>
      </c>
      <c r="B552" s="1054">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4">
        <v>22</v>
      </c>
      <c r="B553" s="1054">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4">
        <v>23</v>
      </c>
      <c r="B554" s="1054">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4">
        <v>24</v>
      </c>
      <c r="B555" s="1054">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4">
        <v>25</v>
      </c>
      <c r="B556" s="1054">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4">
        <v>26</v>
      </c>
      <c r="B557" s="1054">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4">
        <v>27</v>
      </c>
      <c r="B558" s="1054">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4">
        <v>28</v>
      </c>
      <c r="B559" s="1054">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4">
        <v>29</v>
      </c>
      <c r="B560" s="1054">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4">
        <v>30</v>
      </c>
      <c r="B561" s="1054">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4">
        <v>1</v>
      </c>
      <c r="B565" s="1054">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4">
        <v>2</v>
      </c>
      <c r="B566" s="1054">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4">
        <v>3</v>
      </c>
      <c r="B567" s="1054">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4">
        <v>4</v>
      </c>
      <c r="B568" s="1054">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4">
        <v>5</v>
      </c>
      <c r="B569" s="1054">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4">
        <v>6</v>
      </c>
      <c r="B570" s="1054">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4">
        <v>7</v>
      </c>
      <c r="B571" s="1054">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4">
        <v>8</v>
      </c>
      <c r="B572" s="1054">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4">
        <v>9</v>
      </c>
      <c r="B573" s="1054">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4">
        <v>10</v>
      </c>
      <c r="B574" s="1054">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4">
        <v>11</v>
      </c>
      <c r="B575" s="1054">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4">
        <v>12</v>
      </c>
      <c r="B576" s="1054">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4">
        <v>13</v>
      </c>
      <c r="B577" s="1054">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4">
        <v>14</v>
      </c>
      <c r="B578" s="1054">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4">
        <v>15</v>
      </c>
      <c r="B579" s="1054">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4">
        <v>16</v>
      </c>
      <c r="B580" s="1054">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4">
        <v>17</v>
      </c>
      <c r="B581" s="1054">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4">
        <v>18</v>
      </c>
      <c r="B582" s="1054">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4">
        <v>19</v>
      </c>
      <c r="B583" s="1054">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4">
        <v>20</v>
      </c>
      <c r="B584" s="1054">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4">
        <v>21</v>
      </c>
      <c r="B585" s="1054">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4">
        <v>22</v>
      </c>
      <c r="B586" s="1054">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4">
        <v>23</v>
      </c>
      <c r="B587" s="1054">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4">
        <v>24</v>
      </c>
      <c r="B588" s="1054">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4">
        <v>25</v>
      </c>
      <c r="B589" s="1054">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4">
        <v>26</v>
      </c>
      <c r="B590" s="1054">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4">
        <v>27</v>
      </c>
      <c r="B591" s="1054">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4">
        <v>28</v>
      </c>
      <c r="B592" s="1054">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4">
        <v>29</v>
      </c>
      <c r="B593" s="1054">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4">
        <v>30</v>
      </c>
      <c r="B594" s="1054">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4">
        <v>1</v>
      </c>
      <c r="B598" s="1054">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4">
        <v>2</v>
      </c>
      <c r="B599" s="1054">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4">
        <v>3</v>
      </c>
      <c r="B600" s="1054">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4">
        <v>4</v>
      </c>
      <c r="B601" s="1054">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4">
        <v>5</v>
      </c>
      <c r="B602" s="1054">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4">
        <v>6</v>
      </c>
      <c r="B603" s="1054">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4">
        <v>7</v>
      </c>
      <c r="B604" s="1054">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4">
        <v>8</v>
      </c>
      <c r="B605" s="1054">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4">
        <v>9</v>
      </c>
      <c r="B606" s="1054">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4">
        <v>10</v>
      </c>
      <c r="B607" s="1054">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4">
        <v>11</v>
      </c>
      <c r="B608" s="1054">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4">
        <v>12</v>
      </c>
      <c r="B609" s="1054">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4">
        <v>13</v>
      </c>
      <c r="B610" s="1054">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4">
        <v>14</v>
      </c>
      <c r="B611" s="1054">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4">
        <v>15</v>
      </c>
      <c r="B612" s="1054">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4">
        <v>16</v>
      </c>
      <c r="B613" s="1054">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4">
        <v>17</v>
      </c>
      <c r="B614" s="1054">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4">
        <v>18</v>
      </c>
      <c r="B615" s="1054">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4">
        <v>19</v>
      </c>
      <c r="B616" s="1054">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4">
        <v>20</v>
      </c>
      <c r="B617" s="1054">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4">
        <v>21</v>
      </c>
      <c r="B618" s="1054">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4">
        <v>22</v>
      </c>
      <c r="B619" s="1054">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4">
        <v>23</v>
      </c>
      <c r="B620" s="1054">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4">
        <v>24</v>
      </c>
      <c r="B621" s="1054">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4">
        <v>25</v>
      </c>
      <c r="B622" s="1054">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4">
        <v>26</v>
      </c>
      <c r="B623" s="1054">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4">
        <v>27</v>
      </c>
      <c r="B624" s="1054">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4">
        <v>28</v>
      </c>
      <c r="B625" s="1054">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4">
        <v>29</v>
      </c>
      <c r="B626" s="1054">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4">
        <v>30</v>
      </c>
      <c r="B627" s="1054">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4">
        <v>1</v>
      </c>
      <c r="B631" s="1054">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4">
        <v>2</v>
      </c>
      <c r="B632" s="1054">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4">
        <v>3</v>
      </c>
      <c r="B633" s="1054">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4">
        <v>4</v>
      </c>
      <c r="B634" s="1054">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4">
        <v>5</v>
      </c>
      <c r="B635" s="1054">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4">
        <v>6</v>
      </c>
      <c r="B636" s="1054">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4">
        <v>7</v>
      </c>
      <c r="B637" s="1054">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4">
        <v>8</v>
      </c>
      <c r="B638" s="1054">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4">
        <v>9</v>
      </c>
      <c r="B639" s="1054">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4">
        <v>10</v>
      </c>
      <c r="B640" s="1054">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4">
        <v>11</v>
      </c>
      <c r="B641" s="1054">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4">
        <v>12</v>
      </c>
      <c r="B642" s="1054">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4">
        <v>13</v>
      </c>
      <c r="B643" s="1054">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4">
        <v>14</v>
      </c>
      <c r="B644" s="1054">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4">
        <v>15</v>
      </c>
      <c r="B645" s="1054">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4">
        <v>16</v>
      </c>
      <c r="B646" s="1054">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4">
        <v>17</v>
      </c>
      <c r="B647" s="1054">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4">
        <v>18</v>
      </c>
      <c r="B648" s="1054">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4">
        <v>19</v>
      </c>
      <c r="B649" s="1054">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4">
        <v>20</v>
      </c>
      <c r="B650" s="1054">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4">
        <v>21</v>
      </c>
      <c r="B651" s="1054">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4">
        <v>22</v>
      </c>
      <c r="B652" s="1054">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4">
        <v>23</v>
      </c>
      <c r="B653" s="1054">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4">
        <v>24</v>
      </c>
      <c r="B654" s="1054">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4">
        <v>25</v>
      </c>
      <c r="B655" s="1054">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4">
        <v>26</v>
      </c>
      <c r="B656" s="1054">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4">
        <v>27</v>
      </c>
      <c r="B657" s="1054">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4">
        <v>28</v>
      </c>
      <c r="B658" s="1054">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4">
        <v>29</v>
      </c>
      <c r="B659" s="1054">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4">
        <v>30</v>
      </c>
      <c r="B660" s="1054">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4">
        <v>1</v>
      </c>
      <c r="B664" s="1054">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4">
        <v>2</v>
      </c>
      <c r="B665" s="1054">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4">
        <v>3</v>
      </c>
      <c r="B666" s="1054">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4">
        <v>4</v>
      </c>
      <c r="B667" s="1054">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4">
        <v>5</v>
      </c>
      <c r="B668" s="1054">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4">
        <v>6</v>
      </c>
      <c r="B669" s="1054">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4">
        <v>7</v>
      </c>
      <c r="B670" s="1054">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4">
        <v>8</v>
      </c>
      <c r="B671" s="1054">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4">
        <v>9</v>
      </c>
      <c r="B672" s="1054">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4">
        <v>10</v>
      </c>
      <c r="B673" s="1054">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4">
        <v>11</v>
      </c>
      <c r="B674" s="1054">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4">
        <v>12</v>
      </c>
      <c r="B675" s="1054">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4">
        <v>13</v>
      </c>
      <c r="B676" s="1054">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4">
        <v>14</v>
      </c>
      <c r="B677" s="1054">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4">
        <v>15</v>
      </c>
      <c r="B678" s="1054">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4">
        <v>16</v>
      </c>
      <c r="B679" s="1054">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4">
        <v>17</v>
      </c>
      <c r="B680" s="1054">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4">
        <v>18</v>
      </c>
      <c r="B681" s="1054">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4">
        <v>19</v>
      </c>
      <c r="B682" s="1054">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4">
        <v>20</v>
      </c>
      <c r="B683" s="1054">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4">
        <v>21</v>
      </c>
      <c r="B684" s="1054">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4">
        <v>22</v>
      </c>
      <c r="B685" s="1054">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4">
        <v>23</v>
      </c>
      <c r="B686" s="1054">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4">
        <v>24</v>
      </c>
      <c r="B687" s="1054">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4">
        <v>25</v>
      </c>
      <c r="B688" s="1054">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4">
        <v>26</v>
      </c>
      <c r="B689" s="1054">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4">
        <v>27</v>
      </c>
      <c r="B690" s="1054">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4">
        <v>28</v>
      </c>
      <c r="B691" s="1054">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4">
        <v>29</v>
      </c>
      <c r="B692" s="1054">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4">
        <v>30</v>
      </c>
      <c r="B693" s="1054">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4">
        <v>1</v>
      </c>
      <c r="B697" s="1054">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4">
        <v>2</v>
      </c>
      <c r="B698" s="1054">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4">
        <v>3</v>
      </c>
      <c r="B699" s="1054">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4">
        <v>4</v>
      </c>
      <c r="B700" s="1054">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4">
        <v>5</v>
      </c>
      <c r="B701" s="1054">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4">
        <v>6</v>
      </c>
      <c r="B702" s="1054">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4">
        <v>7</v>
      </c>
      <c r="B703" s="1054">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4">
        <v>8</v>
      </c>
      <c r="B704" s="1054">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4">
        <v>9</v>
      </c>
      <c r="B705" s="1054">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4">
        <v>10</v>
      </c>
      <c r="B706" s="1054">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4">
        <v>11</v>
      </c>
      <c r="B707" s="1054">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4">
        <v>12</v>
      </c>
      <c r="B708" s="1054">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4">
        <v>13</v>
      </c>
      <c r="B709" s="1054">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4">
        <v>14</v>
      </c>
      <c r="B710" s="1054">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4">
        <v>15</v>
      </c>
      <c r="B711" s="1054">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4">
        <v>16</v>
      </c>
      <c r="B712" s="1054">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4">
        <v>17</v>
      </c>
      <c r="B713" s="1054">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4">
        <v>18</v>
      </c>
      <c r="B714" s="1054">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4">
        <v>19</v>
      </c>
      <c r="B715" s="1054">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4">
        <v>20</v>
      </c>
      <c r="B716" s="1054">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4">
        <v>21</v>
      </c>
      <c r="B717" s="1054">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4">
        <v>22</v>
      </c>
      <c r="B718" s="1054">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4">
        <v>23</v>
      </c>
      <c r="B719" s="1054">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4">
        <v>24</v>
      </c>
      <c r="B720" s="1054">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4">
        <v>25</v>
      </c>
      <c r="B721" s="1054">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4">
        <v>26</v>
      </c>
      <c r="B722" s="1054">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4">
        <v>27</v>
      </c>
      <c r="B723" s="1054">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4">
        <v>28</v>
      </c>
      <c r="B724" s="1054">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4">
        <v>29</v>
      </c>
      <c r="B725" s="1054">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4">
        <v>30</v>
      </c>
      <c r="B726" s="1054">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4">
        <v>1</v>
      </c>
      <c r="B730" s="1054">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4">
        <v>2</v>
      </c>
      <c r="B731" s="1054">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4">
        <v>3</v>
      </c>
      <c r="B732" s="1054">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4">
        <v>4</v>
      </c>
      <c r="B733" s="1054">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4">
        <v>5</v>
      </c>
      <c r="B734" s="1054">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4">
        <v>6</v>
      </c>
      <c r="B735" s="1054">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4">
        <v>7</v>
      </c>
      <c r="B736" s="1054">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4">
        <v>8</v>
      </c>
      <c r="B737" s="1054">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4">
        <v>9</v>
      </c>
      <c r="B738" s="1054">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4">
        <v>10</v>
      </c>
      <c r="B739" s="1054">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4">
        <v>11</v>
      </c>
      <c r="B740" s="1054">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4">
        <v>12</v>
      </c>
      <c r="B741" s="1054">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4">
        <v>13</v>
      </c>
      <c r="B742" s="1054">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4">
        <v>14</v>
      </c>
      <c r="B743" s="1054">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4">
        <v>15</v>
      </c>
      <c r="B744" s="1054">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4">
        <v>16</v>
      </c>
      <c r="B745" s="1054">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4">
        <v>17</v>
      </c>
      <c r="B746" s="1054">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4">
        <v>18</v>
      </c>
      <c r="B747" s="1054">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4">
        <v>19</v>
      </c>
      <c r="B748" s="1054">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4">
        <v>20</v>
      </c>
      <c r="B749" s="1054">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4">
        <v>21</v>
      </c>
      <c r="B750" s="1054">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4">
        <v>22</v>
      </c>
      <c r="B751" s="1054">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4">
        <v>23</v>
      </c>
      <c r="B752" s="1054">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4">
        <v>24</v>
      </c>
      <c r="B753" s="1054">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4">
        <v>25</v>
      </c>
      <c r="B754" s="1054">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4">
        <v>26</v>
      </c>
      <c r="B755" s="1054">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4">
        <v>27</v>
      </c>
      <c r="B756" s="1054">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4">
        <v>28</v>
      </c>
      <c r="B757" s="1054">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4">
        <v>29</v>
      </c>
      <c r="B758" s="1054">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4">
        <v>30</v>
      </c>
      <c r="B759" s="1054">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4">
        <v>1</v>
      </c>
      <c r="B763" s="1054">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4">
        <v>2</v>
      </c>
      <c r="B764" s="1054">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4">
        <v>3</v>
      </c>
      <c r="B765" s="1054">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4">
        <v>4</v>
      </c>
      <c r="B766" s="1054">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4">
        <v>5</v>
      </c>
      <c r="B767" s="1054">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4">
        <v>6</v>
      </c>
      <c r="B768" s="1054">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4">
        <v>7</v>
      </c>
      <c r="B769" s="1054">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4">
        <v>8</v>
      </c>
      <c r="B770" s="1054">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4">
        <v>9</v>
      </c>
      <c r="B771" s="1054">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4">
        <v>10</v>
      </c>
      <c r="B772" s="1054">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4">
        <v>11</v>
      </c>
      <c r="B773" s="1054">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4">
        <v>12</v>
      </c>
      <c r="B774" s="1054">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4">
        <v>13</v>
      </c>
      <c r="B775" s="1054">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4">
        <v>14</v>
      </c>
      <c r="B776" s="1054">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4">
        <v>15</v>
      </c>
      <c r="B777" s="1054">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4">
        <v>16</v>
      </c>
      <c r="B778" s="1054">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4">
        <v>17</v>
      </c>
      <c r="B779" s="1054">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4">
        <v>18</v>
      </c>
      <c r="B780" s="1054">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4">
        <v>19</v>
      </c>
      <c r="B781" s="1054">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4">
        <v>20</v>
      </c>
      <c r="B782" s="1054">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4">
        <v>21</v>
      </c>
      <c r="B783" s="1054">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4">
        <v>22</v>
      </c>
      <c r="B784" s="1054">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4">
        <v>23</v>
      </c>
      <c r="B785" s="1054">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4">
        <v>24</v>
      </c>
      <c r="B786" s="1054">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4">
        <v>25</v>
      </c>
      <c r="B787" s="1054">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4">
        <v>26</v>
      </c>
      <c r="B788" s="1054">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4">
        <v>27</v>
      </c>
      <c r="B789" s="1054">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4">
        <v>28</v>
      </c>
      <c r="B790" s="1054">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4">
        <v>29</v>
      </c>
      <c r="B791" s="1054">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4">
        <v>30</v>
      </c>
      <c r="B792" s="1054">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4">
        <v>1</v>
      </c>
      <c r="B796" s="1054">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4">
        <v>2</v>
      </c>
      <c r="B797" s="1054">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4">
        <v>3</v>
      </c>
      <c r="B798" s="1054">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4">
        <v>4</v>
      </c>
      <c r="B799" s="1054">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4">
        <v>5</v>
      </c>
      <c r="B800" s="1054">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4">
        <v>6</v>
      </c>
      <c r="B801" s="1054">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4">
        <v>7</v>
      </c>
      <c r="B802" s="1054">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4">
        <v>8</v>
      </c>
      <c r="B803" s="1054">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4">
        <v>9</v>
      </c>
      <c r="B804" s="1054">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4">
        <v>10</v>
      </c>
      <c r="B805" s="1054">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4">
        <v>11</v>
      </c>
      <c r="B806" s="1054">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4">
        <v>12</v>
      </c>
      <c r="B807" s="1054">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4">
        <v>13</v>
      </c>
      <c r="B808" s="1054">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4">
        <v>14</v>
      </c>
      <c r="B809" s="1054">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4">
        <v>15</v>
      </c>
      <c r="B810" s="1054">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4">
        <v>16</v>
      </c>
      <c r="B811" s="1054">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4">
        <v>17</v>
      </c>
      <c r="B812" s="1054">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4">
        <v>18</v>
      </c>
      <c r="B813" s="1054">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4">
        <v>19</v>
      </c>
      <c r="B814" s="1054">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4">
        <v>20</v>
      </c>
      <c r="B815" s="1054">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4">
        <v>21</v>
      </c>
      <c r="B816" s="1054">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4">
        <v>22</v>
      </c>
      <c r="B817" s="1054">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4">
        <v>23</v>
      </c>
      <c r="B818" s="1054">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4">
        <v>24</v>
      </c>
      <c r="B819" s="1054">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4">
        <v>25</v>
      </c>
      <c r="B820" s="1054">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4">
        <v>26</v>
      </c>
      <c r="B821" s="1054">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4">
        <v>27</v>
      </c>
      <c r="B822" s="1054">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4">
        <v>28</v>
      </c>
      <c r="B823" s="1054">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4">
        <v>29</v>
      </c>
      <c r="B824" s="1054">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4">
        <v>30</v>
      </c>
      <c r="B825" s="1054">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4">
        <v>1</v>
      </c>
      <c r="B829" s="1054">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4">
        <v>2</v>
      </c>
      <c r="B830" s="1054">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4">
        <v>3</v>
      </c>
      <c r="B831" s="1054">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4">
        <v>4</v>
      </c>
      <c r="B832" s="1054">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4">
        <v>5</v>
      </c>
      <c r="B833" s="1054">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4">
        <v>6</v>
      </c>
      <c r="B834" s="1054">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4">
        <v>7</v>
      </c>
      <c r="B835" s="1054">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4">
        <v>8</v>
      </c>
      <c r="B836" s="1054">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4">
        <v>9</v>
      </c>
      <c r="B837" s="1054">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4">
        <v>10</v>
      </c>
      <c r="B838" s="1054">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4">
        <v>11</v>
      </c>
      <c r="B839" s="1054">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4">
        <v>12</v>
      </c>
      <c r="B840" s="1054">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4">
        <v>13</v>
      </c>
      <c r="B841" s="1054">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4">
        <v>14</v>
      </c>
      <c r="B842" s="1054">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4">
        <v>15</v>
      </c>
      <c r="B843" s="1054">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4">
        <v>16</v>
      </c>
      <c r="B844" s="1054">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4">
        <v>17</v>
      </c>
      <c r="B845" s="1054">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4">
        <v>18</v>
      </c>
      <c r="B846" s="1054">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4">
        <v>19</v>
      </c>
      <c r="B847" s="1054">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4">
        <v>20</v>
      </c>
      <c r="B848" s="1054">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4">
        <v>21</v>
      </c>
      <c r="B849" s="1054">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4">
        <v>22</v>
      </c>
      <c r="B850" s="1054">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4">
        <v>23</v>
      </c>
      <c r="B851" s="1054">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4">
        <v>24</v>
      </c>
      <c r="B852" s="1054">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4">
        <v>25</v>
      </c>
      <c r="B853" s="1054">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4">
        <v>26</v>
      </c>
      <c r="B854" s="1054">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4">
        <v>27</v>
      </c>
      <c r="B855" s="1054">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4">
        <v>28</v>
      </c>
      <c r="B856" s="1054">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4">
        <v>29</v>
      </c>
      <c r="B857" s="1054">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4">
        <v>30</v>
      </c>
      <c r="B858" s="1054">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4">
        <v>1</v>
      </c>
      <c r="B862" s="1054">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4">
        <v>2</v>
      </c>
      <c r="B863" s="1054">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4">
        <v>3</v>
      </c>
      <c r="B864" s="1054">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4">
        <v>4</v>
      </c>
      <c r="B865" s="1054">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4">
        <v>5</v>
      </c>
      <c r="B866" s="1054">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4">
        <v>6</v>
      </c>
      <c r="B867" s="1054">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4">
        <v>7</v>
      </c>
      <c r="B868" s="1054">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4">
        <v>8</v>
      </c>
      <c r="B869" s="1054">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4">
        <v>9</v>
      </c>
      <c r="B870" s="1054">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4">
        <v>10</v>
      </c>
      <c r="B871" s="1054">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4">
        <v>11</v>
      </c>
      <c r="B872" s="1054">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4">
        <v>12</v>
      </c>
      <c r="B873" s="1054">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4">
        <v>13</v>
      </c>
      <c r="B874" s="1054">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4">
        <v>14</v>
      </c>
      <c r="B875" s="1054">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4">
        <v>15</v>
      </c>
      <c r="B876" s="1054">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4">
        <v>16</v>
      </c>
      <c r="B877" s="1054">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4">
        <v>17</v>
      </c>
      <c r="B878" s="1054">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4">
        <v>18</v>
      </c>
      <c r="B879" s="1054">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4">
        <v>19</v>
      </c>
      <c r="B880" s="1054">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4">
        <v>20</v>
      </c>
      <c r="B881" s="1054">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4">
        <v>21</v>
      </c>
      <c r="B882" s="1054">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4">
        <v>22</v>
      </c>
      <c r="B883" s="1054">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4">
        <v>23</v>
      </c>
      <c r="B884" s="1054">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4">
        <v>24</v>
      </c>
      <c r="B885" s="1054">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4">
        <v>25</v>
      </c>
      <c r="B886" s="1054">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4">
        <v>26</v>
      </c>
      <c r="B887" s="1054">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4">
        <v>27</v>
      </c>
      <c r="B888" s="1054">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4">
        <v>28</v>
      </c>
      <c r="B889" s="1054">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4">
        <v>29</v>
      </c>
      <c r="B890" s="1054">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4">
        <v>30</v>
      </c>
      <c r="B891" s="1054">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4">
        <v>1</v>
      </c>
      <c r="B895" s="1054">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4">
        <v>2</v>
      </c>
      <c r="B896" s="1054">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4">
        <v>3</v>
      </c>
      <c r="B897" s="1054">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4">
        <v>4</v>
      </c>
      <c r="B898" s="1054">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4">
        <v>5</v>
      </c>
      <c r="B899" s="1054">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4">
        <v>6</v>
      </c>
      <c r="B900" s="1054">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4">
        <v>7</v>
      </c>
      <c r="B901" s="1054">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4">
        <v>8</v>
      </c>
      <c r="B902" s="1054">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4">
        <v>9</v>
      </c>
      <c r="B903" s="1054">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4">
        <v>10</v>
      </c>
      <c r="B904" s="1054">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4">
        <v>11</v>
      </c>
      <c r="B905" s="1054">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4">
        <v>12</v>
      </c>
      <c r="B906" s="1054">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4">
        <v>13</v>
      </c>
      <c r="B907" s="1054">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4">
        <v>14</v>
      </c>
      <c r="B908" s="1054">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4">
        <v>15</v>
      </c>
      <c r="B909" s="1054">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4">
        <v>16</v>
      </c>
      <c r="B910" s="1054">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4">
        <v>17</v>
      </c>
      <c r="B911" s="1054">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4">
        <v>18</v>
      </c>
      <c r="B912" s="1054">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4">
        <v>19</v>
      </c>
      <c r="B913" s="1054">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4">
        <v>20</v>
      </c>
      <c r="B914" s="1054">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4">
        <v>21</v>
      </c>
      <c r="B915" s="1054">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4">
        <v>22</v>
      </c>
      <c r="B916" s="1054">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4">
        <v>23</v>
      </c>
      <c r="B917" s="1054">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4">
        <v>24</v>
      </c>
      <c r="B918" s="1054">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4">
        <v>25</v>
      </c>
      <c r="B919" s="1054">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4">
        <v>26</v>
      </c>
      <c r="B920" s="1054">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4">
        <v>27</v>
      </c>
      <c r="B921" s="1054">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4">
        <v>28</v>
      </c>
      <c r="B922" s="1054">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4">
        <v>29</v>
      </c>
      <c r="B923" s="1054">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4">
        <v>30</v>
      </c>
      <c r="B924" s="1054">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4">
        <v>1</v>
      </c>
      <c r="B928" s="1054">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4">
        <v>2</v>
      </c>
      <c r="B929" s="1054">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4">
        <v>3</v>
      </c>
      <c r="B930" s="1054">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4">
        <v>4</v>
      </c>
      <c r="B931" s="1054">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4">
        <v>5</v>
      </c>
      <c r="B932" s="1054">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4">
        <v>6</v>
      </c>
      <c r="B933" s="1054">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4">
        <v>7</v>
      </c>
      <c r="B934" s="1054">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4">
        <v>8</v>
      </c>
      <c r="B935" s="1054">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4">
        <v>9</v>
      </c>
      <c r="B936" s="1054">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4">
        <v>10</v>
      </c>
      <c r="B937" s="1054">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4">
        <v>11</v>
      </c>
      <c r="B938" s="1054">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4">
        <v>12</v>
      </c>
      <c r="B939" s="1054">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4">
        <v>13</v>
      </c>
      <c r="B940" s="1054">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4">
        <v>14</v>
      </c>
      <c r="B941" s="1054">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4">
        <v>15</v>
      </c>
      <c r="B942" s="1054">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4">
        <v>16</v>
      </c>
      <c r="B943" s="1054">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4">
        <v>17</v>
      </c>
      <c r="B944" s="1054">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4">
        <v>18</v>
      </c>
      <c r="B945" s="1054">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4">
        <v>19</v>
      </c>
      <c r="B946" s="1054">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4">
        <v>20</v>
      </c>
      <c r="B947" s="1054">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4">
        <v>21</v>
      </c>
      <c r="B948" s="1054">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4">
        <v>22</v>
      </c>
      <c r="B949" s="1054">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4">
        <v>23</v>
      </c>
      <c r="B950" s="1054">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4">
        <v>24</v>
      </c>
      <c r="B951" s="1054">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4">
        <v>25</v>
      </c>
      <c r="B952" s="1054">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4">
        <v>26</v>
      </c>
      <c r="B953" s="1054">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4">
        <v>27</v>
      </c>
      <c r="B954" s="1054">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4">
        <v>28</v>
      </c>
      <c r="B955" s="1054">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4">
        <v>29</v>
      </c>
      <c r="B956" s="1054">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4">
        <v>30</v>
      </c>
      <c r="B957" s="1054">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4">
        <v>1</v>
      </c>
      <c r="B961" s="1054">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4">
        <v>2</v>
      </c>
      <c r="B962" s="1054">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4">
        <v>3</v>
      </c>
      <c r="B963" s="1054">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4">
        <v>4</v>
      </c>
      <c r="B964" s="1054">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4">
        <v>5</v>
      </c>
      <c r="B965" s="1054">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4">
        <v>6</v>
      </c>
      <c r="B966" s="1054">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4">
        <v>7</v>
      </c>
      <c r="B967" s="1054">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4">
        <v>8</v>
      </c>
      <c r="B968" s="1054">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4">
        <v>9</v>
      </c>
      <c r="B969" s="1054">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4">
        <v>10</v>
      </c>
      <c r="B970" s="1054">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4">
        <v>11</v>
      </c>
      <c r="B971" s="1054">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4">
        <v>12</v>
      </c>
      <c r="B972" s="1054">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4">
        <v>13</v>
      </c>
      <c r="B973" s="1054">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4">
        <v>14</v>
      </c>
      <c r="B974" s="1054">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4">
        <v>15</v>
      </c>
      <c r="B975" s="1054">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4">
        <v>16</v>
      </c>
      <c r="B976" s="1054">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4">
        <v>17</v>
      </c>
      <c r="B977" s="1054">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4">
        <v>18</v>
      </c>
      <c r="B978" s="1054">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4">
        <v>19</v>
      </c>
      <c r="B979" s="1054">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4">
        <v>20</v>
      </c>
      <c r="B980" s="1054">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4">
        <v>21</v>
      </c>
      <c r="B981" s="1054">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4">
        <v>22</v>
      </c>
      <c r="B982" s="1054">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4">
        <v>23</v>
      </c>
      <c r="B983" s="1054">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4">
        <v>24</v>
      </c>
      <c r="B984" s="1054">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4">
        <v>25</v>
      </c>
      <c r="B985" s="1054">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4">
        <v>26</v>
      </c>
      <c r="B986" s="1054">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4">
        <v>27</v>
      </c>
      <c r="B987" s="1054">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4">
        <v>28</v>
      </c>
      <c r="B988" s="1054">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4">
        <v>29</v>
      </c>
      <c r="B989" s="1054">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4">
        <v>30</v>
      </c>
      <c r="B990" s="1054">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4">
        <v>1</v>
      </c>
      <c r="B994" s="1054">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4">
        <v>2</v>
      </c>
      <c r="B995" s="1054">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4">
        <v>3</v>
      </c>
      <c r="B996" s="1054">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4">
        <v>4</v>
      </c>
      <c r="B997" s="1054">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4">
        <v>5</v>
      </c>
      <c r="B998" s="1054">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4">
        <v>6</v>
      </c>
      <c r="B999" s="1054">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4">
        <v>7</v>
      </c>
      <c r="B1000" s="1054">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4">
        <v>8</v>
      </c>
      <c r="B1001" s="1054">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4">
        <v>9</v>
      </c>
      <c r="B1002" s="1054">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4">
        <v>10</v>
      </c>
      <c r="B1003" s="1054">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4">
        <v>11</v>
      </c>
      <c r="B1004" s="1054">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4">
        <v>12</v>
      </c>
      <c r="B1005" s="1054">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4">
        <v>13</v>
      </c>
      <c r="B1006" s="1054">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4">
        <v>14</v>
      </c>
      <c r="B1007" s="1054">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4">
        <v>15</v>
      </c>
      <c r="B1008" s="1054">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4">
        <v>16</v>
      </c>
      <c r="B1009" s="1054">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4">
        <v>17</v>
      </c>
      <c r="B1010" s="1054">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4">
        <v>18</v>
      </c>
      <c r="B1011" s="1054">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4">
        <v>19</v>
      </c>
      <c r="B1012" s="1054">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4">
        <v>20</v>
      </c>
      <c r="B1013" s="1054">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4">
        <v>21</v>
      </c>
      <c r="B1014" s="1054">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4">
        <v>22</v>
      </c>
      <c r="B1015" s="1054">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4">
        <v>23</v>
      </c>
      <c r="B1016" s="1054">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4">
        <v>24</v>
      </c>
      <c r="B1017" s="1054">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4">
        <v>25</v>
      </c>
      <c r="B1018" s="1054">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4">
        <v>26</v>
      </c>
      <c r="B1019" s="1054">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4">
        <v>27</v>
      </c>
      <c r="B1020" s="1054">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4">
        <v>28</v>
      </c>
      <c r="B1021" s="1054">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4">
        <v>29</v>
      </c>
      <c r="B1022" s="1054">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4">
        <v>30</v>
      </c>
      <c r="B1023" s="1054">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4">
        <v>1</v>
      </c>
      <c r="B1027" s="1054">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4">
        <v>2</v>
      </c>
      <c r="B1028" s="1054">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4">
        <v>3</v>
      </c>
      <c r="B1029" s="1054">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4">
        <v>4</v>
      </c>
      <c r="B1030" s="1054">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4">
        <v>5</v>
      </c>
      <c r="B1031" s="1054">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4">
        <v>6</v>
      </c>
      <c r="B1032" s="1054">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4">
        <v>7</v>
      </c>
      <c r="B1033" s="1054">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4">
        <v>8</v>
      </c>
      <c r="B1034" s="1054">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4">
        <v>9</v>
      </c>
      <c r="B1035" s="1054">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4">
        <v>10</v>
      </c>
      <c r="B1036" s="1054">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4">
        <v>11</v>
      </c>
      <c r="B1037" s="1054">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4">
        <v>12</v>
      </c>
      <c r="B1038" s="1054">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4">
        <v>13</v>
      </c>
      <c r="B1039" s="1054">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4">
        <v>14</v>
      </c>
      <c r="B1040" s="1054">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4">
        <v>15</v>
      </c>
      <c r="B1041" s="1054">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4">
        <v>16</v>
      </c>
      <c r="B1042" s="1054">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4">
        <v>17</v>
      </c>
      <c r="B1043" s="1054">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4">
        <v>18</v>
      </c>
      <c r="B1044" s="1054">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4">
        <v>19</v>
      </c>
      <c r="B1045" s="1054">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4">
        <v>20</v>
      </c>
      <c r="B1046" s="1054">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4">
        <v>21</v>
      </c>
      <c r="B1047" s="1054">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4">
        <v>22</v>
      </c>
      <c r="B1048" s="1054">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4">
        <v>23</v>
      </c>
      <c r="B1049" s="1054">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4">
        <v>24</v>
      </c>
      <c r="B1050" s="1054">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4">
        <v>25</v>
      </c>
      <c r="B1051" s="1054">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4">
        <v>26</v>
      </c>
      <c r="B1052" s="1054">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4">
        <v>27</v>
      </c>
      <c r="B1053" s="1054">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4">
        <v>28</v>
      </c>
      <c r="B1054" s="1054">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4">
        <v>29</v>
      </c>
      <c r="B1055" s="1054">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4">
        <v>30</v>
      </c>
      <c r="B1056" s="1054">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4">
        <v>1</v>
      </c>
      <c r="B1060" s="1054">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4">
        <v>2</v>
      </c>
      <c r="B1061" s="1054">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4">
        <v>3</v>
      </c>
      <c r="B1062" s="1054">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4">
        <v>4</v>
      </c>
      <c r="B1063" s="1054">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4">
        <v>5</v>
      </c>
      <c r="B1064" s="1054">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4">
        <v>6</v>
      </c>
      <c r="B1065" s="1054">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4">
        <v>7</v>
      </c>
      <c r="B1066" s="1054">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4">
        <v>8</v>
      </c>
      <c r="B1067" s="1054">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4">
        <v>9</v>
      </c>
      <c r="B1068" s="1054">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4">
        <v>10</v>
      </c>
      <c r="B1069" s="1054">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4">
        <v>11</v>
      </c>
      <c r="B1070" s="1054">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4">
        <v>12</v>
      </c>
      <c r="B1071" s="1054">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4">
        <v>13</v>
      </c>
      <c r="B1072" s="1054">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4">
        <v>14</v>
      </c>
      <c r="B1073" s="1054">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4">
        <v>15</v>
      </c>
      <c r="B1074" s="1054">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4">
        <v>16</v>
      </c>
      <c r="B1075" s="1054">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4">
        <v>17</v>
      </c>
      <c r="B1076" s="1054">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4">
        <v>18</v>
      </c>
      <c r="B1077" s="1054">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4">
        <v>19</v>
      </c>
      <c r="B1078" s="1054">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4">
        <v>20</v>
      </c>
      <c r="B1079" s="1054">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4">
        <v>21</v>
      </c>
      <c r="B1080" s="1054">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4">
        <v>22</v>
      </c>
      <c r="B1081" s="1054">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4">
        <v>23</v>
      </c>
      <c r="B1082" s="1054">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4">
        <v>24</v>
      </c>
      <c r="B1083" s="1054">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4">
        <v>25</v>
      </c>
      <c r="B1084" s="1054">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4">
        <v>26</v>
      </c>
      <c r="B1085" s="1054">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4">
        <v>27</v>
      </c>
      <c r="B1086" s="1054">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4">
        <v>28</v>
      </c>
      <c r="B1087" s="1054">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4">
        <v>29</v>
      </c>
      <c r="B1088" s="1054">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4">
        <v>30</v>
      </c>
      <c r="B1089" s="1054">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4">
        <v>1</v>
      </c>
      <c r="B1093" s="1054">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4">
        <v>2</v>
      </c>
      <c r="B1094" s="1054">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4">
        <v>3</v>
      </c>
      <c r="B1095" s="1054">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4">
        <v>4</v>
      </c>
      <c r="B1096" s="1054">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4">
        <v>5</v>
      </c>
      <c r="B1097" s="1054">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4">
        <v>6</v>
      </c>
      <c r="B1098" s="1054">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4">
        <v>7</v>
      </c>
      <c r="B1099" s="1054">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4">
        <v>8</v>
      </c>
      <c r="B1100" s="1054">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4">
        <v>9</v>
      </c>
      <c r="B1101" s="1054">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4">
        <v>10</v>
      </c>
      <c r="B1102" s="1054">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4">
        <v>11</v>
      </c>
      <c r="B1103" s="1054">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4">
        <v>12</v>
      </c>
      <c r="B1104" s="1054">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4">
        <v>13</v>
      </c>
      <c r="B1105" s="1054">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4">
        <v>14</v>
      </c>
      <c r="B1106" s="1054">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4">
        <v>15</v>
      </c>
      <c r="B1107" s="1054">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4">
        <v>16</v>
      </c>
      <c r="B1108" s="1054">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4">
        <v>17</v>
      </c>
      <c r="B1109" s="1054">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4">
        <v>18</v>
      </c>
      <c r="B1110" s="1054">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4">
        <v>19</v>
      </c>
      <c r="B1111" s="1054">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4">
        <v>20</v>
      </c>
      <c r="B1112" s="1054">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4">
        <v>21</v>
      </c>
      <c r="B1113" s="1054">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4">
        <v>22</v>
      </c>
      <c r="B1114" s="1054">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4">
        <v>23</v>
      </c>
      <c r="B1115" s="1054">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4">
        <v>24</v>
      </c>
      <c r="B1116" s="1054">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4">
        <v>25</v>
      </c>
      <c r="B1117" s="1054">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4">
        <v>26</v>
      </c>
      <c r="B1118" s="1054">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4">
        <v>27</v>
      </c>
      <c r="B1119" s="1054">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4">
        <v>28</v>
      </c>
      <c r="B1120" s="1054">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4">
        <v>29</v>
      </c>
      <c r="B1121" s="1054">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4">
        <v>30</v>
      </c>
      <c r="B1122" s="1054">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4">
        <v>1</v>
      </c>
      <c r="B1126" s="1054">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4">
        <v>2</v>
      </c>
      <c r="B1127" s="1054">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4">
        <v>3</v>
      </c>
      <c r="B1128" s="1054">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4">
        <v>4</v>
      </c>
      <c r="B1129" s="1054">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4">
        <v>5</v>
      </c>
      <c r="B1130" s="1054">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4">
        <v>6</v>
      </c>
      <c r="B1131" s="1054">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4">
        <v>7</v>
      </c>
      <c r="B1132" s="1054">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4">
        <v>8</v>
      </c>
      <c r="B1133" s="1054">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4">
        <v>9</v>
      </c>
      <c r="B1134" s="1054">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4">
        <v>10</v>
      </c>
      <c r="B1135" s="1054">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4">
        <v>11</v>
      </c>
      <c r="B1136" s="1054">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4">
        <v>12</v>
      </c>
      <c r="B1137" s="1054">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4">
        <v>13</v>
      </c>
      <c r="B1138" s="1054">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4">
        <v>14</v>
      </c>
      <c r="B1139" s="1054">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4">
        <v>15</v>
      </c>
      <c r="B1140" s="1054">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4">
        <v>16</v>
      </c>
      <c r="B1141" s="1054">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4">
        <v>17</v>
      </c>
      <c r="B1142" s="1054">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4">
        <v>18</v>
      </c>
      <c r="B1143" s="1054">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4">
        <v>19</v>
      </c>
      <c r="B1144" s="1054">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4">
        <v>20</v>
      </c>
      <c r="B1145" s="1054">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4">
        <v>21</v>
      </c>
      <c r="B1146" s="1054">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4">
        <v>22</v>
      </c>
      <c r="B1147" s="1054">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4">
        <v>23</v>
      </c>
      <c r="B1148" s="1054">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4">
        <v>24</v>
      </c>
      <c r="B1149" s="1054">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4">
        <v>25</v>
      </c>
      <c r="B1150" s="1054">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4">
        <v>26</v>
      </c>
      <c r="B1151" s="1054">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4">
        <v>27</v>
      </c>
      <c r="B1152" s="1054">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4">
        <v>28</v>
      </c>
      <c r="B1153" s="1054">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4">
        <v>29</v>
      </c>
      <c r="B1154" s="1054">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4">
        <v>30</v>
      </c>
      <c r="B1155" s="1054">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4">
        <v>1</v>
      </c>
      <c r="B1159" s="1054">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4">
        <v>2</v>
      </c>
      <c r="B1160" s="1054">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4">
        <v>3</v>
      </c>
      <c r="B1161" s="1054">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4">
        <v>4</v>
      </c>
      <c r="B1162" s="1054">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4">
        <v>5</v>
      </c>
      <c r="B1163" s="1054">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4">
        <v>6</v>
      </c>
      <c r="B1164" s="1054">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4">
        <v>7</v>
      </c>
      <c r="B1165" s="1054">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4">
        <v>8</v>
      </c>
      <c r="B1166" s="1054">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4">
        <v>9</v>
      </c>
      <c r="B1167" s="1054">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4">
        <v>10</v>
      </c>
      <c r="B1168" s="1054">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4">
        <v>11</v>
      </c>
      <c r="B1169" s="1054">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4">
        <v>12</v>
      </c>
      <c r="B1170" s="1054">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4">
        <v>13</v>
      </c>
      <c r="B1171" s="1054">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4">
        <v>14</v>
      </c>
      <c r="B1172" s="1054">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4">
        <v>15</v>
      </c>
      <c r="B1173" s="1054">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4">
        <v>16</v>
      </c>
      <c r="B1174" s="1054">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4">
        <v>17</v>
      </c>
      <c r="B1175" s="1054">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4">
        <v>18</v>
      </c>
      <c r="B1176" s="1054">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4">
        <v>19</v>
      </c>
      <c r="B1177" s="1054">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4">
        <v>20</v>
      </c>
      <c r="B1178" s="1054">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4">
        <v>21</v>
      </c>
      <c r="B1179" s="1054">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4">
        <v>22</v>
      </c>
      <c r="B1180" s="1054">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4">
        <v>23</v>
      </c>
      <c r="B1181" s="1054">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4">
        <v>24</v>
      </c>
      <c r="B1182" s="1054">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4">
        <v>25</v>
      </c>
      <c r="B1183" s="1054">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4">
        <v>26</v>
      </c>
      <c r="B1184" s="1054">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4">
        <v>27</v>
      </c>
      <c r="B1185" s="1054">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4">
        <v>28</v>
      </c>
      <c r="B1186" s="1054">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4">
        <v>29</v>
      </c>
      <c r="B1187" s="1054">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4">
        <v>30</v>
      </c>
      <c r="B1188" s="1054">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4">
        <v>1</v>
      </c>
      <c r="B1192" s="1054">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4">
        <v>2</v>
      </c>
      <c r="B1193" s="1054">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4">
        <v>3</v>
      </c>
      <c r="B1194" s="1054">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4">
        <v>4</v>
      </c>
      <c r="B1195" s="1054">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4">
        <v>5</v>
      </c>
      <c r="B1196" s="1054">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4">
        <v>6</v>
      </c>
      <c r="B1197" s="1054">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4">
        <v>7</v>
      </c>
      <c r="B1198" s="1054">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4">
        <v>8</v>
      </c>
      <c r="B1199" s="1054">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4">
        <v>9</v>
      </c>
      <c r="B1200" s="1054">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4">
        <v>10</v>
      </c>
      <c r="B1201" s="1054">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4">
        <v>11</v>
      </c>
      <c r="B1202" s="1054">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4">
        <v>12</v>
      </c>
      <c r="B1203" s="1054">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4">
        <v>13</v>
      </c>
      <c r="B1204" s="1054">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4">
        <v>14</v>
      </c>
      <c r="B1205" s="1054">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4">
        <v>15</v>
      </c>
      <c r="B1206" s="1054">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4">
        <v>16</v>
      </c>
      <c r="B1207" s="1054">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4">
        <v>17</v>
      </c>
      <c r="B1208" s="1054">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4">
        <v>18</v>
      </c>
      <c r="B1209" s="1054">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4">
        <v>19</v>
      </c>
      <c r="B1210" s="1054">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4">
        <v>20</v>
      </c>
      <c r="B1211" s="1054">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4">
        <v>21</v>
      </c>
      <c r="B1212" s="1054">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4">
        <v>22</v>
      </c>
      <c r="B1213" s="1054">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4">
        <v>23</v>
      </c>
      <c r="B1214" s="1054">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4">
        <v>24</v>
      </c>
      <c r="B1215" s="1054">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4">
        <v>25</v>
      </c>
      <c r="B1216" s="1054">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4">
        <v>26</v>
      </c>
      <c r="B1217" s="1054">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4">
        <v>27</v>
      </c>
      <c r="B1218" s="1054">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4">
        <v>28</v>
      </c>
      <c r="B1219" s="1054">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4">
        <v>29</v>
      </c>
      <c r="B1220" s="1054">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4">
        <v>30</v>
      </c>
      <c r="B1221" s="1054">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4">
        <v>1</v>
      </c>
      <c r="B1225" s="1054">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4">
        <v>2</v>
      </c>
      <c r="B1226" s="1054">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4">
        <v>3</v>
      </c>
      <c r="B1227" s="1054">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4">
        <v>4</v>
      </c>
      <c r="B1228" s="1054">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4">
        <v>5</v>
      </c>
      <c r="B1229" s="1054">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4">
        <v>6</v>
      </c>
      <c r="B1230" s="1054">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4">
        <v>7</v>
      </c>
      <c r="B1231" s="1054">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4">
        <v>8</v>
      </c>
      <c r="B1232" s="1054">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4">
        <v>9</v>
      </c>
      <c r="B1233" s="1054">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4">
        <v>10</v>
      </c>
      <c r="B1234" s="1054">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4">
        <v>11</v>
      </c>
      <c r="B1235" s="1054">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4">
        <v>12</v>
      </c>
      <c r="B1236" s="1054">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4">
        <v>13</v>
      </c>
      <c r="B1237" s="1054">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4">
        <v>14</v>
      </c>
      <c r="B1238" s="1054">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4">
        <v>15</v>
      </c>
      <c r="B1239" s="1054">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4">
        <v>16</v>
      </c>
      <c r="B1240" s="1054">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4">
        <v>17</v>
      </c>
      <c r="B1241" s="1054">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4">
        <v>18</v>
      </c>
      <c r="B1242" s="1054">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4">
        <v>19</v>
      </c>
      <c r="B1243" s="1054">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4">
        <v>20</v>
      </c>
      <c r="B1244" s="1054">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4">
        <v>21</v>
      </c>
      <c r="B1245" s="1054">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4">
        <v>22</v>
      </c>
      <c r="B1246" s="1054">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4">
        <v>23</v>
      </c>
      <c r="B1247" s="1054">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4">
        <v>24</v>
      </c>
      <c r="B1248" s="1054">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4">
        <v>25</v>
      </c>
      <c r="B1249" s="1054">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4">
        <v>26</v>
      </c>
      <c r="B1250" s="1054">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4">
        <v>27</v>
      </c>
      <c r="B1251" s="1054">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4">
        <v>28</v>
      </c>
      <c r="B1252" s="1054">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4">
        <v>29</v>
      </c>
      <c r="B1253" s="1054">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4">
        <v>30</v>
      </c>
      <c r="B1254" s="1054">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4">
        <v>1</v>
      </c>
      <c r="B1258" s="1054">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4">
        <v>2</v>
      </c>
      <c r="B1259" s="1054">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4">
        <v>3</v>
      </c>
      <c r="B1260" s="1054">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4">
        <v>4</v>
      </c>
      <c r="B1261" s="1054">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4">
        <v>5</v>
      </c>
      <c r="B1262" s="1054">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4">
        <v>6</v>
      </c>
      <c r="B1263" s="1054">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4">
        <v>7</v>
      </c>
      <c r="B1264" s="1054">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4">
        <v>8</v>
      </c>
      <c r="B1265" s="1054">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4">
        <v>9</v>
      </c>
      <c r="B1266" s="1054">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4">
        <v>10</v>
      </c>
      <c r="B1267" s="1054">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4">
        <v>11</v>
      </c>
      <c r="B1268" s="1054">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4">
        <v>12</v>
      </c>
      <c r="B1269" s="1054">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4">
        <v>13</v>
      </c>
      <c r="B1270" s="1054">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4">
        <v>14</v>
      </c>
      <c r="B1271" s="1054">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4">
        <v>15</v>
      </c>
      <c r="B1272" s="1054">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4">
        <v>16</v>
      </c>
      <c r="B1273" s="1054">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4">
        <v>17</v>
      </c>
      <c r="B1274" s="1054">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4">
        <v>18</v>
      </c>
      <c r="B1275" s="1054">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4">
        <v>19</v>
      </c>
      <c r="B1276" s="1054">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4">
        <v>20</v>
      </c>
      <c r="B1277" s="1054">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4">
        <v>21</v>
      </c>
      <c r="B1278" s="1054">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4">
        <v>22</v>
      </c>
      <c r="B1279" s="1054">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4">
        <v>23</v>
      </c>
      <c r="B1280" s="1054">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4">
        <v>24</v>
      </c>
      <c r="B1281" s="1054">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4">
        <v>25</v>
      </c>
      <c r="B1282" s="1054">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4">
        <v>26</v>
      </c>
      <c r="B1283" s="1054">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4">
        <v>27</v>
      </c>
      <c r="B1284" s="1054">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4">
        <v>28</v>
      </c>
      <c r="B1285" s="1054">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4">
        <v>29</v>
      </c>
      <c r="B1286" s="1054">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4">
        <v>30</v>
      </c>
      <c r="B1287" s="1054">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4">
        <v>1</v>
      </c>
      <c r="B1291" s="1054">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4">
        <v>2</v>
      </c>
      <c r="B1292" s="1054">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4">
        <v>3</v>
      </c>
      <c r="B1293" s="1054">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4">
        <v>4</v>
      </c>
      <c r="B1294" s="1054">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4">
        <v>5</v>
      </c>
      <c r="B1295" s="1054">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4">
        <v>6</v>
      </c>
      <c r="B1296" s="1054">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4">
        <v>7</v>
      </c>
      <c r="B1297" s="1054">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4">
        <v>8</v>
      </c>
      <c r="B1298" s="1054">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4">
        <v>9</v>
      </c>
      <c r="B1299" s="1054">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4">
        <v>10</v>
      </c>
      <c r="B1300" s="1054">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4">
        <v>11</v>
      </c>
      <c r="B1301" s="1054">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4">
        <v>12</v>
      </c>
      <c r="B1302" s="1054">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4">
        <v>13</v>
      </c>
      <c r="B1303" s="1054">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4">
        <v>14</v>
      </c>
      <c r="B1304" s="1054">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4">
        <v>15</v>
      </c>
      <c r="B1305" s="1054">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4">
        <v>16</v>
      </c>
      <c r="B1306" s="1054">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4">
        <v>17</v>
      </c>
      <c r="B1307" s="1054">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4">
        <v>18</v>
      </c>
      <c r="B1308" s="1054">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4">
        <v>19</v>
      </c>
      <c r="B1309" s="1054">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4">
        <v>20</v>
      </c>
      <c r="B1310" s="1054">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4">
        <v>21</v>
      </c>
      <c r="B1311" s="1054">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4">
        <v>22</v>
      </c>
      <c r="B1312" s="1054">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4">
        <v>23</v>
      </c>
      <c r="B1313" s="1054">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4">
        <v>24</v>
      </c>
      <c r="B1314" s="1054">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4">
        <v>25</v>
      </c>
      <c r="B1315" s="1054">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4">
        <v>26</v>
      </c>
      <c r="B1316" s="1054">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4">
        <v>27</v>
      </c>
      <c r="B1317" s="1054">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4">
        <v>28</v>
      </c>
      <c r="B1318" s="1054">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4">
        <v>29</v>
      </c>
      <c r="B1319" s="1054">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4">
        <v>30</v>
      </c>
      <c r="B1320" s="1054">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NSR</cp:lastModifiedBy>
  <cp:lastPrinted>2019-07-06T06:19:52Z</cp:lastPrinted>
  <dcterms:created xsi:type="dcterms:W3CDTF">2012-03-13T00:50:25Z</dcterms:created>
  <dcterms:modified xsi:type="dcterms:W3CDTF">2019-07-16T07:05:32Z</dcterms:modified>
</cp:coreProperties>
</file>