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M:\全庁共有\08会計\会計\01総括\04レビュー（旧仕分け・無駄撲含む）\３０年度行政事業レビュー\05レビューシート\04中間公表\05HP公表\未公表のもの\"/>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200" windowHeight="110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行政事業レビューシート!$A$1:$AX$1099</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calcOnSave="0"/>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<sst xmlns="http://schemas.openxmlformats.org/spreadsheetml/2006/main" count="2893" uniqueCount="664">
  <si>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</si>
  <si>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</si>
  <si>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</si>
  <si>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</si>
  <si>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</si>
  <si>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</si>
  <si>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</si>
  <si>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</si>
  <si>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</si>
  <si>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</si>
  <si>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</si>
  <si>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</si>
  <si>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</si>
  <si>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</si>
  <si>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</si>
  <si>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</si>
  <si>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</si>
  <si>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</si>
  <si>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</si>
  <si>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</si>
  <si>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</si>
  <si>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</si>
  <si>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</si>
  <si>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</si>
  <si>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</si>
  <si>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</si>
  <si>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</si>
  <si>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</si>
  <si>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</si>
  <si>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</si>
  <si>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</si>
  <si>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</si>
  <si>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</si>
  <si>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</si>
  <si>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</si>
  <si>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</si>
  <si>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</si>
  <si>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</si>
  <si>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</si>
  <si>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</si>
  <si>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</si>
  <si>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</si>
  <si>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</si>
  <si>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</si>
  <si>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</si>
  <si>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</si>
  <si>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</si>
  <si>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</si>
  <si>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</si>
  <si>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</si>
  <si>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</si>
  <si>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</si>
  <si>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</si>
  <si>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</si>
  <si>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</si>
  <si>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</si>
  <si>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</si>
  <si>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</si>
  <si>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</si>
  <si>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</si>
  <si>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</si>
  <si>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</si>
  <si>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</si>
  <si>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</si>
  <si>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</si>
  <si>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</si>
  <si>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</si>
  <si>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</si>
  <si>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</si>
  <si>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</si>
  <si>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</si>
  <si>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</si>
  <si>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</si>
  <si>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</si>
  <si>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</si>
  <si>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</si>
  <si>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</si>
  <si>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</si>
  <si>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</si>
  <si>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</si>
  <si>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</si>
  <si>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</si>
  <si>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</si>
  <si>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</si>
  <si>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</si>
  <si>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</si>
  <si>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</si>
  <si>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</si>
  <si>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</si>
  <si>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</si>
  <si>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</si>
  <si>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</si>
  <si>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</si>
  <si>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</si>
  <si>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</si>
  <si>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</si>
  <si>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</si>
  <si>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</si>
  <si>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</si>
  <si>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</si>
  <si>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</si>
  <si>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</si>
  <si>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</si>
  <si>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</si>
  <si>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</si>
  <si>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</si>
  <si>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</si>
  <si>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</si>
  <si>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</si>
  <si>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</si>
  <si>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</si>
  <si>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</si>
  <si>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</si>
  <si>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</si>
  <si>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</si>
  <si>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</si>
  <si>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</si>
  <si>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</si>
  <si>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</si>
  <si>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</si>
  <si>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</si>
  <si>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</si>
  <si>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</si>
  <si>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</si>
  <si>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</si>
  <si>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</si>
  <si>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</si>
  <si>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</si>
  <si>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</si>
  <si>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</si>
  <si>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</si>
  <si>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</si>
  <si>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</si>
  <si>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</si>
  <si>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</si>
  <si>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</si>
  <si>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</si>
  <si>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</si>
  <si>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</si>
  <si>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</si>
  <si>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</si>
  <si>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</si>
  <si>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</si>
  <si>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</si>
  <si>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</si>
  <si>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</si>
  <si>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</si>
  <si>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</si>
  <si>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</si>
  <si>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</si>
  <si>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</si>
  <si>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</si>
  <si>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</si>
  <si>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</si>
  <si>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</si>
  <si>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</si>
  <si>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</si>
  <si>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</si>
  <si>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</si>
  <si>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</si>
  <si>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</si>
  <si>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</si>
  <si>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</si>
  <si>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</si>
  <si>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</si>
  <si>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</si>
  <si>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</si>
  <si>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</si>
  <si>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</si>
  <si>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</si>
  <si>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</si>
  <si>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</si>
  <si>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</si>
  <si>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</si>
  <si>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</si>
  <si>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</si>
  <si>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</si>
  <si>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</si>
  <si>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</si>
  <si>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</si>
  <si>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</si>
  <si>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</si>
  <si>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</si>
  <si>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</si>
  <si>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</si>
  <si>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</si>
  <si>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</si>
  <si>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</si>
  <si>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</si>
  <si>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</si>
  <si>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</si>
  <si>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</si>
  <si>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</si>
  <si>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</si>
  <si>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</si>
  <si>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</si>
  <si>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</si>
  <si>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</si>
  <si>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</si>
  <si>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</si>
  <si>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</si>
  <si>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</si>
  <si>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</si>
  <si>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</si>
  <si>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</si>
  <si>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</si>
  <si>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</si>
  <si>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</si>
  <si>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</si>
  <si>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</si>
  <si>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</si>
  <si>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</si>
  <si>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</si>
  <si>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</si>
  <si>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</si>
  <si>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</si>
  <si>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</si>
  <si>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</si>
  <si>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</si>
  <si>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</si>
  <si>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</si>
  <si>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</si>
  <si>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</si>
  <si>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</si>
  <si>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</si>
  <si>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</si>
  <si>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</si>
  <si>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</si>
  <si>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</si>
  <si>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</si>
  <si>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</si>
  <si>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</si>
  <si>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</si>
  <si>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</si>
  <si>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</si>
  <si>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</si>
  <si>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</si>
  <si>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</si>
  <si>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</si>
  <si>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</si>
  <si>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</si>
  <si>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</si>
  <si>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</si>
  <si>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</si>
  <si>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</si>
  <si>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</si>
  <si>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</si>
  <si>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</si>
  <si>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</si>
  <si>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</si>
  <si>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</si>
  <si>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</si>
  <si>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</si>
  <si>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</si>
  <si>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</si>
  <si>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</si>
  <si>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</si>
  <si>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</si>
  <si>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</si>
  <si>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</si>
  <si>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</si>
  <si>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</si>
  <si>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</si>
  <si>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</si>
  <si>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</si>
  <si>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</si>
  <si>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</si>
  <si>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</si>
  <si>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</si>
  <si>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</si>
  <si>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</si>
  <si>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</si>
  <si>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</si>
  <si>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</si>
  <si>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</si>
  <si>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</si>
  <si>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</si>
  <si>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</si>
  <si>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</si>
  <si>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</si>
  <si>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</si>
  <si>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</si>
  <si>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</si>
  <si>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</si>
  <si>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</si>
  <si>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</si>
  <si>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</si>
  <si>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</si>
  <si>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</si>
  <si>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</si>
  <si>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</si>
  <si>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</si>
  <si>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</si>
  <si>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</si>
  <si>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</si>
  <si>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</si>
  <si>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</si>
  <si>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</si>
  <si>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</si>
  <si>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</si>
  <si>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</si>
  <si>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</si>
  <si>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</si>
  <si>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</si>
  <si>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</si>
  <si>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</si>
  <si>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</si>
  <si>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</si>
  <si>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</si>
  <si>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</si>
  <si>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</si>
  <si>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</si>
  <si>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</si>
  <si>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</si>
  <si>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</si>
  <si>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</si>
  <si>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</si>
  <si>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</si>
  <si>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</si>
  <si>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</si>
  <si>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</si>
  <si>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</si>
  <si>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</si>
  <si>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</si>
  <si>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</si>
  <si>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</si>
  <si>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</si>
  <si>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</si>
  <si>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</si>
  <si>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</si>
  <si>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</si>
  <si>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</si>
  <si>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</si>
  <si>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</si>
  <si>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</si>
  <si>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</si>
  <si>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</si>
  <si>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</si>
  <si>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</si>
  <si>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</si>
  <si>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</si>
  <si>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</si>
  <si>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</si>
  <si>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</si>
  <si>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</si>
  <si>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</si>
  <si>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</si>
  <si>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</si>
  <si>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</si>
  <si>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</si>
  <si>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</si>
  <si>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</si>
  <si>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</si>
  <si>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</si>
  <si>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</si>
  <si>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</si>
  <si>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</si>
  <si>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</si>
  <si>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</si>
  <si>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</si>
  <si>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</si>
  <si>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</si>
  <si>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</si>
  <si>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</si>
  <si>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</si>
  <si>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</si>
  <si>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</si>
  <si>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</si>
  <si>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</si>
  <si>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</si>
  <si>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</si>
  <si>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</si>
  <si>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</si>
  <si>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</si>
  <si>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</si>
  <si>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</si>
  <si>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</si>
  <si>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</si>
  <si>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</si>
  <si>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</si>
  <si>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</si>
  <si>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</si>
  <si>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</si>
  <si>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</si>
  <si>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</si>
  <si>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</si>
  <si>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</si>
  <si>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</si>
  <si>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</si>
  <si>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</si>
  <si>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</si>
  <si>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</si>
  <si>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</si>
  <si>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</si>
  <si>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</si>
  <si>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</si>
  <si>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</si>
  <si>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</si>
  <si>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</si>
  <si>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</si>
  <si>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</si>
  <si>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</si>
  <si>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</si>
  <si>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</si>
  <si>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</si>
  <si>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</si>
  <si>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</si>
  <si>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</si>
  <si>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</si>
  <si>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</si>
  <si>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</si>
  <si>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</si>
  <si>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</si>
  <si>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</si>
  <si>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</si>
  <si>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</si>
  <si>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</si>
  <si>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</si>
  <si>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</si>
  <si>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</si>
  <si>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</si>
  <si>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</si>
  <si>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</si>
  <si>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</si>
  <si>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</si>
  <si>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</si>
  <si>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</si>
  <si>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</si>
  <si>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</si>
  <si>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</si>
  <si>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</si>
  <si>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</si>
  <si>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</si>
  <si>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</si>
  <si>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</si>
  <si>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</si>
  <si>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</si>
  <si>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</si>
  <si>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</si>
  <si>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</si>
  <si>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</si>
  <si>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</si>
  <si>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</si>
  <si>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</si>
  <si>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</si>
  <si>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</si>
  <si>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</si>
  <si>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</si>
  <si>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</si>
  <si>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</si>
  <si>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</si>
  <si>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</si>
  <si>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</si>
  <si>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</si>
  <si>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</si>
  <si>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</si>
  <si>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</si>
  <si>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</si>
  <si>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</si>
  <si>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</si>
  <si>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</si>
  <si>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</si>
  <si>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</si>
  <si>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</si>
  <si>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</si>
  <si>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</si>
  <si>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</si>
  <si>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</si>
  <si>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</si>
  <si>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</si>
  <si>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</si>
  <si>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</si>
  <si>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</si>
  <si>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</si>
  <si>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</si>
  <si>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</si>
  <si>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</si>
  <si>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</si>
  <si>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</si>
  <si>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</si>
  <si>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</si>
  <si>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</si>
  <si>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</si>
  <si>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</si>
  <si>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</si>
  <si>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</si>
  <si>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</si>
  <si>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</si>
  <si>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</si>
  <si>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</si>
  <si>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</si>
  <si>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</si>
  <si>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</si>
  <si>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</si>
  <si>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</si>
  <si>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</si>
  <si>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</si>
  <si>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</si>
  <si>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</si>
  <si>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</si>
  <si>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</si>
  <si>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</si>
  <si>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</si>
  <si>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</si>
  <si>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</si>
  <si>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</si>
  <si>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</si>
  <si>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</si>
  <si>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</si>
  <si>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</si>
  <si>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</si>
  <si>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</si>
  <si>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</si>
  <si>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</si>
  <si>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</si>
  <si>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</si>
  <si>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</si>
  <si>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</si>
  <si>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</si>
  <si>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</si>
  <si>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</si>
  <si>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</si>
  <si>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</si>
  <si>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</si>
  <si>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</si>
  <si>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</si>
  <si>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</si>
  <si>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</si>
  <si>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</si>
  <si>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</si>
  <si>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</si>
  <si>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</si>
  <si>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</si>
  <si>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</si>
  <si>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</si>
  <si>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</si>
  <si>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</si>
  <si>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</si>
  <si>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</si>
  <si>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</si>
  <si>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</si>
  <si>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</si>
  <si>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</si>
  <si>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</si>
  <si>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</si>
  <si>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原子力災害時医療実効性確保事業</t>
    <phoneticPr fontId="5"/>
  </si>
  <si>
    <t>原子力規制委員会</t>
  </si>
  <si>
    <t>原子力規制庁</t>
    <phoneticPr fontId="5"/>
  </si>
  <si>
    <t>長官官房放射線防護グループ
放射線防護企画課</t>
    <phoneticPr fontId="5"/>
  </si>
  <si>
    <t>○</t>
  </si>
  <si>
    <t>防災基本計画（昭和３８年６月１４日中央防災会議決定）
原子力災害対策指針（平成２４年１０月３１日原子力規制委員会）</t>
    <phoneticPr fontId="5"/>
  </si>
  <si>
    <t>（１）原子力災害時医療研修・訓練等事業
　・地域における研修等の講師や中核人材を育成するための原子力災害時の専門研修等の実施
　・原子力防災訓練への参加を通じた原子力災害時医療に関する実地訓練等の実施
　・研修・訓練に必要な教材・資機材の整備・保守
（２）原子力災害時医療体制実効性確保等事業
　・課題等の把握・共有のための各機関等の連携強化の場を設置
　・各種マニュアル・研修内容見直し等調査研究等の実施
　・統合原子力防災ネットワークへの接続に必要な資機材の整備</t>
    <phoneticPr fontId="5"/>
  </si>
  <si>
    <t>-</t>
    <phoneticPr fontId="5"/>
  </si>
  <si>
    <t>-</t>
    <phoneticPr fontId="5"/>
  </si>
  <si>
    <t>-</t>
    <phoneticPr fontId="5"/>
  </si>
  <si>
    <t>-</t>
    <phoneticPr fontId="5"/>
  </si>
  <si>
    <t>原子力災害時医療研修・訓練等事業</t>
    <phoneticPr fontId="5"/>
  </si>
  <si>
    <t>原子力災害時医療体制実効性確保等事業</t>
    <phoneticPr fontId="5"/>
  </si>
  <si>
    <t>平成３２年度までに、立地道府県等２４自治体において、新たな枠組みの下での原子力災害時の医療体制を整備</t>
    <phoneticPr fontId="5"/>
  </si>
  <si>
    <t>教育、訓練等実施する体制の整った自治体数</t>
    <phoneticPr fontId="5"/>
  </si>
  <si>
    <t>自治体数</t>
    <rPh sb="0" eb="3">
      <t>ジチタイ</t>
    </rPh>
    <rPh sb="3" eb="4">
      <t>スウ</t>
    </rPh>
    <phoneticPr fontId="5"/>
  </si>
  <si>
    <t>自治体数</t>
    <phoneticPr fontId="5"/>
  </si>
  <si>
    <t>-</t>
  </si>
  <si>
    <t>-</t>
    <phoneticPr fontId="5"/>
  </si>
  <si>
    <t>立地道府県等（原子炉施設等立地道府県、及びその他重点区域内の道府県）の数</t>
    <phoneticPr fontId="5"/>
  </si>
  <si>
    <t>【高度被ばく医療支援センター及び原子力災害医療・総合支援センターにおける取組】
・専門研修の開催延べ回数</t>
    <phoneticPr fontId="5"/>
  </si>
  <si>
    <t>【高度被ばく医療支援センター及び原子力災害医療・総合支援センターにおける取組】
・支援センター（5機関9施設）の訓練参加延べ回数</t>
    <phoneticPr fontId="5"/>
  </si>
  <si>
    <t>【高度被ばく医療支援センター及び原子力災害医療・総合支援センターにおける取組】
・課題等の把握・共有のための各機関等の連携強化の場の延べ回数</t>
    <phoneticPr fontId="5"/>
  </si>
  <si>
    <t>【その他の取組】
・講師養成研修の延べ開催回数（種類×各回数）</t>
    <phoneticPr fontId="5"/>
  </si>
  <si>
    <t>【その他の取組】
・各種専門研修教材、基礎・実践研修教材内容の新たな策定・見直し修正等件数</t>
    <phoneticPr fontId="5"/>
  </si>
  <si>
    <t>延べ回数</t>
    <rPh sb="0" eb="1">
      <t>ノ</t>
    </rPh>
    <rPh sb="2" eb="4">
      <t>カイスウ</t>
    </rPh>
    <phoneticPr fontId="5"/>
  </si>
  <si>
    <t>延べ回数</t>
    <phoneticPr fontId="5"/>
  </si>
  <si>
    <t>延べ回数</t>
    <phoneticPr fontId="5"/>
  </si>
  <si>
    <t>延べ回数</t>
    <phoneticPr fontId="5"/>
  </si>
  <si>
    <t>件数</t>
    <rPh sb="0" eb="2">
      <t>ケンスウ</t>
    </rPh>
    <phoneticPr fontId="5"/>
  </si>
  <si>
    <t>-</t>
    <phoneticPr fontId="5"/>
  </si>
  <si>
    <t>-</t>
    <phoneticPr fontId="5"/>
  </si>
  <si>
    <t>【高度被ばく医療支援センター及び原子力災害医療・総合支援センターにおける取組】
執行額／専門研修の開催延べ回数　　　　　　　　</t>
    <phoneticPr fontId="5"/>
  </si>
  <si>
    <t>執行額/延べ回数</t>
    <phoneticPr fontId="5"/>
  </si>
  <si>
    <t>百万円</t>
    <phoneticPr fontId="5"/>
  </si>
  <si>
    <t>【高度被ばく医療支援センター及び原子力災害医療・総合支援センターにおける取組】
執行額／支援センター（5機関9施設）の訓練参加延べ回数</t>
    <phoneticPr fontId="5"/>
  </si>
  <si>
    <t>　執行額/延べ回数</t>
    <phoneticPr fontId="5"/>
  </si>
  <si>
    <t>【高度被ばく医療支援センター及び原子力災害医療・総合支援センターにおける取組】
執行額／課題等の把握・共有のための各機関等の連携強化の場の延べ回数　　　　　　　　　　　</t>
    <phoneticPr fontId="5"/>
  </si>
  <si>
    <t>　　執行額/延べ回数</t>
    <phoneticPr fontId="5"/>
  </si>
  <si>
    <t>【その他の取組】
執行額/講師養成研修の延べ開催回数（種類×各回数）　　　　　　　　　　　　</t>
    <phoneticPr fontId="5"/>
  </si>
  <si>
    <t>執行額/延べ回数</t>
    <phoneticPr fontId="5"/>
  </si>
  <si>
    <t>【その他の取組】
執行額/各種専門研修教材、基礎・実践研修教材内容の新たな策定・見直し修正等件数　　　　　　　　　　</t>
    <phoneticPr fontId="5"/>
  </si>
  <si>
    <t>　執行額/件数</t>
    <phoneticPr fontId="5"/>
  </si>
  <si>
    <t>百万円</t>
    <phoneticPr fontId="5"/>
  </si>
  <si>
    <t>-</t>
    <phoneticPr fontId="5"/>
  </si>
  <si>
    <t>-</t>
    <phoneticPr fontId="5"/>
  </si>
  <si>
    <t>原子力に対する確かな規制を通じて、人と環境を守ること</t>
    <phoneticPr fontId="5"/>
  </si>
  <si>
    <t>原子力災害対策指針の継続的改善</t>
    <phoneticPr fontId="5"/>
  </si>
  <si>
    <t>-</t>
    <phoneticPr fontId="5"/>
  </si>
  <si>
    <t>-</t>
    <phoneticPr fontId="5"/>
  </si>
  <si>
    <t>放射線防護対策及び危機管理体制の充実・強化</t>
    <rPh sb="20" eb="21">
      <t>カ</t>
    </rPh>
    <phoneticPr fontId="5"/>
  </si>
  <si>
    <t>平成29年度</t>
    <phoneticPr fontId="5"/>
  </si>
  <si>
    <t>東京電力株式会社福島第一原子力発電所事故での教訓を踏まえて定められた新たな枠組みである原子力災害時における医療体制の医療体制の下で指定した「高度被ばく医療支援センター」、「原子力災害医療・総合支援センター」の原子力災害時の医療体制の整備及びその実効性の確保を図るとともに両センターを通じて地域の原子力災害時の医療体制の整備及びその実効性の確保を図る。</t>
    <phoneticPr fontId="5"/>
  </si>
  <si>
    <t>有</t>
  </si>
  <si>
    <t>無</t>
  </si>
  <si>
    <t>‐</t>
  </si>
  <si>
    <t>本事業は、社会的要請の極めて高い原子力災害時の医療体制に係る実効性の確保を目的としており、的確にニーズを反映している。</t>
    <phoneticPr fontId="5"/>
  </si>
  <si>
    <t>原子力災害時の医療体制を地域差なく全国展開するため、本事業により、国が方向性を示す必要があり、地方自治体、民間等に委ねることはできない。</t>
    <phoneticPr fontId="5"/>
  </si>
  <si>
    <t>原子力災害対策指針の反映を図る上で必要であり、優先度の高い事業である。</t>
    <phoneticPr fontId="5"/>
  </si>
  <si>
    <t>本事業は、入札可能性調査の実施や事業の特性から支出先の選定は妥当と判断した。</t>
    <phoneticPr fontId="5"/>
  </si>
  <si>
    <t>原子力災害時の医療体制を地域差なく全国展開するために国が本来実施すべきものであることから負担関係は妥当である。</t>
    <phoneticPr fontId="5"/>
  </si>
  <si>
    <t>本事業は確実に原子力災害時の医療体制の整備及び人材育成を進めていくためのものであり、妥当な水準である。</t>
    <phoneticPr fontId="5"/>
  </si>
  <si>
    <t>中間段階での支出において、経済性・競争性が確保されていることなど、合理的なものとなっているかについて確認している。</t>
    <phoneticPr fontId="5"/>
  </si>
  <si>
    <t>確定検査等により、費目・使途が事業目的に沿うことを確認している。</t>
    <phoneticPr fontId="5"/>
  </si>
  <si>
    <t>事前に活動内容及びその諸経費の点検等を行い、コスト削減のための精査を行った。</t>
    <phoneticPr fontId="5"/>
  </si>
  <si>
    <t>事業の成果は原子力災害時の医療体制の実効性向上に反映することができており、成果目標を着実に達成してきている。</t>
    <phoneticPr fontId="5"/>
  </si>
  <si>
    <t>本事業における成果については、知見を有する機関の能力を活用しつつ、国として整備すべきものであるため、他の手段・方法等を採ることは困難である。</t>
    <phoneticPr fontId="5"/>
  </si>
  <si>
    <t>活動実績は、当初の見込みどおりとなっている。</t>
    <phoneticPr fontId="5"/>
  </si>
  <si>
    <t>内閣府</t>
  </si>
  <si>
    <t>平成29年度に整備された体制は、原子力災害時医療の教育・研修、訓練、医療ネットワークの強化にあたり十分に活用することができている。</t>
    <phoneticPr fontId="5"/>
  </si>
  <si>
    <t>原子力発電施設等緊急時安全対策交付金</t>
    <phoneticPr fontId="5"/>
  </si>
  <si>
    <t>原子力災害医療に関する専門研修や実地訓練、関係機関との連携強化等の実施状況については、高度被ばく医療支援センター及び原子力災害医療・総合支援センター事務局長会議や事業成果報告書等で確認をしており、適切な委託事業費の執行が行われている。</t>
    <phoneticPr fontId="5"/>
  </si>
  <si>
    <t>高度被ばく医療支援センター及び原子力災害医療・総合支援センターが関係機関と更なる連携強化を図るとともに、より質の高い専門研修や原子力災害医療に関する実地訓練等の実施によって、成果目標が引き続き確実に達成できるよう努める。</t>
    <phoneticPr fontId="5"/>
  </si>
  <si>
    <t>公開プロセスの実施：平成27年度
レビューシート番号：0058
公開プロセス結果：廃止
取りまとめコメント：
 成果目標でいう原子力災害医療体制の整備については、各テーマにおいて、どのような状況が整えば整備されたと認めることができるのか、その与件を
　明確にしたうえで、原子力災害医療政策全体の中での本事業の位置付け及び最終目標年度（平成２９年度）までのアクションプランを、福島原子力事故の
　実績を教訓として参考に、抜本的に再定義・再設定し、これに合うアウトカムとアウトプットの合理的な体系化・各年度における達成度の見える化を抜本的
　にかつ早急に検討すべき。
 原子力災害対策については、国民に深く関わる政策分野であり、スピード感をもって計画的に進めるとともに、分かり易い情報を国民に積極的に提供して
　いくべき。
 本事業における各テーマは、①原子力災害医療体制の整備、②研修カリキュラムの見直し、③人材の育成など、それぞれ複雑な要素の絡み合った事業。
　全体を抜本的に見直すとともに、予算を厳格に見積もって、事業を再構築すべき。
 各地域の体制整備を支援する内閣府との連携はもとより、厚生労働省とも連携して感染症指定医療機関のノウハウ等を活用するなど、事業効率の向上を
　図るべき。
対応状況の概況：
　本事業は、これまで東京電力福島第一原子力発電所事故の教訓を踏まえ、医療体制の検討を行うことを主たるテーマとしてきたが、平成２７年度に原子力
災害対策指針を改正して初期の目標を達成したことから、当該年度で終了した。
　この原子力災害時の医療体制について、更なる実効性の向上及び高度化に取り組むため、原子力災害時医療実効性確保事業委託費として新規事業を
立ち上げた。</t>
    <phoneticPr fontId="5"/>
  </si>
  <si>
    <t>新28-0002</t>
    <phoneticPr fontId="5"/>
  </si>
  <si>
    <t>事業費</t>
    <phoneticPr fontId="5"/>
  </si>
  <si>
    <t>人件費</t>
    <phoneticPr fontId="5"/>
  </si>
  <si>
    <t>一般管理費</t>
    <phoneticPr fontId="5"/>
  </si>
  <si>
    <t>旅費、会議費、謝金、備品費、消耗品費等</t>
    <rPh sb="7" eb="9">
      <t>シャキン</t>
    </rPh>
    <phoneticPr fontId="5"/>
  </si>
  <si>
    <t>事業費</t>
    <phoneticPr fontId="5"/>
  </si>
  <si>
    <t>その他</t>
    <phoneticPr fontId="5"/>
  </si>
  <si>
    <t>その他</t>
    <phoneticPr fontId="5"/>
  </si>
  <si>
    <t>業務担当職員等経費</t>
    <phoneticPr fontId="5"/>
  </si>
  <si>
    <t>業務担当職員等経費</t>
    <phoneticPr fontId="5"/>
  </si>
  <si>
    <t>旅費、会議費、謝金、備品費、消耗品費等</t>
    <phoneticPr fontId="5"/>
  </si>
  <si>
    <t>A.国立大学法人広島大学</t>
    <rPh sb="2" eb="4">
      <t>コクリツ</t>
    </rPh>
    <rPh sb="4" eb="6">
      <t>ダイガク</t>
    </rPh>
    <rPh sb="6" eb="8">
      <t>ホウジン</t>
    </rPh>
    <rPh sb="8" eb="10">
      <t>ヒロシマ</t>
    </rPh>
    <rPh sb="10" eb="12">
      <t>ダイガク</t>
    </rPh>
    <phoneticPr fontId="5"/>
  </si>
  <si>
    <t>B.公益財団法人原子力安全研究協会</t>
    <phoneticPr fontId="5"/>
  </si>
  <si>
    <t>国立大学法人弘前大学</t>
  </si>
  <si>
    <t>国立研究開発法人量子科学技術研究開発機構</t>
  </si>
  <si>
    <t>国立大学法人長崎大学</t>
    <rPh sb="0" eb="2">
      <t>コクリツ</t>
    </rPh>
    <rPh sb="2" eb="4">
      <t>ダイガク</t>
    </rPh>
    <rPh sb="4" eb="6">
      <t>ホウジン</t>
    </rPh>
    <rPh sb="6" eb="8">
      <t>ナガサキ</t>
    </rPh>
    <rPh sb="8" eb="10">
      <t>ダイガク</t>
    </rPh>
    <phoneticPr fontId="5"/>
  </si>
  <si>
    <t xml:space="preserve">国立大学法人広島大学 </t>
    <rPh sb="0" eb="2">
      <t>コクリツ</t>
    </rPh>
    <rPh sb="2" eb="4">
      <t>ダイガク</t>
    </rPh>
    <rPh sb="4" eb="6">
      <t>ホウジン</t>
    </rPh>
    <rPh sb="6" eb="8">
      <t>ヒロシマ</t>
    </rPh>
    <rPh sb="8" eb="10">
      <t>ダイガク</t>
    </rPh>
    <phoneticPr fontId="5"/>
  </si>
  <si>
    <t xml:space="preserve">公立大学法人福島県立医科大学 </t>
  </si>
  <si>
    <t xml:space="preserve">公益財団法人原子力安全研究協会 </t>
  </si>
  <si>
    <t>医療関係者向けの研修を行うことのできる講師を養成する</t>
  </si>
  <si>
    <t>130/7</t>
    <phoneticPr fontId="5"/>
  </si>
  <si>
    <t>16/23</t>
    <phoneticPr fontId="5"/>
  </si>
  <si>
    <t>178/5</t>
    <phoneticPr fontId="5"/>
  </si>
  <si>
    <t>84/15</t>
    <phoneticPr fontId="5"/>
  </si>
  <si>
    <t>20/2</t>
    <phoneticPr fontId="5"/>
  </si>
  <si>
    <t>118/6</t>
    <phoneticPr fontId="5"/>
  </si>
  <si>
    <t>72/15</t>
    <phoneticPr fontId="5"/>
  </si>
  <si>
    <t>60/9</t>
    <phoneticPr fontId="5"/>
  </si>
  <si>
    <t>150/23</t>
    <phoneticPr fontId="5"/>
  </si>
  <si>
    <t>25/29</t>
    <phoneticPr fontId="5"/>
  </si>
  <si>
    <t>138/6</t>
    <phoneticPr fontId="5"/>
  </si>
  <si>
    <t>70/15</t>
    <phoneticPr fontId="5"/>
  </si>
  <si>
    <t>-</t>
    <phoneticPr fontId="5"/>
  </si>
  <si>
    <t>特別会計に関する法律第８５条第６項
特別会計に関する法律施行令第５１条第７項第３号、１２号</t>
    <phoneticPr fontId="5"/>
  </si>
  <si>
    <t>15/27</t>
    <phoneticPr fontId="5"/>
  </si>
  <si>
    <t>161/17</t>
    <phoneticPr fontId="5"/>
  </si>
  <si>
    <t>・実用発電用原子炉及び核燃料施設等のEALの検討結果を原子力災害対策指針へ平成29年度中に反映する。
・直近の指針改正を受け、原子力災害対策特別措置法に係る政令及び規則の改正を平成29年度中に行う。
・各支援センターを通じて道府県の原子力災害拠点病院等の指定に係る各種支援を行う。</t>
    <phoneticPr fontId="5"/>
  </si>
  <si>
    <t>高度被ばく医療支援センター及び原子力災害医療・総合支援センターの職員に対する研修、訓練、情報共有体制の整備を進めた。また、両センターを通じて地域の原子力災害拠点病院等への研修、訓練を実施するとともに、原子力災害時の医療関係者のネットワーク整備を進めた。</t>
    <rPh sb="13" eb="14">
      <t>オヨ</t>
    </rPh>
    <phoneticPr fontId="5"/>
  </si>
  <si>
    <t>高度被ばく医療支援センター及び原子力災害医療・総合支援センターを通じて地域の原子力災害拠点病院等医療関係者への研修、訓練を実施するとともに、原子力災害時の医療関係者のネットワークを構築することで原子力災害時の医療体制の着実な整備等の原子力災害対策指針の具体化に向けた取組に寄与する。</t>
    <rPh sb="13" eb="14">
      <t>オヨ</t>
    </rPh>
    <rPh sb="97" eb="100">
      <t>ゲンシリョク</t>
    </rPh>
    <rPh sb="100" eb="102">
      <t>サイガイ</t>
    </rPh>
    <rPh sb="102" eb="103">
      <t>ジ</t>
    </rPh>
    <rPh sb="104" eb="106">
      <t>イリョウ</t>
    </rPh>
    <rPh sb="106" eb="108">
      <t>タイセイ</t>
    </rPh>
    <rPh sb="109" eb="111">
      <t>チャクジツ</t>
    </rPh>
    <rPh sb="112" eb="114">
      <t>セイビ</t>
    </rPh>
    <rPh sb="114" eb="115">
      <t>トウ</t>
    </rPh>
    <rPh sb="116" eb="119">
      <t>ゲンシリョク</t>
    </rPh>
    <rPh sb="119" eb="121">
      <t>サイガイ</t>
    </rPh>
    <rPh sb="121" eb="123">
      <t>タイサク</t>
    </rPh>
    <rPh sb="123" eb="125">
      <t>シシン</t>
    </rPh>
    <rPh sb="126" eb="129">
      <t>グタイカ</t>
    </rPh>
    <rPh sb="130" eb="131">
      <t>ム</t>
    </rPh>
    <rPh sb="133" eb="135">
      <t>トリクミ</t>
    </rPh>
    <phoneticPr fontId="5"/>
  </si>
  <si>
    <t>原子力災害時医療実効性確保事業においては、原子力災害時の医療体制における高度被ばく医療センター及び原子力災害医療・総合支援センターが原子力災害医療関係者に対し、高度専門的な教育・研修を行う。</t>
    <phoneticPr fontId="5"/>
  </si>
  <si>
    <t>東京電力福島第一原子力発電所事故での教訓を踏まえて定められた新たな枠組みである原子力災害時の医療体制の下で指定した高度被ばく医療支援センター及び原子力災害医療・総合支援センターの原子力災害時の医療体制の整備及びその実効性の確保を図るとともに、両支援センターを通じて地域の原子力災害時の医療体制の整備及びその実効性の確保を図る。</t>
    <rPh sb="70" eb="71">
      <t>オヨ</t>
    </rPh>
    <phoneticPr fontId="5"/>
  </si>
  <si>
    <t>高度被ばく医療支援センター及び原子力災害医療・総合支援センター業務を行う</t>
  </si>
  <si>
    <t>高度被ばく医療支援センター及び原子力災害医療・総合支援センター業務を行う</t>
    <phoneticPr fontId="5"/>
  </si>
  <si>
    <t>高度被ばく医療支援センター業務を行う</t>
    <phoneticPr fontId="5"/>
  </si>
  <si>
    <t>放射線防護企画課長佐藤暁</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</si>
</sst>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66721</xdr:colOff>
      <xdr:row>740</xdr:row>
      <xdr:rowOff>190500</xdr:rowOff>
    </xdr:from>
    <xdr:to>
      <xdr:col>37</xdr:col>
      <xdr:colOff>19589</xdr:colOff>
      <xdr:row>744</xdr:row>
      <xdr:rowOff>129482</xdr:rowOff>
    </xdr:to>
    <xdr:sp macro="" textlink="">
      <xdr:nvSpPr>
        <xdr:cNvPr id="18" name="正方形/長方形 17"/>
        <xdr:cNvSpPr/>
      </xdr:nvSpPr>
      <xdr:spPr>
        <a:xfrm>
          <a:off x="3667171" y="57711975"/>
          <a:ext cx="3753343" cy="13486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lnSpc>
              <a:spcPts val="1700"/>
            </a:lnSpc>
          </a:pPr>
          <a:r>
            <a:rPr kumimoji="1" lang="ja-JP" altLang="en-US" sz="1400">
              <a:solidFill>
                <a:sysClr val="windowText" lastClr="000000"/>
              </a:solidFill>
              <a:latin typeface="+mn-ea"/>
              <a:ea typeface="+mn-ea"/>
            </a:rPr>
            <a:t>原子力規制委員会</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426</a:t>
          </a:r>
          <a:r>
            <a:rPr kumimoji="1" lang="ja-JP" altLang="en-US" sz="1400">
              <a:solidFill>
                <a:sysClr val="windowText" lastClr="000000"/>
              </a:solidFill>
              <a:latin typeface="+mn-ea"/>
              <a:ea typeface="+mn-ea"/>
            </a:rPr>
            <a:t>百万円</a:t>
          </a:r>
        </a:p>
      </xdr:txBody>
    </xdr:sp>
    <xdr:clientData/>
  </xdr:twoCellAnchor>
  <xdr:twoCellAnchor>
    <xdr:from>
      <xdr:col>18</xdr:col>
      <xdr:colOff>56288</xdr:colOff>
      <xdr:row>744</xdr:row>
      <xdr:rowOff>254214</xdr:rowOff>
    </xdr:from>
    <xdr:to>
      <xdr:col>37</xdr:col>
      <xdr:colOff>17774</xdr:colOff>
      <xdr:row>746</xdr:row>
      <xdr:rowOff>190820</xdr:rowOff>
    </xdr:to>
    <xdr:sp macro="" textlink="">
      <xdr:nvSpPr>
        <xdr:cNvPr id="19" name="大かっこ 18"/>
        <xdr:cNvSpPr/>
      </xdr:nvSpPr>
      <xdr:spPr>
        <a:xfrm>
          <a:off x="3656738" y="59185389"/>
          <a:ext cx="3761961" cy="641456"/>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原子力災害時医療実効性確保事業委託費</a:t>
          </a:r>
        </a:p>
      </xdr:txBody>
    </xdr:sp>
    <xdr:clientData/>
  </xdr:twoCellAnchor>
  <xdr:twoCellAnchor>
    <xdr:from>
      <xdr:col>13</xdr:col>
      <xdr:colOff>22420</xdr:colOff>
      <xdr:row>749</xdr:row>
      <xdr:rowOff>140478</xdr:rowOff>
    </xdr:from>
    <xdr:to>
      <xdr:col>24</xdr:col>
      <xdr:colOff>18577</xdr:colOff>
      <xdr:row>750</xdr:row>
      <xdr:rowOff>77257</xdr:rowOff>
    </xdr:to>
    <xdr:sp macro="" textlink="">
      <xdr:nvSpPr>
        <xdr:cNvPr id="20" name="テキスト ボックス 19"/>
        <xdr:cNvSpPr txBox="1"/>
      </xdr:nvSpPr>
      <xdr:spPr>
        <a:xfrm>
          <a:off x="2622745" y="60833778"/>
          <a:ext cx="2196432" cy="2892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ja-JP" sz="1100">
              <a:solidFill>
                <a:schemeClr val="tx1"/>
              </a:solidFill>
              <a:effectLst/>
              <a:latin typeface="+mn-lt"/>
              <a:ea typeface="+mn-ea"/>
              <a:cs typeface="+mn-cs"/>
            </a:rPr>
            <a:t>委託【随意契約（</a:t>
          </a:r>
          <a:r>
            <a:rPr lang="ja-JP" altLang="en-US" sz="1100">
              <a:solidFill>
                <a:schemeClr val="tx1"/>
              </a:solidFill>
              <a:effectLst/>
              <a:latin typeface="+mn-lt"/>
              <a:ea typeface="+mn-ea"/>
              <a:cs typeface="+mn-cs"/>
            </a:rPr>
            <a:t>その他</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17</xdr:col>
      <xdr:colOff>11211</xdr:colOff>
      <xdr:row>748</xdr:row>
      <xdr:rowOff>1</xdr:rowOff>
    </xdr:from>
    <xdr:to>
      <xdr:col>17</xdr:col>
      <xdr:colOff>12253</xdr:colOff>
      <xdr:row>749</xdr:row>
      <xdr:rowOff>153362</xdr:rowOff>
    </xdr:to>
    <xdr:cxnSp macro="">
      <xdr:nvCxnSpPr>
        <xdr:cNvPr id="21" name="直線矢印コネクタ 20"/>
        <xdr:cNvCxnSpPr/>
      </xdr:nvCxnSpPr>
      <xdr:spPr bwMode="auto">
        <a:xfrm>
          <a:off x="3411636" y="60340876"/>
          <a:ext cx="1042" cy="50578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160414</xdr:colOff>
      <xdr:row>750</xdr:row>
      <xdr:rowOff>59792</xdr:rowOff>
    </xdr:from>
    <xdr:to>
      <xdr:col>23</xdr:col>
      <xdr:colOff>44827</xdr:colOff>
      <xdr:row>753</xdr:row>
      <xdr:rowOff>2937</xdr:rowOff>
    </xdr:to>
    <xdr:sp macro="" textlink="">
      <xdr:nvSpPr>
        <xdr:cNvPr id="22" name="正方形/長方形 21"/>
        <xdr:cNvSpPr/>
      </xdr:nvSpPr>
      <xdr:spPr>
        <a:xfrm>
          <a:off x="2160664" y="61105517"/>
          <a:ext cx="2484738" cy="1000420"/>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Ａ</a:t>
          </a:r>
          <a:r>
            <a:rPr kumimoji="1" lang="en-US" altLang="ja-JP" sz="1400">
              <a:solidFill>
                <a:sysClr val="windowText" lastClr="000000"/>
              </a:solidFill>
            </a:rPr>
            <a:t>.</a:t>
          </a:r>
          <a:r>
            <a:rPr kumimoji="1" lang="ja-JP" altLang="en-US" sz="1400">
              <a:solidFill>
                <a:sysClr val="windowText" lastClr="000000"/>
              </a:solidFill>
            </a:rPr>
            <a:t>　外部機関</a:t>
          </a:r>
          <a:endParaRPr kumimoji="1" lang="en-US" altLang="ja-JP" sz="1400">
            <a:solidFill>
              <a:sysClr val="windowText" lastClr="000000"/>
            </a:solidFill>
          </a:endParaRPr>
        </a:p>
        <a:p>
          <a:pPr algn="ctr"/>
          <a:r>
            <a:rPr kumimoji="1" lang="en-US" altLang="ja-JP" sz="1400">
              <a:solidFill>
                <a:sysClr val="windowText" lastClr="000000"/>
              </a:solidFill>
            </a:rPr>
            <a:t>344</a:t>
          </a:r>
          <a:r>
            <a:rPr kumimoji="1" lang="ja-JP" altLang="en-US" sz="1400">
              <a:solidFill>
                <a:sysClr val="windowText" lastClr="000000"/>
              </a:solidFill>
            </a:rPr>
            <a:t>百万円</a:t>
          </a:r>
        </a:p>
      </xdr:txBody>
    </xdr:sp>
    <xdr:clientData/>
  </xdr:twoCellAnchor>
  <xdr:twoCellAnchor>
    <xdr:from>
      <xdr:col>7</xdr:col>
      <xdr:colOff>67243</xdr:colOff>
      <xdr:row>753</xdr:row>
      <xdr:rowOff>242046</xdr:rowOff>
    </xdr:from>
    <xdr:to>
      <xdr:col>27</xdr:col>
      <xdr:colOff>174816</xdr:colOff>
      <xdr:row>756</xdr:row>
      <xdr:rowOff>616324</xdr:rowOff>
    </xdr:to>
    <xdr:grpSp>
      <xdr:nvGrpSpPr>
        <xdr:cNvPr id="23" name="グループ化 22"/>
        <xdr:cNvGrpSpPr/>
      </xdr:nvGrpSpPr>
      <xdr:grpSpPr>
        <a:xfrm>
          <a:off x="1489643" y="61049646"/>
          <a:ext cx="4171573" cy="1441078"/>
          <a:chOff x="1389536" y="60238340"/>
          <a:chExt cx="4141691" cy="1837765"/>
        </a:xfrm>
      </xdr:grpSpPr>
      <xdr:sp macro="" textlink="">
        <xdr:nvSpPr>
          <xdr:cNvPr id="24" name="左大かっこ 23"/>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5" name="左大かっこ 24"/>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34</xdr:col>
      <xdr:colOff>130005</xdr:colOff>
      <xdr:row>749</xdr:row>
      <xdr:rowOff>135994</xdr:rowOff>
    </xdr:from>
    <xdr:to>
      <xdr:col>45</xdr:col>
      <xdr:colOff>126162</xdr:colOff>
      <xdr:row>750</xdr:row>
      <xdr:rowOff>72773</xdr:rowOff>
    </xdr:to>
    <xdr:sp macro="" textlink="">
      <xdr:nvSpPr>
        <xdr:cNvPr id="26" name="テキスト ボックス 25"/>
        <xdr:cNvSpPr txBox="1"/>
      </xdr:nvSpPr>
      <xdr:spPr>
        <a:xfrm>
          <a:off x="6930855" y="60829294"/>
          <a:ext cx="2196432" cy="28920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lang="ja-JP" altLang="ja-JP" sz="1100">
              <a:solidFill>
                <a:schemeClr val="tx1"/>
              </a:solidFill>
              <a:effectLst/>
              <a:latin typeface="+mn-lt"/>
              <a:ea typeface="+mn-ea"/>
              <a:cs typeface="+mn-cs"/>
            </a:rPr>
            <a:t>委託【随意契約（</a:t>
          </a:r>
          <a:r>
            <a:rPr lang="ja-JP" altLang="en-US" sz="1100">
              <a:solidFill>
                <a:schemeClr val="tx1"/>
              </a:solidFill>
              <a:effectLst/>
              <a:latin typeface="+mn-lt"/>
              <a:ea typeface="+mn-ea"/>
              <a:cs typeface="+mn-cs"/>
            </a:rPr>
            <a:t>公募</a:t>
          </a:r>
          <a:r>
            <a:rPr lang="ja-JP" altLang="ja-JP" sz="1100">
              <a:solidFill>
                <a:schemeClr val="tx1"/>
              </a:solidFill>
              <a:effectLst/>
              <a:latin typeface="+mn-lt"/>
              <a:ea typeface="+mn-ea"/>
              <a:cs typeface="+mn-cs"/>
            </a:rPr>
            <a:t>）】</a:t>
          </a:r>
          <a:endParaRPr lang="ja-JP" altLang="ja-JP">
            <a:effectLst/>
          </a:endParaRPr>
        </a:p>
      </xdr:txBody>
    </xdr:sp>
    <xdr:clientData/>
  </xdr:twoCellAnchor>
  <xdr:twoCellAnchor>
    <xdr:from>
      <xdr:col>38</xdr:col>
      <xdr:colOff>118796</xdr:colOff>
      <xdr:row>747</xdr:row>
      <xdr:rowOff>342899</xdr:rowOff>
    </xdr:from>
    <xdr:to>
      <xdr:col>38</xdr:col>
      <xdr:colOff>119838</xdr:colOff>
      <xdr:row>749</xdr:row>
      <xdr:rowOff>148878</xdr:rowOff>
    </xdr:to>
    <xdr:cxnSp macro="">
      <xdr:nvCxnSpPr>
        <xdr:cNvPr id="27" name="直線矢印コネクタ 26"/>
        <xdr:cNvCxnSpPr/>
      </xdr:nvCxnSpPr>
      <xdr:spPr bwMode="auto">
        <a:xfrm>
          <a:off x="7719746" y="60331349"/>
          <a:ext cx="1042" cy="510829"/>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66294</xdr:colOff>
      <xdr:row>750</xdr:row>
      <xdr:rowOff>55308</xdr:rowOff>
    </xdr:from>
    <xdr:to>
      <xdr:col>44</xdr:col>
      <xdr:colOff>152412</xdr:colOff>
      <xdr:row>752</xdr:row>
      <xdr:rowOff>345835</xdr:rowOff>
    </xdr:to>
    <xdr:sp macro="" textlink="">
      <xdr:nvSpPr>
        <xdr:cNvPr id="28" name="正方形/長方形 27"/>
        <xdr:cNvSpPr/>
      </xdr:nvSpPr>
      <xdr:spPr>
        <a:xfrm>
          <a:off x="6467094" y="61101033"/>
          <a:ext cx="2486418" cy="99537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rPr>
            <a:t>Ｂ</a:t>
          </a:r>
          <a:r>
            <a:rPr kumimoji="1" lang="en-US" altLang="ja-JP" sz="1400">
              <a:solidFill>
                <a:sysClr val="windowText" lastClr="000000"/>
              </a:solidFill>
            </a:rPr>
            <a:t>.</a:t>
          </a:r>
          <a:r>
            <a:rPr kumimoji="1" lang="ja-JP" altLang="en-US" sz="1400">
              <a:solidFill>
                <a:sysClr val="windowText" lastClr="000000"/>
              </a:solidFill>
            </a:rPr>
            <a:t>　原子力安全研究協会</a:t>
          </a:r>
          <a:endParaRPr kumimoji="1" lang="en-US" altLang="ja-JP" sz="1400">
            <a:solidFill>
              <a:sysClr val="windowText" lastClr="000000"/>
            </a:solidFill>
          </a:endParaRPr>
        </a:p>
        <a:p>
          <a:pPr algn="ctr"/>
          <a:r>
            <a:rPr kumimoji="1" lang="en-US" altLang="ja-JP" sz="1400">
              <a:solidFill>
                <a:sysClr val="windowText" lastClr="000000"/>
              </a:solidFill>
            </a:rPr>
            <a:t>82</a:t>
          </a:r>
          <a:r>
            <a:rPr kumimoji="1" lang="ja-JP" altLang="en-US" sz="1400">
              <a:solidFill>
                <a:sysClr val="windowText" lastClr="000000"/>
              </a:solidFill>
            </a:rPr>
            <a:t>百万円</a:t>
          </a:r>
        </a:p>
      </xdr:txBody>
    </xdr:sp>
    <xdr:clientData/>
  </xdr:twoCellAnchor>
  <xdr:twoCellAnchor>
    <xdr:from>
      <xdr:col>28</xdr:col>
      <xdr:colOff>174828</xdr:colOff>
      <xdr:row>753</xdr:row>
      <xdr:rowOff>237562</xdr:rowOff>
    </xdr:from>
    <xdr:to>
      <xdr:col>49</xdr:col>
      <xdr:colOff>80696</xdr:colOff>
      <xdr:row>756</xdr:row>
      <xdr:rowOff>611840</xdr:rowOff>
    </xdr:to>
    <xdr:grpSp>
      <xdr:nvGrpSpPr>
        <xdr:cNvPr id="29" name="グループ化 28"/>
        <xdr:cNvGrpSpPr/>
      </xdr:nvGrpSpPr>
      <xdr:grpSpPr>
        <a:xfrm>
          <a:off x="5864428" y="61045162"/>
          <a:ext cx="4173068" cy="1441078"/>
          <a:chOff x="1389536" y="60238340"/>
          <a:chExt cx="4141691" cy="1837765"/>
        </a:xfrm>
      </xdr:grpSpPr>
      <xdr:sp macro="" textlink="">
        <xdr:nvSpPr>
          <xdr:cNvPr id="30" name="左大かっこ 29"/>
          <xdr:cNvSpPr/>
        </xdr:nvSpPr>
        <xdr:spPr>
          <a:xfrm>
            <a:off x="1389536"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31" name="左大かっこ 30"/>
          <xdr:cNvSpPr/>
        </xdr:nvSpPr>
        <xdr:spPr>
          <a:xfrm flipH="1">
            <a:off x="5217462" y="60238340"/>
            <a:ext cx="313765" cy="1837765"/>
          </a:xfrm>
          <a:prstGeom prst="leftBracket">
            <a:avLst>
              <a:gd name="adj" fmla="val 78922"/>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twoCellAnchor>
    <xdr:from>
      <xdr:col>17</xdr:col>
      <xdr:colOff>22412</xdr:colOff>
      <xdr:row>748</xdr:row>
      <xdr:rowOff>0</xdr:rowOff>
    </xdr:from>
    <xdr:to>
      <xdr:col>38</xdr:col>
      <xdr:colOff>123264</xdr:colOff>
      <xdr:row>748</xdr:row>
      <xdr:rowOff>0</xdr:rowOff>
    </xdr:to>
    <xdr:cxnSp macro="">
      <xdr:nvCxnSpPr>
        <xdr:cNvPr id="32" name="直線コネクタ 31"/>
        <xdr:cNvCxnSpPr/>
      </xdr:nvCxnSpPr>
      <xdr:spPr>
        <a:xfrm>
          <a:off x="3422837" y="60340875"/>
          <a:ext cx="4301377"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0</xdr:colOff>
      <xdr:row>747</xdr:row>
      <xdr:rowOff>0</xdr:rowOff>
    </xdr:from>
    <xdr:to>
      <xdr:col>28</xdr:col>
      <xdr:colOff>0</xdr:colOff>
      <xdr:row>748</xdr:row>
      <xdr:rowOff>0</xdr:rowOff>
    </xdr:to>
    <xdr:cxnSp macro="">
      <xdr:nvCxnSpPr>
        <xdr:cNvPr id="33" name="直線コネクタ 32"/>
        <xdr:cNvCxnSpPr/>
      </xdr:nvCxnSpPr>
      <xdr:spPr>
        <a:xfrm flipV="1">
          <a:off x="5600700" y="59988450"/>
          <a:ext cx="0" cy="35242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190500</xdr:colOff>
      <xdr:row>753</xdr:row>
      <xdr:rowOff>309562</xdr:rowOff>
    </xdr:from>
    <xdr:to>
      <xdr:col>32</xdr:col>
      <xdr:colOff>3605</xdr:colOff>
      <xdr:row>759</xdr:row>
      <xdr:rowOff>176361</xdr:rowOff>
    </xdr:to>
    <xdr:sp macro="" textlink="">
      <xdr:nvSpPr>
        <xdr:cNvPr id="35" name="大かっこ 34"/>
        <xdr:cNvSpPr/>
      </xdr:nvSpPr>
      <xdr:spPr>
        <a:xfrm>
          <a:off x="1607344" y="60698062"/>
          <a:ext cx="4873261" cy="293861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r>
            <a:rPr kumimoji="1" lang="ja-JP" altLang="en-US" sz="900"/>
            <a:t> ・</a:t>
          </a:r>
          <a:r>
            <a:rPr kumimoji="1" lang="ja-JP" altLang="ja-JP" sz="1100">
              <a:solidFill>
                <a:schemeClr val="tx1"/>
              </a:solidFill>
              <a:effectLst/>
              <a:latin typeface="+mn-lt"/>
              <a:ea typeface="+mn-ea"/>
              <a:cs typeface="+mn-cs"/>
            </a:rPr>
            <a:t>原子力災害対策指針</a:t>
          </a:r>
          <a:r>
            <a:rPr lang="ja-JP" altLang="ja-JP" sz="1100">
              <a:solidFill>
                <a:schemeClr val="tx1"/>
              </a:solidFill>
              <a:effectLst/>
              <a:latin typeface="+mn-lt"/>
              <a:ea typeface="+mn-ea"/>
              <a:cs typeface="+mn-cs"/>
            </a:rPr>
            <a:t>（平成２</a:t>
          </a:r>
          <a:r>
            <a:rPr lang="ja-JP" altLang="en-US" sz="1100">
              <a:solidFill>
                <a:schemeClr val="tx1"/>
              </a:solidFill>
              <a:effectLst/>
              <a:latin typeface="+mn-lt"/>
              <a:ea typeface="+mn-ea"/>
              <a:cs typeface="+mn-cs"/>
            </a:rPr>
            <a:t>９</a:t>
          </a:r>
          <a:r>
            <a:rPr lang="ja-JP" altLang="ja-JP" sz="1100">
              <a:solidFill>
                <a:schemeClr val="tx1"/>
              </a:solidFill>
              <a:effectLst/>
              <a:latin typeface="+mn-lt"/>
              <a:ea typeface="+mn-ea"/>
              <a:cs typeface="+mn-cs"/>
            </a:rPr>
            <a:t>年</a:t>
          </a:r>
          <a:r>
            <a:rPr lang="ja-JP" altLang="en-US" sz="1100">
              <a:solidFill>
                <a:schemeClr val="tx1"/>
              </a:solidFill>
              <a:effectLst/>
              <a:latin typeface="+mn-lt"/>
              <a:ea typeface="+mn-ea"/>
              <a:cs typeface="+mn-cs"/>
            </a:rPr>
            <a:t>３</a:t>
          </a:r>
          <a:r>
            <a:rPr lang="ja-JP" altLang="ja-JP" sz="1100">
              <a:solidFill>
                <a:schemeClr val="tx1"/>
              </a:solidFill>
              <a:effectLst/>
              <a:latin typeface="+mn-lt"/>
              <a:ea typeface="+mn-ea"/>
              <a:cs typeface="+mn-cs"/>
            </a:rPr>
            <a:t>月２</a:t>
          </a:r>
          <a:r>
            <a:rPr lang="ja-JP" altLang="en-US" sz="1100">
              <a:solidFill>
                <a:schemeClr val="tx1"/>
              </a:solidFill>
              <a:effectLst/>
              <a:latin typeface="+mn-lt"/>
              <a:ea typeface="+mn-ea"/>
              <a:cs typeface="+mn-cs"/>
            </a:rPr>
            <a:t>２</a:t>
          </a:r>
          <a:r>
            <a:rPr lang="ja-JP" altLang="ja-JP" sz="1100">
              <a:solidFill>
                <a:schemeClr val="tx1"/>
              </a:solidFill>
              <a:effectLst/>
              <a:latin typeface="+mn-lt"/>
              <a:ea typeface="+mn-ea"/>
              <a:cs typeface="+mn-cs"/>
            </a:rPr>
            <a:t>日全部改正）等</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を踏まえ</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原子力規制委員</a:t>
          </a:r>
          <a:r>
            <a:rPr lang="ja-JP" altLang="en-US" sz="1100">
              <a:solidFill>
                <a:schemeClr val="tx1"/>
              </a:solidFill>
              <a:effectLst/>
              <a:latin typeface="+mn-lt"/>
              <a:ea typeface="+mn-ea"/>
              <a:cs typeface="+mn-cs"/>
            </a:rPr>
            <a:t>会</a:t>
          </a:r>
          <a:r>
            <a:rPr lang="ja-JP" altLang="ja-JP" sz="1100">
              <a:solidFill>
                <a:schemeClr val="tx1"/>
              </a:solidFill>
              <a:effectLst/>
              <a:latin typeface="+mn-lt"/>
              <a:ea typeface="+mn-ea"/>
              <a:cs typeface="+mn-cs"/>
            </a:rPr>
            <a:t>より</a:t>
          </a:r>
          <a:r>
            <a:rPr kumimoji="1" lang="ja-JP" altLang="ja-JP" sz="1100">
              <a:solidFill>
                <a:schemeClr val="tx1"/>
              </a:solidFill>
              <a:effectLst/>
              <a:latin typeface="+mn-lt"/>
              <a:ea typeface="+mn-ea"/>
              <a:cs typeface="+mn-cs"/>
            </a:rPr>
            <a:t>指定された「高度被ばく</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医療支援センター」</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及び「原子力災害医療・総合支援</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センター」業務として、原子力災害時の医療体制整備に</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係る教育・</a:t>
          </a:r>
          <a:r>
            <a:rPr kumimoji="1" lang="ja-JP" altLang="en-US" sz="1100">
              <a:solidFill>
                <a:schemeClr val="tx1"/>
              </a:solidFill>
              <a:effectLst/>
              <a:latin typeface="+mn-lt"/>
              <a:ea typeface="+mn-ea"/>
              <a:cs typeface="+mn-cs"/>
            </a:rPr>
            <a:t>研修、</a:t>
          </a:r>
          <a:r>
            <a:rPr kumimoji="1" lang="ja-JP" altLang="ja-JP" sz="1100">
              <a:solidFill>
                <a:schemeClr val="tx1"/>
              </a:solidFill>
              <a:effectLst/>
              <a:latin typeface="+mn-lt"/>
              <a:ea typeface="+mn-ea"/>
              <a:cs typeface="+mn-cs"/>
            </a:rPr>
            <a:t>訓練、医療関係者の地域ネットワークの</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構築</a:t>
          </a:r>
          <a:r>
            <a:rPr kumimoji="1" lang="ja-JP" altLang="en-US" sz="1100">
              <a:solidFill>
                <a:schemeClr val="tx1"/>
              </a:solidFill>
              <a:effectLst/>
              <a:latin typeface="+mn-lt"/>
              <a:ea typeface="+mn-ea"/>
              <a:cs typeface="+mn-cs"/>
            </a:rPr>
            <a:t>等</a:t>
          </a:r>
          <a:r>
            <a:rPr kumimoji="1" lang="ja-JP" altLang="ja-JP" sz="1100">
              <a:solidFill>
                <a:schemeClr val="tx1"/>
              </a:solidFill>
              <a:effectLst/>
              <a:latin typeface="+mn-lt"/>
              <a:ea typeface="+mn-ea"/>
              <a:cs typeface="+mn-cs"/>
            </a:rPr>
            <a:t>を行う。</a:t>
          </a:r>
          <a:endParaRPr lang="ja-JP" altLang="ja-JP">
            <a:effectLst/>
          </a:endParaRPr>
        </a:p>
      </xdr:txBody>
    </xdr:sp>
    <xdr:clientData/>
  </xdr:twoCellAnchor>
  <xdr:twoCellAnchor>
    <xdr:from>
      <xdr:col>29</xdr:col>
      <xdr:colOff>35719</xdr:colOff>
      <xdr:row>753</xdr:row>
      <xdr:rowOff>297656</xdr:rowOff>
    </xdr:from>
    <xdr:to>
      <xdr:col>52</xdr:col>
      <xdr:colOff>36382</xdr:colOff>
      <xdr:row>759</xdr:row>
      <xdr:rowOff>164455</xdr:rowOff>
    </xdr:to>
    <xdr:sp macro="" textlink="">
      <xdr:nvSpPr>
        <xdr:cNvPr id="37" name="大かっこ 36"/>
        <xdr:cNvSpPr/>
      </xdr:nvSpPr>
      <xdr:spPr>
        <a:xfrm>
          <a:off x="5905500" y="60686156"/>
          <a:ext cx="4882226" cy="2938612"/>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nchorCtr="0">
          <a:noAutofit/>
        </a:bodyPr>
        <a:lstStyle/>
        <a:p>
          <a:pPr eaLnBrk="1" fontAlgn="auto" latinLnBrk="0" hangingPunct="1"/>
          <a:r>
            <a:rPr kumimoji="1" lang="ja-JP" altLang="en-US" sz="900"/>
            <a:t> </a:t>
          </a:r>
          <a:r>
            <a:rPr kumimoji="1" lang="ja-JP" altLang="ja-JP" sz="1100">
              <a:solidFill>
                <a:schemeClr val="tx1"/>
              </a:solidFill>
              <a:effectLst/>
              <a:latin typeface="+mn-lt"/>
              <a:ea typeface="+mn-ea"/>
              <a:cs typeface="+mn-cs"/>
            </a:rPr>
            <a:t> ・</a:t>
          </a:r>
          <a:r>
            <a:rPr lang="ja-JP" altLang="ja-JP" sz="1100">
              <a:solidFill>
                <a:schemeClr val="tx1"/>
              </a:solidFill>
              <a:effectLst/>
              <a:latin typeface="+mn-lt"/>
              <a:ea typeface="+mn-ea"/>
              <a:cs typeface="+mn-cs"/>
            </a:rPr>
            <a:t>原子力災害対策指針（平成２９年３月２２日全部改正）等</a:t>
          </a:r>
          <a:endParaRPr lang="en-US" altLang="ja-JP" sz="1100">
            <a:solidFill>
              <a:schemeClr val="tx1"/>
            </a:solidFill>
            <a:effectLst/>
            <a:latin typeface="+mn-lt"/>
            <a:ea typeface="+mn-ea"/>
            <a:cs typeface="+mn-cs"/>
          </a:endParaRPr>
        </a:p>
        <a:p>
          <a:pPr eaLnBrk="1" fontAlgn="auto" latinLnBrk="0" hangingPunct="1"/>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を踏まえ</a:t>
          </a:r>
          <a:r>
            <a:rPr lang="ja-JP" altLang="en-US" sz="1100">
              <a:solidFill>
                <a:schemeClr val="tx1"/>
              </a:solidFill>
              <a:effectLst/>
              <a:latin typeface="+mn-lt"/>
              <a:ea typeface="+mn-ea"/>
              <a:cs typeface="+mn-cs"/>
            </a:rPr>
            <a:t>、</a:t>
          </a:r>
          <a:r>
            <a:rPr lang="ja-JP" altLang="ja-JP" sz="1100">
              <a:solidFill>
                <a:schemeClr val="tx1"/>
              </a:solidFill>
              <a:effectLst/>
              <a:latin typeface="+mn-lt"/>
              <a:ea typeface="+mn-ea"/>
              <a:cs typeface="+mn-cs"/>
            </a:rPr>
            <a:t>医療関係者向けの研修を行うことのできる講師</a:t>
          </a:r>
          <a:endParaRPr lang="en-US" altLang="ja-JP" sz="1100">
            <a:solidFill>
              <a:schemeClr val="tx1"/>
            </a:solidFill>
            <a:effectLst/>
            <a:latin typeface="+mn-lt"/>
            <a:ea typeface="+mn-ea"/>
            <a:cs typeface="+mn-cs"/>
          </a:endParaRPr>
        </a:p>
        <a:p>
          <a:pPr eaLnBrk="1" fontAlgn="auto" latinLnBrk="0" hangingPunct="1"/>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を養成する</a:t>
          </a:r>
          <a:r>
            <a:rPr kumimoji="1" lang="ja-JP" altLang="ja-JP" sz="1100">
              <a:solidFill>
                <a:schemeClr val="tx1"/>
              </a:solidFill>
              <a:effectLst/>
              <a:latin typeface="+mn-lt"/>
              <a:ea typeface="+mn-ea"/>
              <a:cs typeface="+mn-cs"/>
            </a:rPr>
            <a:t>。</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AM117" sqref="AM117:AP117"/>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55</v>
      </c>
      <c r="AT2" s="938"/>
      <c r="AU2" s="938"/>
      <c r="AV2" s="52" t="str">
        <f>IF(AW2="", "", "-")</f>
        <v/>
      </c>
      <c r="AW2" s="909"/>
      <c r="AX2" s="909"/>
    </row>
    <row r="3" spans="1:50" ht="21" customHeight="1" thickBot="1" x14ac:dyDescent="0.2">
      <c r="A3" s="866" t="s">
        <v>530</v>
      </c>
      <c r="B3" s="867"/>
      <c r="C3" s="867"/>
      <c r="D3" s="867"/>
      <c r="E3" s="867"/>
      <c r="F3" s="867"/>
      <c r="G3" s="867"/>
      <c r="H3" s="867"/>
      <c r="I3" s="867"/>
      <c r="J3" s="867"/>
      <c r="K3" s="867"/>
      <c r="L3" s="867"/>
      <c r="M3" s="867"/>
      <c r="N3" s="867"/>
      <c r="O3" s="867"/>
      <c r="P3" s="867"/>
      <c r="Q3" s="867"/>
      <c r="R3" s="867"/>
      <c r="S3" s="867"/>
      <c r="T3" s="867"/>
      <c r="U3" s="867"/>
      <c r="V3" s="867"/>
      <c r="W3" s="867"/>
      <c r="X3" s="867"/>
      <c r="Y3" s="867"/>
      <c r="Z3" s="867"/>
      <c r="AA3" s="867"/>
      <c r="AB3" s="867"/>
      <c r="AC3" s="867"/>
      <c r="AD3" s="867"/>
      <c r="AE3" s="867"/>
      <c r="AF3" s="867"/>
      <c r="AG3" s="867"/>
      <c r="AH3" s="867"/>
      <c r="AI3" s="23" t="s">
        <v>64</v>
      </c>
      <c r="AJ3" s="868" t="s">
        <v>546</v>
      </c>
      <c r="AK3" s="868"/>
      <c r="AL3" s="868"/>
      <c r="AM3" s="868"/>
      <c r="AN3" s="868"/>
      <c r="AO3" s="868"/>
      <c r="AP3" s="868"/>
      <c r="AQ3" s="868"/>
      <c r="AR3" s="868"/>
      <c r="AS3" s="868"/>
      <c r="AT3" s="868"/>
      <c r="AU3" s="868"/>
      <c r="AV3" s="868"/>
      <c r="AW3" s="868"/>
      <c r="AX3" s="24" t="s">
        <v>65</v>
      </c>
    </row>
    <row r="4" spans="1:50" ht="24.75" customHeight="1" x14ac:dyDescent="0.15">
      <c r="A4" s="703" t="s">
        <v>25</v>
      </c>
      <c r="B4" s="704"/>
      <c r="C4" s="704"/>
      <c r="D4" s="704"/>
      <c r="E4" s="704"/>
      <c r="F4" s="704"/>
      <c r="G4" s="681" t="s">
        <v>545</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547</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8" t="s">
        <v>75</v>
      </c>
      <c r="H5" s="839"/>
      <c r="I5" s="839"/>
      <c r="J5" s="839"/>
      <c r="K5" s="839"/>
      <c r="L5" s="839"/>
      <c r="M5" s="840" t="s">
        <v>66</v>
      </c>
      <c r="N5" s="841"/>
      <c r="O5" s="841"/>
      <c r="P5" s="841"/>
      <c r="Q5" s="841"/>
      <c r="R5" s="842"/>
      <c r="S5" s="843" t="s">
        <v>83</v>
      </c>
      <c r="T5" s="839"/>
      <c r="U5" s="839"/>
      <c r="V5" s="839"/>
      <c r="W5" s="839"/>
      <c r="X5" s="844"/>
      <c r="Y5" s="697" t="s">
        <v>3</v>
      </c>
      <c r="Z5" s="539"/>
      <c r="AA5" s="539"/>
      <c r="AB5" s="539"/>
      <c r="AC5" s="539"/>
      <c r="AD5" s="540"/>
      <c r="AE5" s="698" t="s">
        <v>548</v>
      </c>
      <c r="AF5" s="698"/>
      <c r="AG5" s="698"/>
      <c r="AH5" s="698"/>
      <c r="AI5" s="698"/>
      <c r="AJ5" s="698"/>
      <c r="AK5" s="698"/>
      <c r="AL5" s="698"/>
      <c r="AM5" s="698"/>
      <c r="AN5" s="698"/>
      <c r="AO5" s="698"/>
      <c r="AP5" s="699"/>
      <c r="AQ5" s="700" t="s">
        <v>663</v>
      </c>
      <c r="AR5" s="701"/>
      <c r="AS5" s="701"/>
      <c r="AT5" s="701"/>
      <c r="AU5" s="701"/>
      <c r="AV5" s="701"/>
      <c r="AW5" s="701"/>
      <c r="AX5" s="702"/>
    </row>
    <row r="6" spans="1:50" ht="39" customHeight="1" x14ac:dyDescent="0.15">
      <c r="A6" s="705" t="s">
        <v>4</v>
      </c>
      <c r="B6" s="706"/>
      <c r="C6" s="706"/>
      <c r="D6" s="706"/>
      <c r="E6" s="706"/>
      <c r="F6" s="706"/>
      <c r="G6" s="391" t="str">
        <f>入力規則等!F39</f>
        <v>エネルギー対策特別会計電源開発促進勘定</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652</v>
      </c>
      <c r="H7" s="495"/>
      <c r="I7" s="495"/>
      <c r="J7" s="495"/>
      <c r="K7" s="495"/>
      <c r="L7" s="495"/>
      <c r="M7" s="495"/>
      <c r="N7" s="495"/>
      <c r="O7" s="495"/>
      <c r="P7" s="495"/>
      <c r="Q7" s="495"/>
      <c r="R7" s="495"/>
      <c r="S7" s="495"/>
      <c r="T7" s="495"/>
      <c r="U7" s="495"/>
      <c r="V7" s="495"/>
      <c r="W7" s="495"/>
      <c r="X7" s="496"/>
      <c r="Y7" s="920" t="s">
        <v>543</v>
      </c>
      <c r="Z7" s="439"/>
      <c r="AA7" s="439"/>
      <c r="AB7" s="439"/>
      <c r="AC7" s="439"/>
      <c r="AD7" s="921"/>
      <c r="AE7" s="910" t="s">
        <v>550</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科学技術・イノベーション</v>
      </c>
      <c r="H8" s="719"/>
      <c r="I8" s="719"/>
      <c r="J8" s="719"/>
      <c r="K8" s="719"/>
      <c r="L8" s="719"/>
      <c r="M8" s="719"/>
      <c r="N8" s="719"/>
      <c r="O8" s="719"/>
      <c r="P8" s="719"/>
      <c r="Q8" s="719"/>
      <c r="R8" s="719"/>
      <c r="S8" s="719"/>
      <c r="T8" s="719"/>
      <c r="U8" s="719"/>
      <c r="V8" s="719"/>
      <c r="W8" s="719"/>
      <c r="X8" s="940"/>
      <c r="Y8" s="845" t="s">
        <v>390</v>
      </c>
      <c r="Z8" s="846"/>
      <c r="AA8" s="846"/>
      <c r="AB8" s="846"/>
      <c r="AC8" s="846"/>
      <c r="AD8" s="847"/>
      <c r="AE8" s="718" t="str">
        <f>入力規則等!K13</f>
        <v>エネルギー対策</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8" t="s">
        <v>23</v>
      </c>
      <c r="B9" s="849"/>
      <c r="C9" s="849"/>
      <c r="D9" s="849"/>
      <c r="E9" s="849"/>
      <c r="F9" s="849"/>
      <c r="G9" s="850" t="s">
        <v>659</v>
      </c>
      <c r="H9" s="851"/>
      <c r="I9" s="851"/>
      <c r="J9" s="851"/>
      <c r="K9" s="851"/>
      <c r="L9" s="851"/>
      <c r="M9" s="851"/>
      <c r="N9" s="851"/>
      <c r="O9" s="851"/>
      <c r="P9" s="851"/>
      <c r="Q9" s="851"/>
      <c r="R9" s="851"/>
      <c r="S9" s="851"/>
      <c r="T9" s="851"/>
      <c r="U9" s="851"/>
      <c r="V9" s="851"/>
      <c r="W9" s="851"/>
      <c r="X9" s="851"/>
      <c r="Y9" s="851"/>
      <c r="Z9" s="851"/>
      <c r="AA9" s="851"/>
      <c r="AB9" s="851"/>
      <c r="AC9" s="851"/>
      <c r="AD9" s="851"/>
      <c r="AE9" s="851"/>
      <c r="AF9" s="851"/>
      <c r="AG9" s="851"/>
      <c r="AH9" s="851"/>
      <c r="AI9" s="851"/>
      <c r="AJ9" s="851"/>
      <c r="AK9" s="851"/>
      <c r="AL9" s="851"/>
      <c r="AM9" s="851"/>
      <c r="AN9" s="851"/>
      <c r="AO9" s="851"/>
      <c r="AP9" s="851"/>
      <c r="AQ9" s="851"/>
      <c r="AR9" s="851"/>
      <c r="AS9" s="851"/>
      <c r="AT9" s="851"/>
      <c r="AU9" s="851"/>
      <c r="AV9" s="851"/>
      <c r="AW9" s="851"/>
      <c r="AX9" s="852"/>
    </row>
    <row r="10" spans="1:50" ht="99.95" customHeight="1" x14ac:dyDescent="0.15">
      <c r="A10" s="659" t="s">
        <v>30</v>
      </c>
      <c r="B10" s="660"/>
      <c r="C10" s="660"/>
      <c r="D10" s="660"/>
      <c r="E10" s="660"/>
      <c r="F10" s="660"/>
      <c r="G10" s="753" t="s">
        <v>551</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委託・請負</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1" t="s">
        <v>24</v>
      </c>
      <c r="B12" s="942"/>
      <c r="C12" s="942"/>
      <c r="D12" s="942"/>
      <c r="E12" s="942"/>
      <c r="F12" s="943"/>
      <c r="G12" s="759"/>
      <c r="H12" s="760"/>
      <c r="I12" s="760"/>
      <c r="J12" s="760"/>
      <c r="K12" s="760"/>
      <c r="L12" s="760"/>
      <c r="M12" s="760"/>
      <c r="N12" s="760"/>
      <c r="O12" s="760"/>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531</v>
      </c>
      <c r="AL12" s="412"/>
      <c r="AM12" s="412"/>
      <c r="AN12" s="412"/>
      <c r="AO12" s="412"/>
      <c r="AP12" s="412"/>
      <c r="AQ12" s="413"/>
      <c r="AR12" s="411" t="s">
        <v>532</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552</v>
      </c>
      <c r="Q13" s="657"/>
      <c r="R13" s="657"/>
      <c r="S13" s="657"/>
      <c r="T13" s="657"/>
      <c r="U13" s="657"/>
      <c r="V13" s="658"/>
      <c r="W13" s="656">
        <v>495</v>
      </c>
      <c r="X13" s="657"/>
      <c r="Y13" s="657"/>
      <c r="Z13" s="657"/>
      <c r="AA13" s="657"/>
      <c r="AB13" s="657"/>
      <c r="AC13" s="658"/>
      <c r="AD13" s="656">
        <v>449</v>
      </c>
      <c r="AE13" s="657"/>
      <c r="AF13" s="657"/>
      <c r="AG13" s="657"/>
      <c r="AH13" s="657"/>
      <c r="AI13" s="657"/>
      <c r="AJ13" s="658"/>
      <c r="AK13" s="656">
        <v>443</v>
      </c>
      <c r="AL13" s="657"/>
      <c r="AM13" s="657"/>
      <c r="AN13" s="657"/>
      <c r="AO13" s="657"/>
      <c r="AP13" s="657"/>
      <c r="AQ13" s="658"/>
      <c r="AR13" s="917"/>
      <c r="AS13" s="918"/>
      <c r="AT13" s="918"/>
      <c r="AU13" s="918"/>
      <c r="AV13" s="918"/>
      <c r="AW13" s="918"/>
      <c r="AX13" s="919"/>
    </row>
    <row r="14" spans="1:50" ht="21" customHeight="1" x14ac:dyDescent="0.15">
      <c r="A14" s="613"/>
      <c r="B14" s="614"/>
      <c r="C14" s="614"/>
      <c r="D14" s="614"/>
      <c r="E14" s="614"/>
      <c r="F14" s="615"/>
      <c r="G14" s="724"/>
      <c r="H14" s="725"/>
      <c r="I14" s="710" t="s">
        <v>8</v>
      </c>
      <c r="J14" s="761"/>
      <c r="K14" s="761"/>
      <c r="L14" s="761"/>
      <c r="M14" s="761"/>
      <c r="N14" s="761"/>
      <c r="O14" s="762"/>
      <c r="P14" s="656" t="s">
        <v>552</v>
      </c>
      <c r="Q14" s="657"/>
      <c r="R14" s="657"/>
      <c r="S14" s="657"/>
      <c r="T14" s="657"/>
      <c r="U14" s="657"/>
      <c r="V14" s="658"/>
      <c r="W14" s="656" t="s">
        <v>552</v>
      </c>
      <c r="X14" s="657"/>
      <c r="Y14" s="657"/>
      <c r="Z14" s="657"/>
      <c r="AA14" s="657"/>
      <c r="AB14" s="657"/>
      <c r="AC14" s="658"/>
      <c r="AD14" s="656" t="s">
        <v>555</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552</v>
      </c>
      <c r="Q15" s="657"/>
      <c r="R15" s="657"/>
      <c r="S15" s="657"/>
      <c r="T15" s="657"/>
      <c r="U15" s="657"/>
      <c r="V15" s="658"/>
      <c r="W15" s="656" t="s">
        <v>552</v>
      </c>
      <c r="X15" s="657"/>
      <c r="Y15" s="657"/>
      <c r="Z15" s="657"/>
      <c r="AA15" s="657"/>
      <c r="AB15" s="657"/>
      <c r="AC15" s="658"/>
      <c r="AD15" s="656" t="s">
        <v>552</v>
      </c>
      <c r="AE15" s="657"/>
      <c r="AF15" s="657"/>
      <c r="AG15" s="657"/>
      <c r="AH15" s="657"/>
      <c r="AI15" s="657"/>
      <c r="AJ15" s="658"/>
      <c r="AK15" s="656" t="s">
        <v>552</v>
      </c>
      <c r="AL15" s="657"/>
      <c r="AM15" s="657"/>
      <c r="AN15" s="657"/>
      <c r="AO15" s="657"/>
      <c r="AP15" s="657"/>
      <c r="AQ15" s="658"/>
      <c r="AR15" s="656"/>
      <c r="AS15" s="657"/>
      <c r="AT15" s="657"/>
      <c r="AU15" s="657"/>
      <c r="AV15" s="657"/>
      <c r="AW15" s="657"/>
      <c r="AX15" s="805"/>
    </row>
    <row r="16" spans="1:50" ht="21" customHeight="1" x14ac:dyDescent="0.15">
      <c r="A16" s="613"/>
      <c r="B16" s="614"/>
      <c r="C16" s="614"/>
      <c r="D16" s="614"/>
      <c r="E16" s="614"/>
      <c r="F16" s="615"/>
      <c r="G16" s="724"/>
      <c r="H16" s="725"/>
      <c r="I16" s="710" t="s">
        <v>52</v>
      </c>
      <c r="J16" s="711"/>
      <c r="K16" s="711"/>
      <c r="L16" s="711"/>
      <c r="M16" s="711"/>
      <c r="N16" s="711"/>
      <c r="O16" s="712"/>
      <c r="P16" s="656" t="s">
        <v>552</v>
      </c>
      <c r="Q16" s="657"/>
      <c r="R16" s="657"/>
      <c r="S16" s="657"/>
      <c r="T16" s="657"/>
      <c r="U16" s="657"/>
      <c r="V16" s="658"/>
      <c r="W16" s="656" t="s">
        <v>553</v>
      </c>
      <c r="X16" s="657"/>
      <c r="Y16" s="657"/>
      <c r="Z16" s="657"/>
      <c r="AA16" s="657"/>
      <c r="AB16" s="657"/>
      <c r="AC16" s="658"/>
      <c r="AD16" s="656" t="s">
        <v>552</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552</v>
      </c>
      <c r="Q17" s="657"/>
      <c r="R17" s="657"/>
      <c r="S17" s="657"/>
      <c r="T17" s="657"/>
      <c r="U17" s="657"/>
      <c r="V17" s="658"/>
      <c r="W17" s="656" t="s">
        <v>554</v>
      </c>
      <c r="X17" s="657"/>
      <c r="Y17" s="657"/>
      <c r="Z17" s="657"/>
      <c r="AA17" s="657"/>
      <c r="AB17" s="657"/>
      <c r="AC17" s="658"/>
      <c r="AD17" s="656" t="s">
        <v>552</v>
      </c>
      <c r="AE17" s="657"/>
      <c r="AF17" s="657"/>
      <c r="AG17" s="657"/>
      <c r="AH17" s="657"/>
      <c r="AI17" s="657"/>
      <c r="AJ17" s="658"/>
      <c r="AK17" s="656"/>
      <c r="AL17" s="657"/>
      <c r="AM17" s="657"/>
      <c r="AN17" s="657"/>
      <c r="AO17" s="657"/>
      <c r="AP17" s="657"/>
      <c r="AQ17" s="658"/>
      <c r="AR17" s="915"/>
      <c r="AS17" s="915"/>
      <c r="AT17" s="915"/>
      <c r="AU17" s="915"/>
      <c r="AV17" s="915"/>
      <c r="AW17" s="915"/>
      <c r="AX17" s="916"/>
    </row>
    <row r="18" spans="1:50" ht="24.75" customHeight="1" x14ac:dyDescent="0.15">
      <c r="A18" s="613"/>
      <c r="B18" s="614"/>
      <c r="C18" s="614"/>
      <c r="D18" s="614"/>
      <c r="E18" s="614"/>
      <c r="F18" s="615"/>
      <c r="G18" s="726"/>
      <c r="H18" s="727"/>
      <c r="I18" s="715" t="s">
        <v>20</v>
      </c>
      <c r="J18" s="716"/>
      <c r="K18" s="716"/>
      <c r="L18" s="716"/>
      <c r="M18" s="716"/>
      <c r="N18" s="716"/>
      <c r="O18" s="717"/>
      <c r="P18" s="877">
        <f>SUM(P13:V17)</f>
        <v>0</v>
      </c>
      <c r="Q18" s="878"/>
      <c r="R18" s="878"/>
      <c r="S18" s="878"/>
      <c r="T18" s="878"/>
      <c r="U18" s="878"/>
      <c r="V18" s="879"/>
      <c r="W18" s="877">
        <f>SUM(W13:AC17)</f>
        <v>495</v>
      </c>
      <c r="X18" s="878"/>
      <c r="Y18" s="878"/>
      <c r="Z18" s="878"/>
      <c r="AA18" s="878"/>
      <c r="AB18" s="878"/>
      <c r="AC18" s="879"/>
      <c r="AD18" s="877">
        <f>SUM(AD13:AJ17)</f>
        <v>449</v>
      </c>
      <c r="AE18" s="878"/>
      <c r="AF18" s="878"/>
      <c r="AG18" s="878"/>
      <c r="AH18" s="878"/>
      <c r="AI18" s="878"/>
      <c r="AJ18" s="879"/>
      <c r="AK18" s="877">
        <f>SUM(AK13:AQ17)</f>
        <v>443</v>
      </c>
      <c r="AL18" s="878"/>
      <c r="AM18" s="878"/>
      <c r="AN18" s="878"/>
      <c r="AO18" s="878"/>
      <c r="AP18" s="878"/>
      <c r="AQ18" s="879"/>
      <c r="AR18" s="877">
        <f>SUM(AR13:AX17)</f>
        <v>0</v>
      </c>
      <c r="AS18" s="878"/>
      <c r="AT18" s="878"/>
      <c r="AU18" s="878"/>
      <c r="AV18" s="878"/>
      <c r="AW18" s="878"/>
      <c r="AX18" s="880"/>
    </row>
    <row r="19" spans="1:50" ht="24.75" customHeight="1" x14ac:dyDescent="0.15">
      <c r="A19" s="613"/>
      <c r="B19" s="614"/>
      <c r="C19" s="614"/>
      <c r="D19" s="614"/>
      <c r="E19" s="614"/>
      <c r="F19" s="615"/>
      <c r="G19" s="875" t="s">
        <v>9</v>
      </c>
      <c r="H19" s="876"/>
      <c r="I19" s="876"/>
      <c r="J19" s="876"/>
      <c r="K19" s="876"/>
      <c r="L19" s="876"/>
      <c r="M19" s="876"/>
      <c r="N19" s="876"/>
      <c r="O19" s="876"/>
      <c r="P19" s="656"/>
      <c r="Q19" s="657"/>
      <c r="R19" s="657"/>
      <c r="S19" s="657"/>
      <c r="T19" s="657"/>
      <c r="U19" s="657"/>
      <c r="V19" s="658"/>
      <c r="W19" s="656">
        <v>428</v>
      </c>
      <c r="X19" s="657"/>
      <c r="Y19" s="657"/>
      <c r="Z19" s="657"/>
      <c r="AA19" s="657"/>
      <c r="AB19" s="657"/>
      <c r="AC19" s="658"/>
      <c r="AD19" s="656">
        <v>426</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5" t="s">
        <v>10</v>
      </c>
      <c r="H20" s="876"/>
      <c r="I20" s="876"/>
      <c r="J20" s="876"/>
      <c r="K20" s="876"/>
      <c r="L20" s="876"/>
      <c r="M20" s="876"/>
      <c r="N20" s="876"/>
      <c r="O20" s="876"/>
      <c r="P20" s="311" t="str">
        <f>IF(P18=0, "-", SUM(P19)/P18)</f>
        <v>-</v>
      </c>
      <c r="Q20" s="311"/>
      <c r="R20" s="311"/>
      <c r="S20" s="311"/>
      <c r="T20" s="311"/>
      <c r="U20" s="311"/>
      <c r="V20" s="311"/>
      <c r="W20" s="311">
        <f t="shared" ref="W20" si="0">IF(W18=0, "-", SUM(W19)/W18)</f>
        <v>0.86464646464646466</v>
      </c>
      <c r="X20" s="311"/>
      <c r="Y20" s="311"/>
      <c r="Z20" s="311"/>
      <c r="AA20" s="311"/>
      <c r="AB20" s="311"/>
      <c r="AC20" s="311"/>
      <c r="AD20" s="311">
        <f t="shared" ref="AD20" si="1">IF(AD18=0, "-", SUM(AD19)/AD18)</f>
        <v>0.94877505567928733</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8"/>
      <c r="B21" s="849"/>
      <c r="C21" s="849"/>
      <c r="D21" s="849"/>
      <c r="E21" s="849"/>
      <c r="F21" s="944"/>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0.86464646464646466</v>
      </c>
      <c r="X21" s="311"/>
      <c r="Y21" s="311"/>
      <c r="Z21" s="311"/>
      <c r="AA21" s="311"/>
      <c r="AB21" s="311"/>
      <c r="AC21" s="311"/>
      <c r="AD21" s="311">
        <f t="shared" ref="AD21" si="3">IF(AD19=0, "-", SUM(AD19)/SUM(AD13,AD14))</f>
        <v>0.94877505567928733</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2" t="s">
        <v>535</v>
      </c>
      <c r="B22" s="963"/>
      <c r="C22" s="963"/>
      <c r="D22" s="963"/>
      <c r="E22" s="963"/>
      <c r="F22" s="964"/>
      <c r="G22" s="949" t="s">
        <v>474</v>
      </c>
      <c r="H22" s="215"/>
      <c r="I22" s="215"/>
      <c r="J22" s="215"/>
      <c r="K22" s="215"/>
      <c r="L22" s="215"/>
      <c r="M22" s="215"/>
      <c r="N22" s="215"/>
      <c r="O22" s="216"/>
      <c r="P22" s="934" t="s">
        <v>533</v>
      </c>
      <c r="Q22" s="215"/>
      <c r="R22" s="215"/>
      <c r="S22" s="215"/>
      <c r="T22" s="215"/>
      <c r="U22" s="215"/>
      <c r="V22" s="216"/>
      <c r="W22" s="934" t="s">
        <v>534</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556</v>
      </c>
      <c r="H23" s="951"/>
      <c r="I23" s="951"/>
      <c r="J23" s="951"/>
      <c r="K23" s="951"/>
      <c r="L23" s="951"/>
      <c r="M23" s="951"/>
      <c r="N23" s="951"/>
      <c r="O23" s="952"/>
      <c r="P23" s="917">
        <v>373</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557</v>
      </c>
      <c r="H24" s="954"/>
      <c r="I24" s="954"/>
      <c r="J24" s="954"/>
      <c r="K24" s="954"/>
      <c r="L24" s="954"/>
      <c r="M24" s="954"/>
      <c r="N24" s="954"/>
      <c r="O24" s="955"/>
      <c r="P24" s="656">
        <v>70</v>
      </c>
      <c r="Q24" s="657"/>
      <c r="R24" s="657"/>
      <c r="S24" s="657"/>
      <c r="T24" s="657"/>
      <c r="U24" s="657"/>
      <c r="V24" s="658"/>
      <c r="W24" s="656"/>
      <c r="X24" s="657"/>
      <c r="Y24" s="657"/>
      <c r="Z24" s="657"/>
      <c r="AA24" s="657"/>
      <c r="AB24" s="657"/>
      <c r="AC24" s="658"/>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c r="H25" s="954"/>
      <c r="I25" s="954"/>
      <c r="J25" s="954"/>
      <c r="K25" s="954"/>
      <c r="L25" s="954"/>
      <c r="M25" s="954"/>
      <c r="N25" s="954"/>
      <c r="O25" s="955"/>
      <c r="P25" s="656"/>
      <c r="Q25" s="657"/>
      <c r="R25" s="657"/>
      <c r="S25" s="657"/>
      <c r="T25" s="657"/>
      <c r="U25" s="657"/>
      <c r="V25" s="658"/>
      <c r="W25" s="656"/>
      <c r="X25" s="657"/>
      <c r="Y25" s="657"/>
      <c r="Z25" s="657"/>
      <c r="AA25" s="657"/>
      <c r="AB25" s="657"/>
      <c r="AC25" s="658"/>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c r="H26" s="954"/>
      <c r="I26" s="954"/>
      <c r="J26" s="954"/>
      <c r="K26" s="954"/>
      <c r="L26" s="954"/>
      <c r="M26" s="954"/>
      <c r="N26" s="954"/>
      <c r="O26" s="955"/>
      <c r="P26" s="656"/>
      <c r="Q26" s="657"/>
      <c r="R26" s="657"/>
      <c r="S26" s="657"/>
      <c r="T26" s="657"/>
      <c r="U26" s="657"/>
      <c r="V26" s="658"/>
      <c r="W26" s="656"/>
      <c r="X26" s="657"/>
      <c r="Y26" s="657"/>
      <c r="Z26" s="657"/>
      <c r="AA26" s="657"/>
      <c r="AB26" s="657"/>
      <c r="AC26" s="658"/>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c r="H27" s="954"/>
      <c r="I27" s="954"/>
      <c r="J27" s="954"/>
      <c r="K27" s="954"/>
      <c r="L27" s="954"/>
      <c r="M27" s="954"/>
      <c r="N27" s="954"/>
      <c r="O27" s="955"/>
      <c r="P27" s="656"/>
      <c r="Q27" s="657"/>
      <c r="R27" s="657"/>
      <c r="S27" s="657"/>
      <c r="T27" s="657"/>
      <c r="U27" s="657"/>
      <c r="V27" s="658"/>
      <c r="W27" s="656"/>
      <c r="X27" s="657"/>
      <c r="Y27" s="657"/>
      <c r="Z27" s="657"/>
      <c r="AA27" s="657"/>
      <c r="AB27" s="657"/>
      <c r="AC27" s="658"/>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7">
        <f>P29-SUM(P23:P27)</f>
        <v>0</v>
      </c>
      <c r="Q28" s="878"/>
      <c r="R28" s="878"/>
      <c r="S28" s="878"/>
      <c r="T28" s="878"/>
      <c r="U28" s="878"/>
      <c r="V28" s="879"/>
      <c r="W28" s="877">
        <f>W29-SUM(W23:W27)</f>
        <v>0</v>
      </c>
      <c r="X28" s="878"/>
      <c r="Y28" s="878"/>
      <c r="Z28" s="878"/>
      <c r="AA28" s="878"/>
      <c r="AB28" s="878"/>
      <c r="AC28" s="879"/>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f>AK13</f>
        <v>443</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15">
      <c r="A30" s="860" t="s">
        <v>491</v>
      </c>
      <c r="B30" s="861"/>
      <c r="C30" s="861"/>
      <c r="D30" s="861"/>
      <c r="E30" s="861"/>
      <c r="F30" s="862"/>
      <c r="G30" s="772" t="s">
        <v>265</v>
      </c>
      <c r="H30" s="773"/>
      <c r="I30" s="773"/>
      <c r="J30" s="773"/>
      <c r="K30" s="773"/>
      <c r="L30" s="773"/>
      <c r="M30" s="773"/>
      <c r="N30" s="773"/>
      <c r="O30" s="774"/>
      <c r="P30" s="856" t="s">
        <v>59</v>
      </c>
      <c r="Q30" s="773"/>
      <c r="R30" s="773"/>
      <c r="S30" s="773"/>
      <c r="T30" s="773"/>
      <c r="U30" s="773"/>
      <c r="V30" s="773"/>
      <c r="W30" s="773"/>
      <c r="X30" s="774"/>
      <c r="Y30" s="853"/>
      <c r="Z30" s="854"/>
      <c r="AA30" s="855"/>
      <c r="AB30" s="857" t="s">
        <v>11</v>
      </c>
      <c r="AC30" s="858"/>
      <c r="AD30" s="859"/>
      <c r="AE30" s="857" t="s">
        <v>357</v>
      </c>
      <c r="AF30" s="858"/>
      <c r="AG30" s="858"/>
      <c r="AH30" s="859"/>
      <c r="AI30" s="857" t="s">
        <v>363</v>
      </c>
      <c r="AJ30" s="858"/>
      <c r="AK30" s="858"/>
      <c r="AL30" s="859"/>
      <c r="AM30" s="913" t="s">
        <v>472</v>
      </c>
      <c r="AN30" s="913"/>
      <c r="AO30" s="913"/>
      <c r="AP30" s="857"/>
      <c r="AQ30" s="766" t="s">
        <v>355</v>
      </c>
      <c r="AR30" s="767"/>
      <c r="AS30" s="767"/>
      <c r="AT30" s="768"/>
      <c r="AU30" s="773" t="s">
        <v>253</v>
      </c>
      <c r="AV30" s="773"/>
      <c r="AW30" s="773"/>
      <c r="AX30" s="914"/>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356</v>
      </c>
      <c r="AT31" s="127"/>
      <c r="AU31" s="192">
        <v>32</v>
      </c>
      <c r="AV31" s="192"/>
      <c r="AW31" s="394" t="s">
        <v>300</v>
      </c>
      <c r="AX31" s="395"/>
    </row>
    <row r="32" spans="1:50" ht="23.25" customHeight="1" x14ac:dyDescent="0.15">
      <c r="A32" s="399"/>
      <c r="B32" s="397"/>
      <c r="C32" s="397"/>
      <c r="D32" s="397"/>
      <c r="E32" s="397"/>
      <c r="F32" s="398"/>
      <c r="G32" s="560" t="s">
        <v>558</v>
      </c>
      <c r="H32" s="561"/>
      <c r="I32" s="561"/>
      <c r="J32" s="561"/>
      <c r="K32" s="561"/>
      <c r="L32" s="561"/>
      <c r="M32" s="561"/>
      <c r="N32" s="561"/>
      <c r="O32" s="562"/>
      <c r="P32" s="98" t="s">
        <v>559</v>
      </c>
      <c r="Q32" s="98"/>
      <c r="R32" s="98"/>
      <c r="S32" s="98"/>
      <c r="T32" s="98"/>
      <c r="U32" s="98"/>
      <c r="V32" s="98"/>
      <c r="W32" s="98"/>
      <c r="X32" s="99"/>
      <c r="Y32" s="467" t="s">
        <v>12</v>
      </c>
      <c r="Z32" s="527"/>
      <c r="AA32" s="528"/>
      <c r="AB32" s="457" t="s">
        <v>560</v>
      </c>
      <c r="AC32" s="457"/>
      <c r="AD32" s="457"/>
      <c r="AE32" s="211" t="s">
        <v>563</v>
      </c>
      <c r="AF32" s="212"/>
      <c r="AG32" s="212"/>
      <c r="AH32" s="212"/>
      <c r="AI32" s="211">
        <v>9</v>
      </c>
      <c r="AJ32" s="212"/>
      <c r="AK32" s="212"/>
      <c r="AL32" s="212"/>
      <c r="AM32" s="211">
        <v>16</v>
      </c>
      <c r="AN32" s="212"/>
      <c r="AO32" s="212"/>
      <c r="AP32" s="212"/>
      <c r="AQ32" s="333"/>
      <c r="AR32" s="200"/>
      <c r="AS32" s="200"/>
      <c r="AT32" s="334"/>
      <c r="AU32" s="212"/>
      <c r="AV32" s="212"/>
      <c r="AW32" s="212"/>
      <c r="AX32" s="214"/>
    </row>
    <row r="33" spans="1:50" ht="23.25"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t="s">
        <v>561</v>
      </c>
      <c r="AC33" s="519"/>
      <c r="AD33" s="519"/>
      <c r="AE33" s="211" t="s">
        <v>563</v>
      </c>
      <c r="AF33" s="212"/>
      <c r="AG33" s="212"/>
      <c r="AH33" s="212"/>
      <c r="AI33" s="211">
        <v>5</v>
      </c>
      <c r="AJ33" s="212"/>
      <c r="AK33" s="212"/>
      <c r="AL33" s="212"/>
      <c r="AM33" s="211">
        <v>10</v>
      </c>
      <c r="AN33" s="212"/>
      <c r="AO33" s="212"/>
      <c r="AP33" s="212"/>
      <c r="AQ33" s="333"/>
      <c r="AR33" s="200"/>
      <c r="AS33" s="200"/>
      <c r="AT33" s="334"/>
      <c r="AU33" s="212">
        <v>24</v>
      </c>
      <c r="AV33" s="212"/>
      <c r="AW33" s="212"/>
      <c r="AX33" s="214"/>
    </row>
    <row r="34" spans="1:50" ht="23.25"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t="s">
        <v>563</v>
      </c>
      <c r="AF34" s="212"/>
      <c r="AG34" s="212"/>
      <c r="AH34" s="212"/>
      <c r="AI34" s="211">
        <v>180</v>
      </c>
      <c r="AJ34" s="212"/>
      <c r="AK34" s="212"/>
      <c r="AL34" s="212"/>
      <c r="AM34" s="211">
        <v>160</v>
      </c>
      <c r="AN34" s="212"/>
      <c r="AO34" s="212"/>
      <c r="AP34" s="212"/>
      <c r="AQ34" s="333"/>
      <c r="AR34" s="200"/>
      <c r="AS34" s="200"/>
      <c r="AT34" s="334"/>
      <c r="AU34" s="212"/>
      <c r="AV34" s="212"/>
      <c r="AW34" s="212"/>
      <c r="AX34" s="214"/>
    </row>
    <row r="35" spans="1:50" ht="23.25" customHeight="1" x14ac:dyDescent="0.15">
      <c r="A35" s="219" t="s">
        <v>523</v>
      </c>
      <c r="B35" s="220"/>
      <c r="C35" s="220"/>
      <c r="D35" s="220"/>
      <c r="E35" s="220"/>
      <c r="F35" s="221"/>
      <c r="G35" s="225" t="s">
        <v>564</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491</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356</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491</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356</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356</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356</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513</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513</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514</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512</v>
      </c>
      <c r="X70" s="304"/>
      <c r="Y70" s="263" t="s">
        <v>12</v>
      </c>
      <c r="Z70" s="263"/>
      <c r="AA70" s="264"/>
      <c r="AB70" s="265" t="s">
        <v>513</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513</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514</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356</v>
      </c>
      <c r="AT74" s="127"/>
      <c r="AU74" s="589"/>
      <c r="AV74" s="193"/>
      <c r="AW74" s="126" t="s">
        <v>300</v>
      </c>
      <c r="AX74" s="188"/>
    </row>
    <row r="75" spans="1:50" ht="23.25" hidden="1" customHeight="1" x14ac:dyDescent="0.15">
      <c r="A75" s="505"/>
      <c r="B75" s="506"/>
      <c r="C75" s="506"/>
      <c r="D75" s="506"/>
      <c r="E75" s="506"/>
      <c r="F75" s="507"/>
      <c r="G75" s="608"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89"/>
      <c r="AF77" s="890"/>
      <c r="AG77" s="890"/>
      <c r="AH77" s="890"/>
      <c r="AI77" s="889"/>
      <c r="AJ77" s="890"/>
      <c r="AK77" s="890"/>
      <c r="AL77" s="890"/>
      <c r="AM77" s="889"/>
      <c r="AN77" s="890"/>
      <c r="AO77" s="890"/>
      <c r="AP77" s="890"/>
      <c r="AQ77" s="333"/>
      <c r="AR77" s="200"/>
      <c r="AS77" s="200"/>
      <c r="AT77" s="334"/>
      <c r="AU77" s="212"/>
      <c r="AV77" s="212"/>
      <c r="AW77" s="212"/>
      <c r="AX77" s="214"/>
    </row>
    <row r="78" spans="1:50" ht="69.75" hidden="1" customHeight="1" x14ac:dyDescent="0.15">
      <c r="A78" s="328" t="s">
        <v>526</v>
      </c>
      <c r="B78" s="329"/>
      <c r="C78" s="329"/>
      <c r="D78" s="329"/>
      <c r="E78" s="326" t="s">
        <v>465</v>
      </c>
      <c r="F78" s="327"/>
      <c r="G78" s="57" t="s">
        <v>365</v>
      </c>
      <c r="H78" s="586"/>
      <c r="I78" s="587"/>
      <c r="J78" s="587"/>
      <c r="K78" s="587"/>
      <c r="L78" s="587"/>
      <c r="M78" s="587"/>
      <c r="N78" s="587"/>
      <c r="O78" s="588"/>
      <c r="P78" s="140"/>
      <c r="Q78" s="140"/>
      <c r="R78" s="140"/>
      <c r="S78" s="140"/>
      <c r="T78" s="140"/>
      <c r="U78" s="140"/>
      <c r="V78" s="140"/>
      <c r="W78" s="140"/>
      <c r="X78" s="140"/>
      <c r="Y78" s="881"/>
      <c r="Z78" s="881"/>
      <c r="AA78" s="881"/>
      <c r="AB78" s="881"/>
      <c r="AC78" s="881"/>
      <c r="AD78" s="881"/>
      <c r="AE78" s="881"/>
      <c r="AF78" s="881"/>
      <c r="AG78" s="881"/>
      <c r="AH78" s="881"/>
      <c r="AI78" s="881"/>
      <c r="AJ78" s="881"/>
      <c r="AK78" s="881"/>
      <c r="AL78" s="881"/>
      <c r="AM78" s="881"/>
      <c r="AN78" s="881"/>
      <c r="AO78" s="881"/>
      <c r="AP78" s="881"/>
      <c r="AQ78" s="881"/>
      <c r="AR78" s="881"/>
      <c r="AS78" s="881"/>
      <c r="AT78" s="881"/>
      <c r="AU78" s="881"/>
      <c r="AV78" s="881"/>
      <c r="AW78" s="881"/>
      <c r="AX78" s="882"/>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486</v>
      </c>
      <c r="AP79" s="272"/>
      <c r="AQ79" s="272"/>
      <c r="AR79" s="81" t="s">
        <v>484</v>
      </c>
      <c r="AS79" s="271"/>
      <c r="AT79" s="272"/>
      <c r="AU79" s="272"/>
      <c r="AV79" s="272"/>
      <c r="AW79" s="272"/>
      <c r="AX79" s="945"/>
    </row>
    <row r="80" spans="1:50" ht="18.75" hidden="1" customHeight="1" x14ac:dyDescent="0.15">
      <c r="A80" s="863"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544</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4"/>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4"/>
      <c r="B82" s="523"/>
      <c r="C82" s="424"/>
      <c r="D82" s="424"/>
      <c r="E82" s="424"/>
      <c r="F82" s="425"/>
      <c r="G82" s="675"/>
      <c r="H82" s="675"/>
      <c r="I82" s="675"/>
      <c r="J82" s="675"/>
      <c r="K82" s="675"/>
      <c r="L82" s="675"/>
      <c r="M82" s="675"/>
      <c r="N82" s="675"/>
      <c r="O82" s="675"/>
      <c r="P82" s="675"/>
      <c r="Q82" s="675"/>
      <c r="R82" s="675"/>
      <c r="S82" s="675"/>
      <c r="T82" s="675"/>
      <c r="U82" s="675"/>
      <c r="V82" s="675"/>
      <c r="W82" s="675"/>
      <c r="X82" s="675"/>
      <c r="Y82" s="675"/>
      <c r="Z82" s="675"/>
      <c r="AA82" s="676"/>
      <c r="AB82" s="883"/>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4"/>
    </row>
    <row r="83" spans="1:60" ht="22.5" hidden="1" customHeight="1" x14ac:dyDescent="0.15">
      <c r="A83" s="864"/>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5"/>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6"/>
    </row>
    <row r="84" spans="1:60" ht="19.5" hidden="1" customHeight="1" x14ac:dyDescent="0.15">
      <c r="A84" s="864"/>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7"/>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8"/>
    </row>
    <row r="85" spans="1:60" ht="18.75" hidden="1" customHeight="1" x14ac:dyDescent="0.15">
      <c r="A85" s="864"/>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4"/>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4"/>
      <c r="B87" s="424"/>
      <c r="C87" s="424"/>
      <c r="D87" s="424"/>
      <c r="E87" s="424"/>
      <c r="F87" s="425"/>
      <c r="G87" s="97"/>
      <c r="H87" s="98"/>
      <c r="I87" s="98"/>
      <c r="J87" s="98"/>
      <c r="K87" s="98"/>
      <c r="L87" s="98"/>
      <c r="M87" s="98"/>
      <c r="N87" s="98"/>
      <c r="O87" s="99"/>
      <c r="P87" s="98"/>
      <c r="Q87" s="510"/>
      <c r="R87" s="510"/>
      <c r="S87" s="510"/>
      <c r="T87" s="510"/>
      <c r="U87" s="510"/>
      <c r="V87" s="510"/>
      <c r="W87" s="510"/>
      <c r="X87" s="511"/>
      <c r="Y87" s="557" t="s">
        <v>62</v>
      </c>
      <c r="Z87" s="558"/>
      <c r="AA87" s="559"/>
      <c r="AB87" s="457"/>
      <c r="AC87" s="457"/>
      <c r="AD87" s="457"/>
      <c r="AE87" s="211"/>
      <c r="AF87" s="212"/>
      <c r="AG87" s="212"/>
      <c r="AH87" s="212"/>
      <c r="AI87" s="211"/>
      <c r="AJ87" s="212"/>
      <c r="AK87" s="212"/>
      <c r="AL87" s="212"/>
      <c r="AM87" s="211"/>
      <c r="AN87" s="212"/>
      <c r="AO87" s="212"/>
      <c r="AP87" s="212"/>
      <c r="AQ87" s="333"/>
      <c r="AR87" s="200"/>
      <c r="AS87" s="200"/>
      <c r="AT87" s="334"/>
      <c r="AU87" s="212"/>
      <c r="AV87" s="212"/>
      <c r="AW87" s="212"/>
      <c r="AX87" s="214"/>
    </row>
    <row r="88" spans="1:60" ht="23.25" hidden="1" customHeight="1" x14ac:dyDescent="0.15">
      <c r="A88" s="864"/>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33"/>
      <c r="AR88" s="200"/>
      <c r="AS88" s="200"/>
      <c r="AT88" s="334"/>
      <c r="AU88" s="212"/>
      <c r="AV88" s="212"/>
      <c r="AW88" s="212"/>
      <c r="AX88" s="214"/>
      <c r="AY88" s="10"/>
      <c r="AZ88" s="10"/>
      <c r="BA88" s="10"/>
      <c r="BB88" s="10"/>
      <c r="BC88" s="10"/>
    </row>
    <row r="89" spans="1:60" ht="23.25" hidden="1" customHeight="1" x14ac:dyDescent="0.15">
      <c r="A89" s="864"/>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c r="AF89" s="212"/>
      <c r="AG89" s="212"/>
      <c r="AH89" s="212"/>
      <c r="AI89" s="211"/>
      <c r="AJ89" s="212"/>
      <c r="AK89" s="212"/>
      <c r="AL89" s="212"/>
      <c r="AM89" s="211"/>
      <c r="AN89" s="212"/>
      <c r="AO89" s="212"/>
      <c r="AP89" s="212"/>
      <c r="AQ89" s="333"/>
      <c r="AR89" s="200"/>
      <c r="AS89" s="200"/>
      <c r="AT89" s="334"/>
      <c r="AU89" s="212"/>
      <c r="AV89" s="212"/>
      <c r="AW89" s="212"/>
      <c r="AX89" s="214"/>
      <c r="AY89" s="10"/>
      <c r="AZ89" s="10"/>
      <c r="BA89" s="10"/>
      <c r="BB89" s="10"/>
      <c r="BC89" s="10"/>
      <c r="BD89" s="10"/>
      <c r="BE89" s="10"/>
      <c r="BF89" s="10"/>
      <c r="BG89" s="10"/>
      <c r="BH89" s="10"/>
    </row>
    <row r="90" spans="1:60" ht="18.75" hidden="1" customHeight="1" x14ac:dyDescent="0.15">
      <c r="A90" s="864"/>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4"/>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4"/>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c r="AC92" s="457"/>
      <c r="AD92" s="457"/>
      <c r="AE92" s="211"/>
      <c r="AF92" s="212"/>
      <c r="AG92" s="212"/>
      <c r="AH92" s="212"/>
      <c r="AI92" s="211"/>
      <c r="AJ92" s="212"/>
      <c r="AK92" s="212"/>
      <c r="AL92" s="212"/>
      <c r="AM92" s="211"/>
      <c r="AN92" s="212"/>
      <c r="AO92" s="212"/>
      <c r="AP92" s="212"/>
      <c r="AQ92" s="333"/>
      <c r="AR92" s="200"/>
      <c r="AS92" s="200"/>
      <c r="AT92" s="334"/>
      <c r="AU92" s="212"/>
      <c r="AV92" s="212"/>
      <c r="AW92" s="212"/>
      <c r="AX92" s="214"/>
      <c r="AY92" s="10"/>
      <c r="AZ92" s="10"/>
      <c r="BA92" s="10"/>
      <c r="BB92" s="10"/>
      <c r="BC92" s="10"/>
      <c r="BD92" s="10"/>
      <c r="BE92" s="10"/>
      <c r="BF92" s="10"/>
      <c r="BG92" s="10"/>
      <c r="BH92" s="10"/>
    </row>
    <row r="93" spans="1:60" ht="23.25" hidden="1" customHeight="1" x14ac:dyDescent="0.15">
      <c r="A93" s="864"/>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33"/>
      <c r="AR93" s="200"/>
      <c r="AS93" s="200"/>
      <c r="AT93" s="334"/>
      <c r="AU93" s="212"/>
      <c r="AV93" s="212"/>
      <c r="AW93" s="212"/>
      <c r="AX93" s="214"/>
    </row>
    <row r="94" spans="1:60" ht="23.25" hidden="1" customHeight="1" x14ac:dyDescent="0.15">
      <c r="A94" s="864"/>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c r="AF94" s="212"/>
      <c r="AG94" s="212"/>
      <c r="AH94" s="212"/>
      <c r="AI94" s="211"/>
      <c r="AJ94" s="212"/>
      <c r="AK94" s="212"/>
      <c r="AL94" s="212"/>
      <c r="AM94" s="211"/>
      <c r="AN94" s="212"/>
      <c r="AO94" s="212"/>
      <c r="AP94" s="212"/>
      <c r="AQ94" s="333"/>
      <c r="AR94" s="200"/>
      <c r="AS94" s="200"/>
      <c r="AT94" s="334"/>
      <c r="AU94" s="212"/>
      <c r="AV94" s="212"/>
      <c r="AW94" s="212"/>
      <c r="AX94" s="214"/>
      <c r="AY94" s="10"/>
      <c r="AZ94" s="10"/>
      <c r="BA94" s="10"/>
      <c r="BB94" s="10"/>
      <c r="BC94" s="10"/>
    </row>
    <row r="95" spans="1:60" ht="18.75" hidden="1" customHeight="1" x14ac:dyDescent="0.15">
      <c r="A95" s="864"/>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4"/>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4"/>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c r="AC97" s="465"/>
      <c r="AD97" s="466"/>
      <c r="AE97" s="211"/>
      <c r="AF97" s="212"/>
      <c r="AG97" s="212"/>
      <c r="AH97" s="213"/>
      <c r="AI97" s="211"/>
      <c r="AJ97" s="212"/>
      <c r="AK97" s="212"/>
      <c r="AL97" s="213"/>
      <c r="AM97" s="211"/>
      <c r="AN97" s="212"/>
      <c r="AO97" s="212"/>
      <c r="AP97" s="212"/>
      <c r="AQ97" s="333"/>
      <c r="AR97" s="200"/>
      <c r="AS97" s="200"/>
      <c r="AT97" s="334"/>
      <c r="AU97" s="212"/>
      <c r="AV97" s="212"/>
      <c r="AW97" s="212"/>
      <c r="AX97" s="214"/>
      <c r="AY97" s="10"/>
      <c r="AZ97" s="10"/>
      <c r="BA97" s="10"/>
      <c r="BB97" s="10"/>
      <c r="BC97" s="10"/>
    </row>
    <row r="98" spans="1:60" ht="23.25" hidden="1" customHeight="1" x14ac:dyDescent="0.15">
      <c r="A98" s="864"/>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c r="AC98" s="577"/>
      <c r="AD98" s="578"/>
      <c r="AE98" s="211"/>
      <c r="AF98" s="212"/>
      <c r="AG98" s="212"/>
      <c r="AH98" s="213"/>
      <c r="AI98" s="211"/>
      <c r="AJ98" s="212"/>
      <c r="AK98" s="212"/>
      <c r="AL98" s="213"/>
      <c r="AM98" s="211"/>
      <c r="AN98" s="212"/>
      <c r="AO98" s="212"/>
      <c r="AP98" s="212"/>
      <c r="AQ98" s="333"/>
      <c r="AR98" s="200"/>
      <c r="AS98" s="200"/>
      <c r="AT98" s="334"/>
      <c r="AU98" s="212"/>
      <c r="AV98" s="212"/>
      <c r="AW98" s="212"/>
      <c r="AX98" s="214"/>
      <c r="AY98" s="10"/>
      <c r="AZ98" s="10"/>
      <c r="BA98" s="10"/>
      <c r="BB98" s="10"/>
      <c r="BC98" s="10"/>
      <c r="BD98" s="10"/>
      <c r="BE98" s="10"/>
      <c r="BF98" s="10"/>
      <c r="BG98" s="10"/>
      <c r="BH98" s="10"/>
    </row>
    <row r="99" spans="1:60" ht="23.25" hidden="1" customHeight="1" thickBot="1" x14ac:dyDescent="0.2">
      <c r="A99" s="865"/>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4" t="s">
        <v>13</v>
      </c>
      <c r="Z99" s="895"/>
      <c r="AA99" s="896"/>
      <c r="AB99" s="891" t="s">
        <v>14</v>
      </c>
      <c r="AC99" s="892"/>
      <c r="AD99" s="893"/>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3"/>
      <c r="Z100" s="854"/>
      <c r="AA100" s="855"/>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536</v>
      </c>
      <c r="AV100" s="314"/>
      <c r="AW100" s="314"/>
      <c r="AX100" s="316"/>
    </row>
    <row r="101" spans="1:60" ht="30" customHeight="1" x14ac:dyDescent="0.15">
      <c r="A101" s="418"/>
      <c r="B101" s="419"/>
      <c r="C101" s="419"/>
      <c r="D101" s="419"/>
      <c r="E101" s="419"/>
      <c r="F101" s="420"/>
      <c r="G101" s="98" t="s">
        <v>565</v>
      </c>
      <c r="H101" s="98"/>
      <c r="I101" s="98"/>
      <c r="J101" s="98"/>
      <c r="K101" s="98"/>
      <c r="L101" s="98"/>
      <c r="M101" s="98"/>
      <c r="N101" s="98"/>
      <c r="O101" s="98"/>
      <c r="P101" s="98"/>
      <c r="Q101" s="98"/>
      <c r="R101" s="98"/>
      <c r="S101" s="98"/>
      <c r="T101" s="98"/>
      <c r="U101" s="98"/>
      <c r="V101" s="98"/>
      <c r="W101" s="98"/>
      <c r="X101" s="99"/>
      <c r="Y101" s="538" t="s">
        <v>55</v>
      </c>
      <c r="Z101" s="539"/>
      <c r="AA101" s="540"/>
      <c r="AB101" s="457" t="s">
        <v>570</v>
      </c>
      <c r="AC101" s="457"/>
      <c r="AD101" s="457"/>
      <c r="AE101" s="211" t="s">
        <v>563</v>
      </c>
      <c r="AF101" s="212"/>
      <c r="AG101" s="212"/>
      <c r="AH101" s="213"/>
      <c r="AI101" s="211">
        <v>7</v>
      </c>
      <c r="AJ101" s="212"/>
      <c r="AK101" s="212"/>
      <c r="AL101" s="213"/>
      <c r="AM101" s="211">
        <v>17</v>
      </c>
      <c r="AN101" s="212"/>
      <c r="AO101" s="212"/>
      <c r="AP101" s="213"/>
      <c r="AQ101" s="211"/>
      <c r="AR101" s="212"/>
      <c r="AS101" s="212"/>
      <c r="AT101" s="213"/>
      <c r="AU101" s="211"/>
      <c r="AV101" s="212"/>
      <c r="AW101" s="212"/>
      <c r="AX101" s="213"/>
    </row>
    <row r="102" spans="1:60" ht="30"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571</v>
      </c>
      <c r="AC102" s="457"/>
      <c r="AD102" s="457"/>
      <c r="AE102" s="414" t="s">
        <v>575</v>
      </c>
      <c r="AF102" s="414"/>
      <c r="AG102" s="414"/>
      <c r="AH102" s="414"/>
      <c r="AI102" s="414">
        <v>6</v>
      </c>
      <c r="AJ102" s="414"/>
      <c r="AK102" s="414"/>
      <c r="AL102" s="414"/>
      <c r="AM102" s="414">
        <v>18</v>
      </c>
      <c r="AN102" s="414"/>
      <c r="AO102" s="414"/>
      <c r="AP102" s="414"/>
      <c r="AQ102" s="266">
        <v>23</v>
      </c>
      <c r="AR102" s="267"/>
      <c r="AS102" s="267"/>
      <c r="AT102" s="312"/>
      <c r="AU102" s="266"/>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536</v>
      </c>
      <c r="AV103" s="278"/>
      <c r="AW103" s="278"/>
      <c r="AX103" s="279"/>
    </row>
    <row r="104" spans="1:60" ht="30" customHeight="1" x14ac:dyDescent="0.15">
      <c r="A104" s="418"/>
      <c r="B104" s="419"/>
      <c r="C104" s="419"/>
      <c r="D104" s="419"/>
      <c r="E104" s="419"/>
      <c r="F104" s="420"/>
      <c r="G104" s="98" t="s">
        <v>566</v>
      </c>
      <c r="H104" s="98"/>
      <c r="I104" s="98"/>
      <c r="J104" s="98"/>
      <c r="K104" s="98"/>
      <c r="L104" s="98"/>
      <c r="M104" s="98"/>
      <c r="N104" s="98"/>
      <c r="O104" s="98"/>
      <c r="P104" s="98"/>
      <c r="Q104" s="98"/>
      <c r="R104" s="98"/>
      <c r="S104" s="98"/>
      <c r="T104" s="98"/>
      <c r="U104" s="98"/>
      <c r="V104" s="98"/>
      <c r="W104" s="98"/>
      <c r="X104" s="99"/>
      <c r="Y104" s="461" t="s">
        <v>55</v>
      </c>
      <c r="Z104" s="462"/>
      <c r="AA104" s="463"/>
      <c r="AB104" s="541" t="s">
        <v>572</v>
      </c>
      <c r="AC104" s="542"/>
      <c r="AD104" s="543"/>
      <c r="AE104" s="211" t="s">
        <v>563</v>
      </c>
      <c r="AF104" s="212"/>
      <c r="AG104" s="212"/>
      <c r="AH104" s="213"/>
      <c r="AI104" s="211">
        <v>23</v>
      </c>
      <c r="AJ104" s="212"/>
      <c r="AK104" s="212"/>
      <c r="AL104" s="213"/>
      <c r="AM104" s="211">
        <v>27</v>
      </c>
      <c r="AN104" s="212"/>
      <c r="AO104" s="212"/>
      <c r="AP104" s="213"/>
      <c r="AQ104" s="211"/>
      <c r="AR104" s="212"/>
      <c r="AS104" s="212"/>
      <c r="AT104" s="213"/>
      <c r="AU104" s="211"/>
      <c r="AV104" s="212"/>
      <c r="AW104" s="212"/>
      <c r="AX104" s="213"/>
    </row>
    <row r="105" spans="1:60" ht="30"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572</v>
      </c>
      <c r="AC105" s="465"/>
      <c r="AD105" s="466"/>
      <c r="AE105" s="414" t="s">
        <v>563</v>
      </c>
      <c r="AF105" s="414"/>
      <c r="AG105" s="414"/>
      <c r="AH105" s="414"/>
      <c r="AI105" s="414">
        <v>5</v>
      </c>
      <c r="AJ105" s="414"/>
      <c r="AK105" s="414"/>
      <c r="AL105" s="414"/>
      <c r="AM105" s="414">
        <v>29</v>
      </c>
      <c r="AN105" s="414"/>
      <c r="AO105" s="414"/>
      <c r="AP105" s="414"/>
      <c r="AQ105" s="211">
        <v>29</v>
      </c>
      <c r="AR105" s="212"/>
      <c r="AS105" s="212"/>
      <c r="AT105" s="213"/>
      <c r="AU105" s="266"/>
      <c r="AV105" s="267"/>
      <c r="AW105" s="267"/>
      <c r="AX105" s="312"/>
    </row>
    <row r="106" spans="1:60" ht="31.5"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536</v>
      </c>
      <c r="AV106" s="278"/>
      <c r="AW106" s="278"/>
      <c r="AX106" s="279"/>
    </row>
    <row r="107" spans="1:60" ht="30" customHeight="1" x14ac:dyDescent="0.15">
      <c r="A107" s="418"/>
      <c r="B107" s="419"/>
      <c r="C107" s="419"/>
      <c r="D107" s="419"/>
      <c r="E107" s="419"/>
      <c r="F107" s="420"/>
      <c r="G107" s="98" t="s">
        <v>567</v>
      </c>
      <c r="H107" s="98"/>
      <c r="I107" s="98"/>
      <c r="J107" s="98"/>
      <c r="K107" s="98"/>
      <c r="L107" s="98"/>
      <c r="M107" s="98"/>
      <c r="N107" s="98"/>
      <c r="O107" s="98"/>
      <c r="P107" s="98"/>
      <c r="Q107" s="98"/>
      <c r="R107" s="98"/>
      <c r="S107" s="98"/>
      <c r="T107" s="98"/>
      <c r="U107" s="98"/>
      <c r="V107" s="98"/>
      <c r="W107" s="98"/>
      <c r="X107" s="99"/>
      <c r="Y107" s="461" t="s">
        <v>55</v>
      </c>
      <c r="Z107" s="462"/>
      <c r="AA107" s="463"/>
      <c r="AB107" s="541" t="s">
        <v>572</v>
      </c>
      <c r="AC107" s="542"/>
      <c r="AD107" s="543"/>
      <c r="AE107" s="414" t="s">
        <v>563</v>
      </c>
      <c r="AF107" s="414"/>
      <c r="AG107" s="414"/>
      <c r="AH107" s="414"/>
      <c r="AI107" s="414">
        <v>5</v>
      </c>
      <c r="AJ107" s="414"/>
      <c r="AK107" s="414"/>
      <c r="AL107" s="414"/>
      <c r="AM107" s="414">
        <v>6</v>
      </c>
      <c r="AN107" s="414"/>
      <c r="AO107" s="414"/>
      <c r="AP107" s="414"/>
      <c r="AQ107" s="211"/>
      <c r="AR107" s="212"/>
      <c r="AS107" s="212"/>
      <c r="AT107" s="213"/>
      <c r="AU107" s="211"/>
      <c r="AV107" s="212"/>
      <c r="AW107" s="212"/>
      <c r="AX107" s="213"/>
    </row>
    <row r="108" spans="1:60" ht="30"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572</v>
      </c>
      <c r="AC108" s="465"/>
      <c r="AD108" s="466"/>
      <c r="AE108" s="414" t="s">
        <v>563</v>
      </c>
      <c r="AF108" s="414"/>
      <c r="AG108" s="414"/>
      <c r="AH108" s="414"/>
      <c r="AI108" s="414">
        <v>5</v>
      </c>
      <c r="AJ108" s="414"/>
      <c r="AK108" s="414"/>
      <c r="AL108" s="414"/>
      <c r="AM108" s="414">
        <v>6</v>
      </c>
      <c r="AN108" s="414"/>
      <c r="AO108" s="414"/>
      <c r="AP108" s="414"/>
      <c r="AQ108" s="211">
        <v>6</v>
      </c>
      <c r="AR108" s="212"/>
      <c r="AS108" s="212"/>
      <c r="AT108" s="213"/>
      <c r="AU108" s="266"/>
      <c r="AV108" s="267"/>
      <c r="AW108" s="267"/>
      <c r="AX108" s="312"/>
    </row>
    <row r="109" spans="1:60" ht="31.5"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536</v>
      </c>
      <c r="AV109" s="278"/>
      <c r="AW109" s="278"/>
      <c r="AX109" s="279"/>
    </row>
    <row r="110" spans="1:60" ht="30" customHeight="1" x14ac:dyDescent="0.15">
      <c r="A110" s="418"/>
      <c r="B110" s="419"/>
      <c r="C110" s="419"/>
      <c r="D110" s="419"/>
      <c r="E110" s="419"/>
      <c r="F110" s="420"/>
      <c r="G110" s="98" t="s">
        <v>568</v>
      </c>
      <c r="H110" s="98"/>
      <c r="I110" s="98"/>
      <c r="J110" s="98"/>
      <c r="K110" s="98"/>
      <c r="L110" s="98"/>
      <c r="M110" s="98"/>
      <c r="N110" s="98"/>
      <c r="O110" s="98"/>
      <c r="P110" s="98"/>
      <c r="Q110" s="98"/>
      <c r="R110" s="98"/>
      <c r="S110" s="98"/>
      <c r="T110" s="98"/>
      <c r="U110" s="98"/>
      <c r="V110" s="98"/>
      <c r="W110" s="98"/>
      <c r="X110" s="99"/>
      <c r="Y110" s="461" t="s">
        <v>55</v>
      </c>
      <c r="Z110" s="462"/>
      <c r="AA110" s="463"/>
      <c r="AB110" s="541" t="s">
        <v>573</v>
      </c>
      <c r="AC110" s="542"/>
      <c r="AD110" s="543"/>
      <c r="AE110" s="414" t="s">
        <v>563</v>
      </c>
      <c r="AF110" s="414"/>
      <c r="AG110" s="414"/>
      <c r="AH110" s="414"/>
      <c r="AI110" s="414">
        <v>15</v>
      </c>
      <c r="AJ110" s="414"/>
      <c r="AK110" s="414"/>
      <c r="AL110" s="414"/>
      <c r="AM110" s="414">
        <v>15</v>
      </c>
      <c r="AN110" s="414"/>
      <c r="AO110" s="414"/>
      <c r="AP110" s="414"/>
      <c r="AQ110" s="211"/>
      <c r="AR110" s="212"/>
      <c r="AS110" s="212"/>
      <c r="AT110" s="213"/>
      <c r="AU110" s="211"/>
      <c r="AV110" s="212"/>
      <c r="AW110" s="212"/>
      <c r="AX110" s="213"/>
    </row>
    <row r="111" spans="1:60" ht="30"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t="s">
        <v>572</v>
      </c>
      <c r="AC111" s="465"/>
      <c r="AD111" s="466"/>
      <c r="AE111" s="414" t="s">
        <v>576</v>
      </c>
      <c r="AF111" s="414"/>
      <c r="AG111" s="414"/>
      <c r="AH111" s="414"/>
      <c r="AI111" s="414">
        <v>10</v>
      </c>
      <c r="AJ111" s="414"/>
      <c r="AK111" s="414"/>
      <c r="AL111" s="414"/>
      <c r="AM111" s="414">
        <v>15</v>
      </c>
      <c r="AN111" s="414"/>
      <c r="AO111" s="414"/>
      <c r="AP111" s="414"/>
      <c r="AQ111" s="211">
        <v>15</v>
      </c>
      <c r="AR111" s="212"/>
      <c r="AS111" s="212"/>
      <c r="AT111" s="213"/>
      <c r="AU111" s="266"/>
      <c r="AV111" s="267"/>
      <c r="AW111" s="267"/>
      <c r="AX111" s="312"/>
    </row>
    <row r="112" spans="1:60" ht="31.5"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536</v>
      </c>
      <c r="AV112" s="278"/>
      <c r="AW112" s="278"/>
      <c r="AX112" s="279"/>
    </row>
    <row r="113" spans="1:50" ht="30" customHeight="1" x14ac:dyDescent="0.15">
      <c r="A113" s="418"/>
      <c r="B113" s="419"/>
      <c r="C113" s="419"/>
      <c r="D113" s="419"/>
      <c r="E113" s="419"/>
      <c r="F113" s="420"/>
      <c r="G113" s="98" t="s">
        <v>569</v>
      </c>
      <c r="H113" s="98"/>
      <c r="I113" s="98"/>
      <c r="J113" s="98"/>
      <c r="K113" s="98"/>
      <c r="L113" s="98"/>
      <c r="M113" s="98"/>
      <c r="N113" s="98"/>
      <c r="O113" s="98"/>
      <c r="P113" s="98"/>
      <c r="Q113" s="98"/>
      <c r="R113" s="98"/>
      <c r="S113" s="98"/>
      <c r="T113" s="98"/>
      <c r="U113" s="98"/>
      <c r="V113" s="98"/>
      <c r="W113" s="98"/>
      <c r="X113" s="99"/>
      <c r="Y113" s="461" t="s">
        <v>55</v>
      </c>
      <c r="Z113" s="462"/>
      <c r="AA113" s="463"/>
      <c r="AB113" s="541" t="s">
        <v>574</v>
      </c>
      <c r="AC113" s="542"/>
      <c r="AD113" s="543"/>
      <c r="AE113" s="414" t="s">
        <v>563</v>
      </c>
      <c r="AF113" s="414"/>
      <c r="AG113" s="414"/>
      <c r="AH113" s="414"/>
      <c r="AI113" s="414">
        <v>2</v>
      </c>
      <c r="AJ113" s="414"/>
      <c r="AK113" s="414"/>
      <c r="AL113" s="414"/>
      <c r="AM113" s="414">
        <v>9</v>
      </c>
      <c r="AN113" s="414"/>
      <c r="AO113" s="414"/>
      <c r="AP113" s="414"/>
      <c r="AQ113" s="211"/>
      <c r="AR113" s="212"/>
      <c r="AS113" s="212"/>
      <c r="AT113" s="213"/>
      <c r="AU113" s="211"/>
      <c r="AV113" s="212"/>
      <c r="AW113" s="212"/>
      <c r="AX113" s="213"/>
    </row>
    <row r="114" spans="1:50" ht="30"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t="s">
        <v>574</v>
      </c>
      <c r="AC114" s="465"/>
      <c r="AD114" s="466"/>
      <c r="AE114" s="414" t="s">
        <v>563</v>
      </c>
      <c r="AF114" s="414"/>
      <c r="AG114" s="414"/>
      <c r="AH114" s="414"/>
      <c r="AI114" s="414">
        <v>3</v>
      </c>
      <c r="AJ114" s="414"/>
      <c r="AK114" s="414"/>
      <c r="AL114" s="414"/>
      <c r="AM114" s="414">
        <v>9</v>
      </c>
      <c r="AN114" s="414"/>
      <c r="AO114" s="414"/>
      <c r="AP114" s="414"/>
      <c r="AQ114" s="211">
        <v>9</v>
      </c>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357</v>
      </c>
      <c r="AF115" s="412"/>
      <c r="AG115" s="412"/>
      <c r="AH115" s="413"/>
      <c r="AI115" s="411" t="s">
        <v>363</v>
      </c>
      <c r="AJ115" s="412"/>
      <c r="AK115" s="412"/>
      <c r="AL115" s="413"/>
      <c r="AM115" s="411" t="s">
        <v>472</v>
      </c>
      <c r="AN115" s="412"/>
      <c r="AO115" s="412"/>
      <c r="AP115" s="413"/>
      <c r="AQ115" s="590" t="s">
        <v>537</v>
      </c>
      <c r="AR115" s="591"/>
      <c r="AS115" s="591"/>
      <c r="AT115" s="591"/>
      <c r="AU115" s="591"/>
      <c r="AV115" s="591"/>
      <c r="AW115" s="591"/>
      <c r="AX115" s="592"/>
    </row>
    <row r="116" spans="1:50" ht="23.25" customHeight="1" x14ac:dyDescent="0.15">
      <c r="A116" s="435"/>
      <c r="B116" s="436"/>
      <c r="C116" s="436"/>
      <c r="D116" s="436"/>
      <c r="E116" s="436"/>
      <c r="F116" s="437"/>
      <c r="G116" s="389" t="s">
        <v>577</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579</v>
      </c>
      <c r="AC116" s="459"/>
      <c r="AD116" s="460"/>
      <c r="AE116" s="414" t="s">
        <v>563</v>
      </c>
      <c r="AF116" s="414"/>
      <c r="AG116" s="414"/>
      <c r="AH116" s="414"/>
      <c r="AI116" s="414">
        <v>19</v>
      </c>
      <c r="AJ116" s="414"/>
      <c r="AK116" s="414"/>
      <c r="AL116" s="414"/>
      <c r="AM116" s="414">
        <v>9</v>
      </c>
      <c r="AN116" s="414"/>
      <c r="AO116" s="414"/>
      <c r="AP116" s="414"/>
      <c r="AQ116" s="211">
        <v>7</v>
      </c>
      <c r="AR116" s="212"/>
      <c r="AS116" s="212"/>
      <c r="AT116" s="212"/>
      <c r="AU116" s="212"/>
      <c r="AV116" s="212"/>
      <c r="AW116" s="212"/>
      <c r="AX116" s="214"/>
    </row>
    <row r="117" spans="1:50" ht="46.5" customHeight="1" x14ac:dyDescent="0.15">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578</v>
      </c>
      <c r="AC117" s="469"/>
      <c r="AD117" s="470"/>
      <c r="AE117" s="547" t="s">
        <v>563</v>
      </c>
      <c r="AF117" s="547"/>
      <c r="AG117" s="547"/>
      <c r="AH117" s="547"/>
      <c r="AI117" s="547" t="s">
        <v>639</v>
      </c>
      <c r="AJ117" s="547"/>
      <c r="AK117" s="547"/>
      <c r="AL117" s="547"/>
      <c r="AM117" s="547" t="s">
        <v>654</v>
      </c>
      <c r="AN117" s="547"/>
      <c r="AO117" s="547"/>
      <c r="AP117" s="547"/>
      <c r="AQ117" s="547" t="s">
        <v>647</v>
      </c>
      <c r="AR117" s="547"/>
      <c r="AS117" s="547"/>
      <c r="AT117" s="547"/>
      <c r="AU117" s="547"/>
      <c r="AV117" s="547"/>
      <c r="AW117" s="547"/>
      <c r="AX117" s="548"/>
    </row>
    <row r="118" spans="1:50" ht="23.25"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357</v>
      </c>
      <c r="AF118" s="412"/>
      <c r="AG118" s="412"/>
      <c r="AH118" s="413"/>
      <c r="AI118" s="411" t="s">
        <v>363</v>
      </c>
      <c r="AJ118" s="412"/>
      <c r="AK118" s="412"/>
      <c r="AL118" s="413"/>
      <c r="AM118" s="411" t="s">
        <v>472</v>
      </c>
      <c r="AN118" s="412"/>
      <c r="AO118" s="412"/>
      <c r="AP118" s="413"/>
      <c r="AQ118" s="590" t="s">
        <v>537</v>
      </c>
      <c r="AR118" s="591"/>
      <c r="AS118" s="591"/>
      <c r="AT118" s="591"/>
      <c r="AU118" s="591"/>
      <c r="AV118" s="591"/>
      <c r="AW118" s="591"/>
      <c r="AX118" s="592"/>
    </row>
    <row r="119" spans="1:50" ht="23.25" customHeight="1" x14ac:dyDescent="0.15">
      <c r="A119" s="435"/>
      <c r="B119" s="436"/>
      <c r="C119" s="436"/>
      <c r="D119" s="436"/>
      <c r="E119" s="436"/>
      <c r="F119" s="437"/>
      <c r="G119" s="389" t="s">
        <v>580</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t="s">
        <v>588</v>
      </c>
      <c r="AC119" s="459"/>
      <c r="AD119" s="460"/>
      <c r="AE119" s="414" t="s">
        <v>563</v>
      </c>
      <c r="AF119" s="414"/>
      <c r="AG119" s="414"/>
      <c r="AH119" s="414"/>
      <c r="AI119" s="414">
        <v>1</v>
      </c>
      <c r="AJ119" s="414"/>
      <c r="AK119" s="414"/>
      <c r="AL119" s="414"/>
      <c r="AM119" s="414">
        <v>1</v>
      </c>
      <c r="AN119" s="414"/>
      <c r="AO119" s="414"/>
      <c r="AP119" s="414"/>
      <c r="AQ119" s="414">
        <v>1</v>
      </c>
      <c r="AR119" s="414"/>
      <c r="AS119" s="414"/>
      <c r="AT119" s="414"/>
      <c r="AU119" s="414"/>
      <c r="AV119" s="414"/>
      <c r="AW119" s="414"/>
      <c r="AX119" s="546"/>
    </row>
    <row r="120" spans="1:50" ht="46.5"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581</v>
      </c>
      <c r="AC120" s="469"/>
      <c r="AD120" s="470"/>
      <c r="AE120" s="547" t="s">
        <v>563</v>
      </c>
      <c r="AF120" s="547"/>
      <c r="AG120" s="547"/>
      <c r="AH120" s="547"/>
      <c r="AI120" s="547" t="s">
        <v>640</v>
      </c>
      <c r="AJ120" s="547"/>
      <c r="AK120" s="547"/>
      <c r="AL120" s="547"/>
      <c r="AM120" s="547" t="s">
        <v>653</v>
      </c>
      <c r="AN120" s="547"/>
      <c r="AO120" s="547"/>
      <c r="AP120" s="547"/>
      <c r="AQ120" s="547" t="s">
        <v>648</v>
      </c>
      <c r="AR120" s="547"/>
      <c r="AS120" s="547"/>
      <c r="AT120" s="547"/>
      <c r="AU120" s="547"/>
      <c r="AV120" s="547"/>
      <c r="AW120" s="547"/>
      <c r="AX120" s="548"/>
    </row>
    <row r="121" spans="1:50" ht="23.25"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357</v>
      </c>
      <c r="AF121" s="412"/>
      <c r="AG121" s="412"/>
      <c r="AH121" s="413"/>
      <c r="AI121" s="411" t="s">
        <v>363</v>
      </c>
      <c r="AJ121" s="412"/>
      <c r="AK121" s="412"/>
      <c r="AL121" s="413"/>
      <c r="AM121" s="411" t="s">
        <v>472</v>
      </c>
      <c r="AN121" s="412"/>
      <c r="AO121" s="412"/>
      <c r="AP121" s="413"/>
      <c r="AQ121" s="590" t="s">
        <v>537</v>
      </c>
      <c r="AR121" s="591"/>
      <c r="AS121" s="591"/>
      <c r="AT121" s="591"/>
      <c r="AU121" s="591"/>
      <c r="AV121" s="591"/>
      <c r="AW121" s="591"/>
      <c r="AX121" s="592"/>
    </row>
    <row r="122" spans="1:50" ht="23.25" customHeight="1" x14ac:dyDescent="0.15">
      <c r="A122" s="435"/>
      <c r="B122" s="436"/>
      <c r="C122" s="436"/>
      <c r="D122" s="436"/>
      <c r="E122" s="436"/>
      <c r="F122" s="437"/>
      <c r="G122" s="389" t="s">
        <v>582</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t="s">
        <v>579</v>
      </c>
      <c r="AC122" s="459"/>
      <c r="AD122" s="460"/>
      <c r="AE122" s="414" t="s">
        <v>589</v>
      </c>
      <c r="AF122" s="414"/>
      <c r="AG122" s="414"/>
      <c r="AH122" s="414"/>
      <c r="AI122" s="414">
        <v>36</v>
      </c>
      <c r="AJ122" s="414"/>
      <c r="AK122" s="414"/>
      <c r="AL122" s="414"/>
      <c r="AM122" s="414">
        <v>20</v>
      </c>
      <c r="AN122" s="414"/>
      <c r="AO122" s="414"/>
      <c r="AP122" s="414"/>
      <c r="AQ122" s="414">
        <v>23</v>
      </c>
      <c r="AR122" s="414"/>
      <c r="AS122" s="414"/>
      <c r="AT122" s="414"/>
      <c r="AU122" s="414"/>
      <c r="AV122" s="414"/>
      <c r="AW122" s="414"/>
      <c r="AX122" s="546"/>
    </row>
    <row r="123" spans="1:50" ht="46.5"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583</v>
      </c>
      <c r="AC123" s="469"/>
      <c r="AD123" s="470"/>
      <c r="AE123" s="547" t="s">
        <v>563</v>
      </c>
      <c r="AF123" s="547"/>
      <c r="AG123" s="547"/>
      <c r="AH123" s="547"/>
      <c r="AI123" s="547" t="s">
        <v>641</v>
      </c>
      <c r="AJ123" s="547"/>
      <c r="AK123" s="547"/>
      <c r="AL123" s="547"/>
      <c r="AM123" s="547" t="s">
        <v>644</v>
      </c>
      <c r="AN123" s="547"/>
      <c r="AO123" s="547"/>
      <c r="AP123" s="547"/>
      <c r="AQ123" s="547" t="s">
        <v>649</v>
      </c>
      <c r="AR123" s="547"/>
      <c r="AS123" s="547"/>
      <c r="AT123" s="547"/>
      <c r="AU123" s="547"/>
      <c r="AV123" s="547"/>
      <c r="AW123" s="547"/>
      <c r="AX123" s="548"/>
    </row>
    <row r="124" spans="1:50" ht="23.25"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357</v>
      </c>
      <c r="AF124" s="412"/>
      <c r="AG124" s="412"/>
      <c r="AH124" s="413"/>
      <c r="AI124" s="411" t="s">
        <v>363</v>
      </c>
      <c r="AJ124" s="412"/>
      <c r="AK124" s="412"/>
      <c r="AL124" s="413"/>
      <c r="AM124" s="411" t="s">
        <v>472</v>
      </c>
      <c r="AN124" s="412"/>
      <c r="AO124" s="412"/>
      <c r="AP124" s="413"/>
      <c r="AQ124" s="590" t="s">
        <v>537</v>
      </c>
      <c r="AR124" s="591"/>
      <c r="AS124" s="591"/>
      <c r="AT124" s="591"/>
      <c r="AU124" s="591"/>
      <c r="AV124" s="591"/>
      <c r="AW124" s="591"/>
      <c r="AX124" s="592"/>
    </row>
    <row r="125" spans="1:50" ht="23.25" customHeight="1" x14ac:dyDescent="0.15">
      <c r="A125" s="435"/>
      <c r="B125" s="436"/>
      <c r="C125" s="436"/>
      <c r="D125" s="436"/>
      <c r="E125" s="436"/>
      <c r="F125" s="437"/>
      <c r="G125" s="389" t="s">
        <v>584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t="s">
        <v>579</v>
      </c>
      <c r="AC125" s="459"/>
      <c r="AD125" s="460"/>
      <c r="AE125" s="414" t="s">
        <v>563</v>
      </c>
      <c r="AF125" s="414"/>
      <c r="AG125" s="414"/>
      <c r="AH125" s="414"/>
      <c r="AI125" s="414">
        <v>6</v>
      </c>
      <c r="AJ125" s="414"/>
      <c r="AK125" s="414"/>
      <c r="AL125" s="414"/>
      <c r="AM125" s="414">
        <v>5</v>
      </c>
      <c r="AN125" s="414"/>
      <c r="AO125" s="414"/>
      <c r="AP125" s="414"/>
      <c r="AQ125" s="414">
        <v>5</v>
      </c>
      <c r="AR125" s="414"/>
      <c r="AS125" s="414"/>
      <c r="AT125" s="414"/>
      <c r="AU125" s="414"/>
      <c r="AV125" s="414"/>
      <c r="AW125" s="414"/>
      <c r="AX125" s="546"/>
    </row>
    <row r="126" spans="1:50" ht="46.5"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585</v>
      </c>
      <c r="AC126" s="469"/>
      <c r="AD126" s="470"/>
      <c r="AE126" s="547" t="s">
        <v>590</v>
      </c>
      <c r="AF126" s="547"/>
      <c r="AG126" s="547"/>
      <c r="AH126" s="547"/>
      <c r="AI126" s="547" t="s">
        <v>642</v>
      </c>
      <c r="AJ126" s="547"/>
      <c r="AK126" s="547"/>
      <c r="AL126" s="547"/>
      <c r="AM126" s="547" t="s">
        <v>645</v>
      </c>
      <c r="AN126" s="547"/>
      <c r="AO126" s="547"/>
      <c r="AP126" s="547"/>
      <c r="AQ126" s="547" t="s">
        <v>650</v>
      </c>
      <c r="AR126" s="547"/>
      <c r="AS126" s="547"/>
      <c r="AT126" s="547"/>
      <c r="AU126" s="547"/>
      <c r="AV126" s="547"/>
      <c r="AW126" s="547"/>
      <c r="AX126" s="548"/>
    </row>
    <row r="127" spans="1:50" ht="23.25"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90" t="s">
        <v>537</v>
      </c>
      <c r="AR127" s="591"/>
      <c r="AS127" s="591"/>
      <c r="AT127" s="591"/>
      <c r="AU127" s="591"/>
      <c r="AV127" s="591"/>
      <c r="AW127" s="591"/>
      <c r="AX127" s="592"/>
    </row>
    <row r="128" spans="1:50" ht="23.25" customHeight="1" x14ac:dyDescent="0.15">
      <c r="A128" s="435"/>
      <c r="B128" s="436"/>
      <c r="C128" s="436"/>
      <c r="D128" s="436"/>
      <c r="E128" s="436"/>
      <c r="F128" s="437"/>
      <c r="G128" s="389" t="s">
        <v>586</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t="s">
        <v>579</v>
      </c>
      <c r="AC128" s="459"/>
      <c r="AD128" s="460"/>
      <c r="AE128" s="414" t="s">
        <v>563</v>
      </c>
      <c r="AF128" s="414"/>
      <c r="AG128" s="414"/>
      <c r="AH128" s="414"/>
      <c r="AI128" s="414">
        <v>10</v>
      </c>
      <c r="AJ128" s="414"/>
      <c r="AK128" s="414"/>
      <c r="AL128" s="414"/>
      <c r="AM128" s="414">
        <v>7</v>
      </c>
      <c r="AN128" s="414"/>
      <c r="AO128" s="414"/>
      <c r="AP128" s="414"/>
      <c r="AQ128" s="414">
        <v>7</v>
      </c>
      <c r="AR128" s="414"/>
      <c r="AS128" s="414"/>
      <c r="AT128" s="414"/>
      <c r="AU128" s="414"/>
      <c r="AV128" s="414"/>
      <c r="AW128" s="414"/>
      <c r="AX128" s="546"/>
    </row>
    <row r="129" spans="1:50" ht="46.5"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587</v>
      </c>
      <c r="AC129" s="469"/>
      <c r="AD129" s="470"/>
      <c r="AE129" s="547" t="s">
        <v>589</v>
      </c>
      <c r="AF129" s="547"/>
      <c r="AG129" s="547"/>
      <c r="AH129" s="547"/>
      <c r="AI129" s="547" t="s">
        <v>643</v>
      </c>
      <c r="AJ129" s="547"/>
      <c r="AK129" s="547"/>
      <c r="AL129" s="547"/>
      <c r="AM129" s="547" t="s">
        <v>646</v>
      </c>
      <c r="AN129" s="547"/>
      <c r="AO129" s="547"/>
      <c r="AP129" s="547"/>
      <c r="AQ129" s="547" t="s">
        <v>646</v>
      </c>
      <c r="AR129" s="547"/>
      <c r="AS129" s="547"/>
      <c r="AT129" s="547"/>
      <c r="AU129" s="547"/>
      <c r="AV129" s="547"/>
      <c r="AW129" s="547"/>
      <c r="AX129" s="548"/>
    </row>
    <row r="130" spans="1:50" ht="45" customHeight="1" x14ac:dyDescent="0.15">
      <c r="A130" s="181" t="s">
        <v>369</v>
      </c>
      <c r="B130" s="178"/>
      <c r="C130" s="177" t="s">
        <v>366</v>
      </c>
      <c r="D130" s="178"/>
      <c r="E130" s="162" t="s">
        <v>399</v>
      </c>
      <c r="F130" s="163"/>
      <c r="G130" s="164" t="s">
        <v>591</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595</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379</v>
      </c>
      <c r="Z134" s="195"/>
      <c r="AA134" s="196"/>
      <c r="AB134" s="197" t="s">
        <v>563</v>
      </c>
      <c r="AC134" s="198"/>
      <c r="AD134" s="198"/>
      <c r="AE134" s="199" t="s">
        <v>563</v>
      </c>
      <c r="AF134" s="200"/>
      <c r="AG134" s="200"/>
      <c r="AH134" s="200"/>
      <c r="AI134" s="199" t="s">
        <v>563</v>
      </c>
      <c r="AJ134" s="200"/>
      <c r="AK134" s="200"/>
      <c r="AL134" s="200"/>
      <c r="AM134" s="199" t="s">
        <v>563</v>
      </c>
      <c r="AN134" s="200"/>
      <c r="AO134" s="200"/>
      <c r="AP134" s="200"/>
      <c r="AQ134" s="199" t="s">
        <v>563</v>
      </c>
      <c r="AR134" s="200"/>
      <c r="AS134" s="200"/>
      <c r="AT134" s="200"/>
      <c r="AU134" s="199" t="s">
        <v>563</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593</v>
      </c>
      <c r="AC135" s="206"/>
      <c r="AD135" s="206"/>
      <c r="AE135" s="199" t="s">
        <v>563</v>
      </c>
      <c r="AF135" s="200"/>
      <c r="AG135" s="200"/>
      <c r="AH135" s="200"/>
      <c r="AI135" s="199" t="s">
        <v>563</v>
      </c>
      <c r="AJ135" s="200"/>
      <c r="AK135" s="200"/>
      <c r="AL135" s="200"/>
      <c r="AM135" s="199" t="s">
        <v>563</v>
      </c>
      <c r="AN135" s="200"/>
      <c r="AO135" s="200"/>
      <c r="AP135" s="200"/>
      <c r="AQ135" s="199" t="s">
        <v>563</v>
      </c>
      <c r="AR135" s="200"/>
      <c r="AS135" s="200"/>
      <c r="AT135" s="200"/>
      <c r="AU135" s="199" t="s">
        <v>594</v>
      </c>
      <c r="AV135" s="200"/>
      <c r="AW135" s="200"/>
      <c r="AX135" s="201"/>
    </row>
    <row r="136" spans="1:50" ht="18.75"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50.1" customHeight="1" x14ac:dyDescent="0.15">
      <c r="A154" s="182"/>
      <c r="B154" s="179"/>
      <c r="C154" s="173"/>
      <c r="D154" s="179"/>
      <c r="E154" s="173"/>
      <c r="F154" s="174"/>
      <c r="G154" s="97" t="s">
        <v>592</v>
      </c>
      <c r="H154" s="98"/>
      <c r="I154" s="98"/>
      <c r="J154" s="98"/>
      <c r="K154" s="98"/>
      <c r="L154" s="98"/>
      <c r="M154" s="98"/>
      <c r="N154" s="98"/>
      <c r="O154" s="98"/>
      <c r="P154" s="99"/>
      <c r="Q154" s="118" t="s">
        <v>655</v>
      </c>
      <c r="R154" s="98"/>
      <c r="S154" s="98"/>
      <c r="T154" s="98"/>
      <c r="U154" s="98"/>
      <c r="V154" s="98"/>
      <c r="W154" s="98"/>
      <c r="X154" s="98"/>
      <c r="Y154" s="98"/>
      <c r="Z154" s="98"/>
      <c r="AA154" s="286"/>
      <c r="AB154" s="134" t="s">
        <v>596</v>
      </c>
      <c r="AC154" s="135"/>
      <c r="AD154" s="135"/>
      <c r="AE154" s="140" t="s">
        <v>597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50.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30"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9.950000000000003"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656</v>
      </c>
      <c r="AF157" s="98"/>
      <c r="AG157" s="98"/>
      <c r="AH157" s="98"/>
      <c r="AI157" s="98"/>
      <c r="AJ157" s="98"/>
      <c r="AK157" s="98"/>
      <c r="AL157" s="98"/>
      <c r="AM157" s="98"/>
      <c r="AN157" s="98"/>
      <c r="AO157" s="98"/>
      <c r="AP157" s="98"/>
      <c r="AQ157" s="98"/>
      <c r="AR157" s="98"/>
      <c r="AS157" s="98"/>
      <c r="AT157" s="98"/>
      <c r="AU157" s="98"/>
      <c r="AV157" s="98"/>
      <c r="AW157" s="98"/>
      <c r="AX157" s="119"/>
    </row>
    <row r="158" spans="1:50" ht="39.950000000000003"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30" customHeight="1" x14ac:dyDescent="0.15">
      <c r="A188" s="182"/>
      <c r="B188" s="179"/>
      <c r="C188" s="173"/>
      <c r="D188" s="179"/>
      <c r="E188" s="118" t="s">
        <v>657</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30"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368</v>
      </c>
      <c r="D430" s="929"/>
      <c r="E430" s="167" t="s">
        <v>388</v>
      </c>
      <c r="F430" s="168"/>
      <c r="G430" s="897" t="s">
        <v>384</v>
      </c>
      <c r="H430" s="116"/>
      <c r="I430" s="116"/>
      <c r="J430" s="898"/>
      <c r="K430" s="899"/>
      <c r="L430" s="899"/>
      <c r="M430" s="899"/>
      <c r="N430" s="899"/>
      <c r="O430" s="899"/>
      <c r="P430" s="899"/>
      <c r="Q430" s="899"/>
      <c r="R430" s="899"/>
      <c r="S430" s="899"/>
      <c r="T430" s="900"/>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1"/>
    </row>
    <row r="431" spans="1:50" ht="18.75" hidden="1"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372</v>
      </c>
      <c r="AF431" s="331"/>
      <c r="AG431" s="331"/>
      <c r="AH431" s="332"/>
      <c r="AI431" s="210" t="s">
        <v>472</v>
      </c>
      <c r="AJ431" s="210"/>
      <c r="AK431" s="210"/>
      <c r="AL431" s="152"/>
      <c r="AM431" s="210" t="s">
        <v>531</v>
      </c>
      <c r="AN431" s="210"/>
      <c r="AO431" s="210"/>
      <c r="AP431" s="152"/>
      <c r="AQ431" s="152" t="s">
        <v>355</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9"/>
      <c r="AR432" s="193"/>
      <c r="AS432" s="126" t="s">
        <v>356</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372</v>
      </c>
      <c r="AF436" s="331"/>
      <c r="AG436" s="331"/>
      <c r="AH436" s="332"/>
      <c r="AI436" s="210" t="s">
        <v>472</v>
      </c>
      <c r="AJ436" s="210"/>
      <c r="AK436" s="210"/>
      <c r="AL436" s="152"/>
      <c r="AM436" s="210" t="s">
        <v>531</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9"/>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372</v>
      </c>
      <c r="AF441" s="331"/>
      <c r="AG441" s="331"/>
      <c r="AH441" s="332"/>
      <c r="AI441" s="210" t="s">
        <v>472</v>
      </c>
      <c r="AJ441" s="210"/>
      <c r="AK441" s="210"/>
      <c r="AL441" s="152"/>
      <c r="AM441" s="210" t="s">
        <v>531</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9"/>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372</v>
      </c>
      <c r="AF446" s="331"/>
      <c r="AG446" s="331"/>
      <c r="AH446" s="332"/>
      <c r="AI446" s="210" t="s">
        <v>472</v>
      </c>
      <c r="AJ446" s="210"/>
      <c r="AK446" s="210"/>
      <c r="AL446" s="152"/>
      <c r="AM446" s="210" t="s">
        <v>531</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9"/>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372</v>
      </c>
      <c r="AF451" s="331"/>
      <c r="AG451" s="331"/>
      <c r="AH451" s="332"/>
      <c r="AI451" s="210" t="s">
        <v>472</v>
      </c>
      <c r="AJ451" s="210"/>
      <c r="AK451" s="210"/>
      <c r="AL451" s="152"/>
      <c r="AM451" s="210" t="s">
        <v>531</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9"/>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372</v>
      </c>
      <c r="AF456" s="331"/>
      <c r="AG456" s="331"/>
      <c r="AH456" s="332"/>
      <c r="AI456" s="210" t="s">
        <v>472</v>
      </c>
      <c r="AJ456" s="210"/>
      <c r="AK456" s="210"/>
      <c r="AL456" s="152"/>
      <c r="AM456" s="210" t="s">
        <v>531</v>
      </c>
      <c r="AN456" s="210"/>
      <c r="AO456" s="210"/>
      <c r="AP456" s="152"/>
      <c r="AQ456" s="152" t="s">
        <v>355</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9"/>
      <c r="AR457" s="193"/>
      <c r="AS457" s="126" t="s">
        <v>356</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372</v>
      </c>
      <c r="AF461" s="331"/>
      <c r="AG461" s="331"/>
      <c r="AH461" s="332"/>
      <c r="AI461" s="210" t="s">
        <v>472</v>
      </c>
      <c r="AJ461" s="210"/>
      <c r="AK461" s="210"/>
      <c r="AL461" s="152"/>
      <c r="AM461" s="210" t="s">
        <v>531</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9"/>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372</v>
      </c>
      <c r="AF466" s="331"/>
      <c r="AG466" s="331"/>
      <c r="AH466" s="332"/>
      <c r="AI466" s="210" t="s">
        <v>472</v>
      </c>
      <c r="AJ466" s="210"/>
      <c r="AK466" s="210"/>
      <c r="AL466" s="152"/>
      <c r="AM466" s="210" t="s">
        <v>531</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9"/>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372</v>
      </c>
      <c r="AF471" s="331"/>
      <c r="AG471" s="331"/>
      <c r="AH471" s="332"/>
      <c r="AI471" s="210" t="s">
        <v>472</v>
      </c>
      <c r="AJ471" s="210"/>
      <c r="AK471" s="210"/>
      <c r="AL471" s="152"/>
      <c r="AM471" s="210" t="s">
        <v>531</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9"/>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372</v>
      </c>
      <c r="AF476" s="331"/>
      <c r="AG476" s="331"/>
      <c r="AH476" s="332"/>
      <c r="AI476" s="210" t="s">
        <v>472</v>
      </c>
      <c r="AJ476" s="210"/>
      <c r="AK476" s="210"/>
      <c r="AL476" s="152"/>
      <c r="AM476" s="210" t="s">
        <v>531</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9"/>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372</v>
      </c>
      <c r="AF485" s="331"/>
      <c r="AG485" s="331"/>
      <c r="AH485" s="332"/>
      <c r="AI485" s="210" t="s">
        <v>472</v>
      </c>
      <c r="AJ485" s="210"/>
      <c r="AK485" s="210"/>
      <c r="AL485" s="152"/>
      <c r="AM485" s="210" t="s">
        <v>531</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9"/>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372</v>
      </c>
      <c r="AF490" s="331"/>
      <c r="AG490" s="331"/>
      <c r="AH490" s="332"/>
      <c r="AI490" s="210" t="s">
        <v>472</v>
      </c>
      <c r="AJ490" s="210"/>
      <c r="AK490" s="210"/>
      <c r="AL490" s="152"/>
      <c r="AM490" s="210" t="s">
        <v>531</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9"/>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372</v>
      </c>
      <c r="AF495" s="331"/>
      <c r="AG495" s="331"/>
      <c r="AH495" s="332"/>
      <c r="AI495" s="210" t="s">
        <v>472</v>
      </c>
      <c r="AJ495" s="210"/>
      <c r="AK495" s="210"/>
      <c r="AL495" s="152"/>
      <c r="AM495" s="210" t="s">
        <v>531</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9"/>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372</v>
      </c>
      <c r="AF500" s="331"/>
      <c r="AG500" s="331"/>
      <c r="AH500" s="332"/>
      <c r="AI500" s="210" t="s">
        <v>472</v>
      </c>
      <c r="AJ500" s="210"/>
      <c r="AK500" s="210"/>
      <c r="AL500" s="152"/>
      <c r="AM500" s="210" t="s">
        <v>531</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9"/>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372</v>
      </c>
      <c r="AF505" s="331"/>
      <c r="AG505" s="331"/>
      <c r="AH505" s="332"/>
      <c r="AI505" s="210" t="s">
        <v>472</v>
      </c>
      <c r="AJ505" s="210"/>
      <c r="AK505" s="210"/>
      <c r="AL505" s="152"/>
      <c r="AM505" s="210" t="s">
        <v>531</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9"/>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372</v>
      </c>
      <c r="AF510" s="331"/>
      <c r="AG510" s="331"/>
      <c r="AH510" s="332"/>
      <c r="AI510" s="210" t="s">
        <v>472</v>
      </c>
      <c r="AJ510" s="210"/>
      <c r="AK510" s="210"/>
      <c r="AL510" s="152"/>
      <c r="AM510" s="210" t="s">
        <v>531</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9"/>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372</v>
      </c>
      <c r="AF515" s="331"/>
      <c r="AG515" s="331"/>
      <c r="AH515" s="332"/>
      <c r="AI515" s="210" t="s">
        <v>472</v>
      </c>
      <c r="AJ515" s="210"/>
      <c r="AK515" s="210"/>
      <c r="AL515" s="152"/>
      <c r="AM515" s="210" t="s">
        <v>531</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9"/>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372</v>
      </c>
      <c r="AF520" s="331"/>
      <c r="AG520" s="331"/>
      <c r="AH520" s="332"/>
      <c r="AI520" s="210" t="s">
        <v>472</v>
      </c>
      <c r="AJ520" s="210"/>
      <c r="AK520" s="210"/>
      <c r="AL520" s="152"/>
      <c r="AM520" s="210" t="s">
        <v>531</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9"/>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372</v>
      </c>
      <c r="AF525" s="331"/>
      <c r="AG525" s="331"/>
      <c r="AH525" s="332"/>
      <c r="AI525" s="210" t="s">
        <v>472</v>
      </c>
      <c r="AJ525" s="210"/>
      <c r="AK525" s="210"/>
      <c r="AL525" s="152"/>
      <c r="AM525" s="210" t="s">
        <v>531</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9"/>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372</v>
      </c>
      <c r="AF530" s="331"/>
      <c r="AG530" s="331"/>
      <c r="AH530" s="332"/>
      <c r="AI530" s="210" t="s">
        <v>472</v>
      </c>
      <c r="AJ530" s="210"/>
      <c r="AK530" s="210"/>
      <c r="AL530" s="152"/>
      <c r="AM530" s="210" t="s">
        <v>531</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9"/>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372</v>
      </c>
      <c r="AF539" s="331"/>
      <c r="AG539" s="331"/>
      <c r="AH539" s="332"/>
      <c r="AI539" s="210" t="s">
        <v>472</v>
      </c>
      <c r="AJ539" s="210"/>
      <c r="AK539" s="210"/>
      <c r="AL539" s="152"/>
      <c r="AM539" s="210" t="s">
        <v>531</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9"/>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372</v>
      </c>
      <c r="AF544" s="331"/>
      <c r="AG544" s="331"/>
      <c r="AH544" s="332"/>
      <c r="AI544" s="210" t="s">
        <v>472</v>
      </c>
      <c r="AJ544" s="210"/>
      <c r="AK544" s="210"/>
      <c r="AL544" s="152"/>
      <c r="AM544" s="210" t="s">
        <v>531</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9"/>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372</v>
      </c>
      <c r="AF549" s="331"/>
      <c r="AG549" s="331"/>
      <c r="AH549" s="332"/>
      <c r="AI549" s="210" t="s">
        <v>472</v>
      </c>
      <c r="AJ549" s="210"/>
      <c r="AK549" s="210"/>
      <c r="AL549" s="152"/>
      <c r="AM549" s="210" t="s">
        <v>531</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9"/>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372</v>
      </c>
      <c r="AF554" s="331"/>
      <c r="AG554" s="331"/>
      <c r="AH554" s="332"/>
      <c r="AI554" s="210" t="s">
        <v>472</v>
      </c>
      <c r="AJ554" s="210"/>
      <c r="AK554" s="210"/>
      <c r="AL554" s="152"/>
      <c r="AM554" s="210" t="s">
        <v>531</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9"/>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372</v>
      </c>
      <c r="AF559" s="331"/>
      <c r="AG559" s="331"/>
      <c r="AH559" s="332"/>
      <c r="AI559" s="210" t="s">
        <v>472</v>
      </c>
      <c r="AJ559" s="210"/>
      <c r="AK559" s="210"/>
      <c r="AL559" s="152"/>
      <c r="AM559" s="210" t="s">
        <v>531</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9"/>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372</v>
      </c>
      <c r="AF564" s="331"/>
      <c r="AG564" s="331"/>
      <c r="AH564" s="332"/>
      <c r="AI564" s="210" t="s">
        <v>472</v>
      </c>
      <c r="AJ564" s="210"/>
      <c r="AK564" s="210"/>
      <c r="AL564" s="152"/>
      <c r="AM564" s="210" t="s">
        <v>531</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9"/>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372</v>
      </c>
      <c r="AF569" s="331"/>
      <c r="AG569" s="331"/>
      <c r="AH569" s="332"/>
      <c r="AI569" s="210" t="s">
        <v>472</v>
      </c>
      <c r="AJ569" s="210"/>
      <c r="AK569" s="210"/>
      <c r="AL569" s="152"/>
      <c r="AM569" s="210" t="s">
        <v>531</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9"/>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372</v>
      </c>
      <c r="AF574" s="331"/>
      <c r="AG574" s="331"/>
      <c r="AH574" s="332"/>
      <c r="AI574" s="210" t="s">
        <v>472</v>
      </c>
      <c r="AJ574" s="210"/>
      <c r="AK574" s="210"/>
      <c r="AL574" s="152"/>
      <c r="AM574" s="210" t="s">
        <v>531</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9"/>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372</v>
      </c>
      <c r="AF579" s="331"/>
      <c r="AG579" s="331"/>
      <c r="AH579" s="332"/>
      <c r="AI579" s="210" t="s">
        <v>472</v>
      </c>
      <c r="AJ579" s="210"/>
      <c r="AK579" s="210"/>
      <c r="AL579" s="152"/>
      <c r="AM579" s="210" t="s">
        <v>531</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9"/>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372</v>
      </c>
      <c r="AF584" s="331"/>
      <c r="AG584" s="331"/>
      <c r="AH584" s="332"/>
      <c r="AI584" s="210" t="s">
        <v>472</v>
      </c>
      <c r="AJ584" s="210"/>
      <c r="AK584" s="210"/>
      <c r="AL584" s="152"/>
      <c r="AM584" s="210" t="s">
        <v>531</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9"/>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372</v>
      </c>
      <c r="AF593" s="331"/>
      <c r="AG593" s="331"/>
      <c r="AH593" s="332"/>
      <c r="AI593" s="210" t="s">
        <v>472</v>
      </c>
      <c r="AJ593" s="210"/>
      <c r="AK593" s="210"/>
      <c r="AL593" s="152"/>
      <c r="AM593" s="210" t="s">
        <v>531</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9"/>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372</v>
      </c>
      <c r="AF598" s="331"/>
      <c r="AG598" s="331"/>
      <c r="AH598" s="332"/>
      <c r="AI598" s="210" t="s">
        <v>472</v>
      </c>
      <c r="AJ598" s="210"/>
      <c r="AK598" s="210"/>
      <c r="AL598" s="152"/>
      <c r="AM598" s="210" t="s">
        <v>531</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9"/>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372</v>
      </c>
      <c r="AF603" s="331"/>
      <c r="AG603" s="331"/>
      <c r="AH603" s="332"/>
      <c r="AI603" s="210" t="s">
        <v>472</v>
      </c>
      <c r="AJ603" s="210"/>
      <c r="AK603" s="210"/>
      <c r="AL603" s="152"/>
      <c r="AM603" s="210" t="s">
        <v>531</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9"/>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372</v>
      </c>
      <c r="AF608" s="331"/>
      <c r="AG608" s="331"/>
      <c r="AH608" s="332"/>
      <c r="AI608" s="210" t="s">
        <v>472</v>
      </c>
      <c r="AJ608" s="210"/>
      <c r="AK608" s="210"/>
      <c r="AL608" s="152"/>
      <c r="AM608" s="210" t="s">
        <v>531</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9"/>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372</v>
      </c>
      <c r="AF613" s="331"/>
      <c r="AG613" s="331"/>
      <c r="AH613" s="332"/>
      <c r="AI613" s="210" t="s">
        <v>472</v>
      </c>
      <c r="AJ613" s="210"/>
      <c r="AK613" s="210"/>
      <c r="AL613" s="152"/>
      <c r="AM613" s="210" t="s">
        <v>531</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9"/>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372</v>
      </c>
      <c r="AF618" s="331"/>
      <c r="AG618" s="331"/>
      <c r="AH618" s="332"/>
      <c r="AI618" s="210" t="s">
        <v>472</v>
      </c>
      <c r="AJ618" s="210"/>
      <c r="AK618" s="210"/>
      <c r="AL618" s="152"/>
      <c r="AM618" s="210" t="s">
        <v>531</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9"/>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372</v>
      </c>
      <c r="AF623" s="331"/>
      <c r="AG623" s="331"/>
      <c r="AH623" s="332"/>
      <c r="AI623" s="210" t="s">
        <v>472</v>
      </c>
      <c r="AJ623" s="210"/>
      <c r="AK623" s="210"/>
      <c r="AL623" s="152"/>
      <c r="AM623" s="210" t="s">
        <v>531</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9"/>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372</v>
      </c>
      <c r="AF628" s="331"/>
      <c r="AG628" s="331"/>
      <c r="AH628" s="332"/>
      <c r="AI628" s="210" t="s">
        <v>472</v>
      </c>
      <c r="AJ628" s="210"/>
      <c r="AK628" s="210"/>
      <c r="AL628" s="152"/>
      <c r="AM628" s="210" t="s">
        <v>531</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9"/>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372</v>
      </c>
      <c r="AF633" s="331"/>
      <c r="AG633" s="331"/>
      <c r="AH633" s="332"/>
      <c r="AI633" s="210" t="s">
        <v>472</v>
      </c>
      <c r="AJ633" s="210"/>
      <c r="AK633" s="210"/>
      <c r="AL633" s="152"/>
      <c r="AM633" s="210" t="s">
        <v>531</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9"/>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372</v>
      </c>
      <c r="AF638" s="331"/>
      <c r="AG638" s="331"/>
      <c r="AH638" s="332"/>
      <c r="AI638" s="210" t="s">
        <v>472</v>
      </c>
      <c r="AJ638" s="210"/>
      <c r="AK638" s="210"/>
      <c r="AL638" s="152"/>
      <c r="AM638" s="210" t="s">
        <v>531</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9"/>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372</v>
      </c>
      <c r="AF647" s="331"/>
      <c r="AG647" s="331"/>
      <c r="AH647" s="332"/>
      <c r="AI647" s="210" t="s">
        <v>472</v>
      </c>
      <c r="AJ647" s="210"/>
      <c r="AK647" s="210"/>
      <c r="AL647" s="152"/>
      <c r="AM647" s="210" t="s">
        <v>531</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9"/>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372</v>
      </c>
      <c r="AF652" s="331"/>
      <c r="AG652" s="331"/>
      <c r="AH652" s="332"/>
      <c r="AI652" s="210" t="s">
        <v>472</v>
      </c>
      <c r="AJ652" s="210"/>
      <c r="AK652" s="210"/>
      <c r="AL652" s="152"/>
      <c r="AM652" s="210" t="s">
        <v>531</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9"/>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372</v>
      </c>
      <c r="AF657" s="331"/>
      <c r="AG657" s="331"/>
      <c r="AH657" s="332"/>
      <c r="AI657" s="210" t="s">
        <v>472</v>
      </c>
      <c r="AJ657" s="210"/>
      <c r="AK657" s="210"/>
      <c r="AL657" s="152"/>
      <c r="AM657" s="210" t="s">
        <v>531</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9"/>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372</v>
      </c>
      <c r="AF662" s="331"/>
      <c r="AG662" s="331"/>
      <c r="AH662" s="332"/>
      <c r="AI662" s="210" t="s">
        <v>472</v>
      </c>
      <c r="AJ662" s="210"/>
      <c r="AK662" s="210"/>
      <c r="AL662" s="152"/>
      <c r="AM662" s="210" t="s">
        <v>531</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9"/>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372</v>
      </c>
      <c r="AF667" s="331"/>
      <c r="AG667" s="331"/>
      <c r="AH667" s="332"/>
      <c r="AI667" s="210" t="s">
        <v>472</v>
      </c>
      <c r="AJ667" s="210"/>
      <c r="AK667" s="210"/>
      <c r="AL667" s="152"/>
      <c r="AM667" s="210" t="s">
        <v>531</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9"/>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372</v>
      </c>
      <c r="AF672" s="331"/>
      <c r="AG672" s="331"/>
      <c r="AH672" s="332"/>
      <c r="AI672" s="210" t="s">
        <v>472</v>
      </c>
      <c r="AJ672" s="210"/>
      <c r="AK672" s="210"/>
      <c r="AL672" s="152"/>
      <c r="AM672" s="210" t="s">
        <v>531</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9"/>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372</v>
      </c>
      <c r="AF677" s="331"/>
      <c r="AG677" s="331"/>
      <c r="AH677" s="332"/>
      <c r="AI677" s="210" t="s">
        <v>472</v>
      </c>
      <c r="AJ677" s="210"/>
      <c r="AK677" s="210"/>
      <c r="AL677" s="152"/>
      <c r="AM677" s="210" t="s">
        <v>531</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9"/>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372</v>
      </c>
      <c r="AF682" s="331"/>
      <c r="AG682" s="331"/>
      <c r="AH682" s="332"/>
      <c r="AI682" s="210" t="s">
        <v>472</v>
      </c>
      <c r="AJ682" s="210"/>
      <c r="AK682" s="210"/>
      <c r="AL682" s="152"/>
      <c r="AM682" s="210" t="s">
        <v>531</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9"/>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372</v>
      </c>
      <c r="AF687" s="331"/>
      <c r="AG687" s="331"/>
      <c r="AH687" s="332"/>
      <c r="AI687" s="210" t="s">
        <v>472</v>
      </c>
      <c r="AJ687" s="210"/>
      <c r="AK687" s="210"/>
      <c r="AL687" s="152"/>
      <c r="AM687" s="210" t="s">
        <v>531</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9"/>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372</v>
      </c>
      <c r="AF692" s="331"/>
      <c r="AG692" s="331"/>
      <c r="AH692" s="332"/>
      <c r="AI692" s="210" t="s">
        <v>472</v>
      </c>
      <c r="AJ692" s="210"/>
      <c r="AK692" s="210"/>
      <c r="AL692" s="152"/>
      <c r="AM692" s="210" t="s">
        <v>531</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9"/>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3" t="s">
        <v>31</v>
      </c>
      <c r="AH701" s="378"/>
      <c r="AI701" s="378"/>
      <c r="AJ701" s="378"/>
      <c r="AK701" s="378"/>
      <c r="AL701" s="378"/>
      <c r="AM701" s="378"/>
      <c r="AN701" s="378"/>
      <c r="AO701" s="378"/>
      <c r="AP701" s="378"/>
      <c r="AQ701" s="378"/>
      <c r="AR701" s="378"/>
      <c r="AS701" s="378"/>
      <c r="AT701" s="378"/>
      <c r="AU701" s="378"/>
      <c r="AV701" s="378"/>
      <c r="AW701" s="378"/>
      <c r="AX701" s="824"/>
    </row>
    <row r="702" spans="1:50" ht="50.1" customHeight="1" x14ac:dyDescent="0.15">
      <c r="A702" s="869" t="s">
        <v>259</v>
      </c>
      <c r="B702" s="870"/>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549</v>
      </c>
      <c r="AE702" s="339"/>
      <c r="AF702" s="339"/>
      <c r="AG702" s="381" t="s">
        <v>601</v>
      </c>
      <c r="AH702" s="382"/>
      <c r="AI702" s="382"/>
      <c r="AJ702" s="382"/>
      <c r="AK702" s="382"/>
      <c r="AL702" s="382"/>
      <c r="AM702" s="382"/>
      <c r="AN702" s="382"/>
      <c r="AO702" s="382"/>
      <c r="AP702" s="382"/>
      <c r="AQ702" s="382"/>
      <c r="AR702" s="382"/>
      <c r="AS702" s="382"/>
      <c r="AT702" s="382"/>
      <c r="AU702" s="382"/>
      <c r="AV702" s="382"/>
      <c r="AW702" s="382"/>
      <c r="AX702" s="383"/>
    </row>
    <row r="703" spans="1:50" ht="50.1" customHeight="1" x14ac:dyDescent="0.15">
      <c r="A703" s="871"/>
      <c r="B703" s="872"/>
      <c r="C703" s="815" t="s">
        <v>37</v>
      </c>
      <c r="D703" s="816"/>
      <c r="E703" s="816"/>
      <c r="F703" s="816"/>
      <c r="G703" s="816"/>
      <c r="H703" s="816"/>
      <c r="I703" s="816"/>
      <c r="J703" s="816"/>
      <c r="K703" s="816"/>
      <c r="L703" s="816"/>
      <c r="M703" s="816"/>
      <c r="N703" s="816"/>
      <c r="O703" s="816"/>
      <c r="P703" s="816"/>
      <c r="Q703" s="816"/>
      <c r="R703" s="816"/>
      <c r="S703" s="816"/>
      <c r="T703" s="816"/>
      <c r="U703" s="816"/>
      <c r="V703" s="816"/>
      <c r="W703" s="816"/>
      <c r="X703" s="816"/>
      <c r="Y703" s="816"/>
      <c r="Z703" s="816"/>
      <c r="AA703" s="816"/>
      <c r="AB703" s="816"/>
      <c r="AC703" s="388"/>
      <c r="AD703" s="321" t="s">
        <v>549</v>
      </c>
      <c r="AE703" s="322"/>
      <c r="AF703" s="322"/>
      <c r="AG703" s="94" t="s">
        <v>602</v>
      </c>
      <c r="AH703" s="95"/>
      <c r="AI703" s="95"/>
      <c r="AJ703" s="95"/>
      <c r="AK703" s="95"/>
      <c r="AL703" s="95"/>
      <c r="AM703" s="95"/>
      <c r="AN703" s="95"/>
      <c r="AO703" s="95"/>
      <c r="AP703" s="95"/>
      <c r="AQ703" s="95"/>
      <c r="AR703" s="95"/>
      <c r="AS703" s="95"/>
      <c r="AT703" s="95"/>
      <c r="AU703" s="95"/>
      <c r="AV703" s="95"/>
      <c r="AW703" s="95"/>
      <c r="AX703" s="96"/>
    </row>
    <row r="704" spans="1:50" ht="50.1" customHeight="1" x14ac:dyDescent="0.15">
      <c r="A704" s="873"/>
      <c r="B704" s="874"/>
      <c r="C704" s="817" t="s">
        <v>261</v>
      </c>
      <c r="D704" s="818"/>
      <c r="E704" s="818"/>
      <c r="F704" s="818"/>
      <c r="G704" s="818"/>
      <c r="H704" s="818"/>
      <c r="I704" s="818"/>
      <c r="J704" s="818"/>
      <c r="K704" s="818"/>
      <c r="L704" s="818"/>
      <c r="M704" s="818"/>
      <c r="N704" s="818"/>
      <c r="O704" s="818"/>
      <c r="P704" s="818"/>
      <c r="Q704" s="818"/>
      <c r="R704" s="818"/>
      <c r="S704" s="818"/>
      <c r="T704" s="818"/>
      <c r="U704" s="818"/>
      <c r="V704" s="818"/>
      <c r="W704" s="818"/>
      <c r="X704" s="818"/>
      <c r="Y704" s="818"/>
      <c r="Z704" s="818"/>
      <c r="AA704" s="818"/>
      <c r="AB704" s="818"/>
      <c r="AC704" s="819"/>
      <c r="AD704" s="781" t="s">
        <v>549</v>
      </c>
      <c r="AE704" s="782"/>
      <c r="AF704" s="782"/>
      <c r="AG704" s="160" t="s">
        <v>603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9" t="s">
        <v>39</v>
      </c>
      <c r="B705" s="640"/>
      <c r="C705" s="820" t="s">
        <v>41</v>
      </c>
      <c r="D705" s="821"/>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2"/>
      <c r="AD705" s="713" t="s">
        <v>549</v>
      </c>
      <c r="AE705" s="714"/>
      <c r="AF705" s="714"/>
      <c r="AG705" s="118" t="s">
        <v>604</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41"/>
      <c r="B706" s="642"/>
      <c r="C706" s="793"/>
      <c r="D706" s="794"/>
      <c r="E706" s="729" t="s">
        <v>524</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599</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41"/>
      <c r="B707" s="642"/>
      <c r="C707" s="795"/>
      <c r="D707" s="796"/>
      <c r="E707" s="732" t="s">
        <v>452</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4" t="s">
        <v>598</v>
      </c>
      <c r="AE707" s="835"/>
      <c r="AF707" s="835"/>
      <c r="AG707" s="160"/>
      <c r="AH707" s="101"/>
      <c r="AI707" s="101"/>
      <c r="AJ707" s="101"/>
      <c r="AK707" s="101"/>
      <c r="AL707" s="101"/>
      <c r="AM707" s="101"/>
      <c r="AN707" s="101"/>
      <c r="AO707" s="101"/>
      <c r="AP707" s="101"/>
      <c r="AQ707" s="101"/>
      <c r="AR707" s="101"/>
      <c r="AS707" s="101"/>
      <c r="AT707" s="101"/>
      <c r="AU707" s="101"/>
      <c r="AV707" s="101"/>
      <c r="AW707" s="101"/>
      <c r="AX707" s="161"/>
    </row>
    <row r="708" spans="1:50" ht="50.1" customHeight="1" x14ac:dyDescent="0.15">
      <c r="A708" s="641"/>
      <c r="B708" s="643"/>
      <c r="C708" s="812" t="s">
        <v>42</v>
      </c>
      <c r="D708" s="813"/>
      <c r="E708" s="813"/>
      <c r="F708" s="813"/>
      <c r="G708" s="813"/>
      <c r="H708" s="813"/>
      <c r="I708" s="813"/>
      <c r="J708" s="813"/>
      <c r="K708" s="813"/>
      <c r="L708" s="813"/>
      <c r="M708" s="813"/>
      <c r="N708" s="813"/>
      <c r="O708" s="813"/>
      <c r="P708" s="813"/>
      <c r="Q708" s="813"/>
      <c r="R708" s="813"/>
      <c r="S708" s="813"/>
      <c r="T708" s="813"/>
      <c r="U708" s="813"/>
      <c r="V708" s="813"/>
      <c r="W708" s="813"/>
      <c r="X708" s="813"/>
      <c r="Y708" s="813"/>
      <c r="Z708" s="813"/>
      <c r="AA708" s="813"/>
      <c r="AB708" s="813"/>
      <c r="AC708" s="813"/>
      <c r="AD708" s="603" t="s">
        <v>549</v>
      </c>
      <c r="AE708" s="604"/>
      <c r="AF708" s="604"/>
      <c r="AG708" s="741" t="s">
        <v>605</v>
      </c>
      <c r="AH708" s="742"/>
      <c r="AI708" s="742"/>
      <c r="AJ708" s="742"/>
      <c r="AK708" s="742"/>
      <c r="AL708" s="742"/>
      <c r="AM708" s="742"/>
      <c r="AN708" s="742"/>
      <c r="AO708" s="742"/>
      <c r="AP708" s="742"/>
      <c r="AQ708" s="742"/>
      <c r="AR708" s="742"/>
      <c r="AS708" s="742"/>
      <c r="AT708" s="742"/>
      <c r="AU708" s="742"/>
      <c r="AV708" s="742"/>
      <c r="AW708" s="742"/>
      <c r="AX708" s="743"/>
    </row>
    <row r="709" spans="1:50" ht="50.1"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549</v>
      </c>
      <c r="AE709" s="322"/>
      <c r="AF709" s="322"/>
      <c r="AG709" s="94" t="s">
        <v>606</v>
      </c>
      <c r="AH709" s="95"/>
      <c r="AI709" s="95"/>
      <c r="AJ709" s="95"/>
      <c r="AK709" s="95"/>
      <c r="AL709" s="95"/>
      <c r="AM709" s="95"/>
      <c r="AN709" s="95"/>
      <c r="AO709" s="95"/>
      <c r="AP709" s="95"/>
      <c r="AQ709" s="95"/>
      <c r="AR709" s="95"/>
      <c r="AS709" s="95"/>
      <c r="AT709" s="95"/>
      <c r="AU709" s="95"/>
      <c r="AV709" s="95"/>
      <c r="AW709" s="95"/>
      <c r="AX709" s="96"/>
    </row>
    <row r="710" spans="1:50" ht="50.1"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549</v>
      </c>
      <c r="AE710" s="322"/>
      <c r="AF710" s="322"/>
      <c r="AG710" s="94" t="s">
        <v>607</v>
      </c>
      <c r="AH710" s="95"/>
      <c r="AI710" s="95"/>
      <c r="AJ710" s="95"/>
      <c r="AK710" s="95"/>
      <c r="AL710" s="95"/>
      <c r="AM710" s="95"/>
      <c r="AN710" s="95"/>
      <c r="AO710" s="95"/>
      <c r="AP710" s="95"/>
      <c r="AQ710" s="95"/>
      <c r="AR710" s="95"/>
      <c r="AS710" s="95"/>
      <c r="AT710" s="95"/>
      <c r="AU710" s="95"/>
      <c r="AV710" s="95"/>
      <c r="AW710" s="95"/>
      <c r="AX710" s="96"/>
    </row>
    <row r="711" spans="1:50" ht="50.1"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549</v>
      </c>
      <c r="AE711" s="322"/>
      <c r="AF711" s="322"/>
      <c r="AG711" s="94" t="s">
        <v>608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41"/>
      <c r="B712" s="643"/>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600</v>
      </c>
      <c r="AE712" s="782"/>
      <c r="AF712" s="782"/>
      <c r="AG712" s="809"/>
      <c r="AH712" s="810"/>
      <c r="AI712" s="810"/>
      <c r="AJ712" s="810"/>
      <c r="AK712" s="810"/>
      <c r="AL712" s="810"/>
      <c r="AM712" s="810"/>
      <c r="AN712" s="810"/>
      <c r="AO712" s="810"/>
      <c r="AP712" s="810"/>
      <c r="AQ712" s="810"/>
      <c r="AR712" s="810"/>
      <c r="AS712" s="810"/>
      <c r="AT712" s="810"/>
      <c r="AU712" s="810"/>
      <c r="AV712" s="810"/>
      <c r="AW712" s="810"/>
      <c r="AX712" s="811"/>
    </row>
    <row r="713" spans="1:50" ht="26.25" customHeight="1" x14ac:dyDescent="0.15">
      <c r="A713" s="641"/>
      <c r="B713" s="643"/>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600</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50.1" customHeight="1" x14ac:dyDescent="0.15">
      <c r="A714" s="644"/>
      <c r="B714" s="645"/>
      <c r="C714" s="646" t="s">
        <v>461</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6" t="s">
        <v>549</v>
      </c>
      <c r="AE714" s="807"/>
      <c r="AF714" s="808"/>
      <c r="AG714" s="735" t="s">
        <v>609</v>
      </c>
      <c r="AH714" s="736"/>
      <c r="AI714" s="736"/>
      <c r="AJ714" s="736"/>
      <c r="AK714" s="736"/>
      <c r="AL714" s="736"/>
      <c r="AM714" s="736"/>
      <c r="AN714" s="736"/>
      <c r="AO714" s="736"/>
      <c r="AP714" s="736"/>
      <c r="AQ714" s="736"/>
      <c r="AR714" s="736"/>
      <c r="AS714" s="736"/>
      <c r="AT714" s="736"/>
      <c r="AU714" s="736"/>
      <c r="AV714" s="736"/>
      <c r="AW714" s="736"/>
      <c r="AX714" s="737"/>
    </row>
    <row r="715" spans="1:50" ht="50.1" customHeight="1" x14ac:dyDescent="0.15">
      <c r="A715" s="639" t="s">
        <v>40</v>
      </c>
      <c r="B715" s="783"/>
      <c r="C715" s="784" t="s">
        <v>462</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549</v>
      </c>
      <c r="AE715" s="604"/>
      <c r="AF715" s="655"/>
      <c r="AG715" s="741" t="s">
        <v>610</v>
      </c>
      <c r="AH715" s="742"/>
      <c r="AI715" s="742"/>
      <c r="AJ715" s="742"/>
      <c r="AK715" s="742"/>
      <c r="AL715" s="742"/>
      <c r="AM715" s="742"/>
      <c r="AN715" s="742"/>
      <c r="AO715" s="742"/>
      <c r="AP715" s="742"/>
      <c r="AQ715" s="742"/>
      <c r="AR715" s="742"/>
      <c r="AS715" s="742"/>
      <c r="AT715" s="742"/>
      <c r="AU715" s="742"/>
      <c r="AV715" s="742"/>
      <c r="AW715" s="742"/>
      <c r="AX715" s="743"/>
    </row>
    <row r="716" spans="1:50" ht="50.1"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549</v>
      </c>
      <c r="AE716" s="626"/>
      <c r="AF716" s="626"/>
      <c r="AG716" s="94" t="s">
        <v>611</v>
      </c>
      <c r="AH716" s="95"/>
      <c r="AI716" s="95"/>
      <c r="AJ716" s="95"/>
      <c r="AK716" s="95"/>
      <c r="AL716" s="95"/>
      <c r="AM716" s="95"/>
      <c r="AN716" s="95"/>
      <c r="AO716" s="95"/>
      <c r="AP716" s="95"/>
      <c r="AQ716" s="95"/>
      <c r="AR716" s="95"/>
      <c r="AS716" s="95"/>
      <c r="AT716" s="95"/>
      <c r="AU716" s="95"/>
      <c r="AV716" s="95"/>
      <c r="AW716" s="95"/>
      <c r="AX716" s="96"/>
    </row>
    <row r="717" spans="1:50" ht="50.1" customHeight="1" x14ac:dyDescent="0.15">
      <c r="A717" s="641"/>
      <c r="B717" s="643"/>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549</v>
      </c>
      <c r="AE717" s="322"/>
      <c r="AF717" s="322"/>
      <c r="AG717" s="94" t="s">
        <v>612</v>
      </c>
      <c r="AH717" s="95"/>
      <c r="AI717" s="95"/>
      <c r="AJ717" s="95"/>
      <c r="AK717" s="95"/>
      <c r="AL717" s="95"/>
      <c r="AM717" s="95"/>
      <c r="AN717" s="95"/>
      <c r="AO717" s="95"/>
      <c r="AP717" s="95"/>
      <c r="AQ717" s="95"/>
      <c r="AR717" s="95"/>
      <c r="AS717" s="95"/>
      <c r="AT717" s="95"/>
      <c r="AU717" s="95"/>
      <c r="AV717" s="95"/>
      <c r="AW717" s="95"/>
      <c r="AX717" s="96"/>
    </row>
    <row r="718" spans="1:50" ht="50.1"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549</v>
      </c>
      <c r="AE718" s="322"/>
      <c r="AF718" s="322"/>
      <c r="AG718" s="120" t="s">
        <v>614</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549</v>
      </c>
      <c r="AE719" s="604"/>
      <c r="AF719" s="604"/>
      <c r="AG719" s="118" t="s">
        <v>658</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613</v>
      </c>
      <c r="D721" s="290"/>
      <c r="E721" s="290"/>
      <c r="F721" s="291"/>
      <c r="G721" s="280"/>
      <c r="H721" s="281"/>
      <c r="I721" s="83" t="str">
        <f>IF(OR(G721="　", G721=""), "", "-")</f>
        <v/>
      </c>
      <c r="J721" s="284">
        <v>50</v>
      </c>
      <c r="K721" s="284"/>
      <c r="L721" s="83" t="str">
        <f>IF(M721="","","-")</f>
        <v/>
      </c>
      <c r="M721" s="84"/>
      <c r="N721" s="297" t="s">
        <v>615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9" t="s">
        <v>48</v>
      </c>
      <c r="B726" s="801"/>
      <c r="C726" s="814" t="s">
        <v>53</v>
      </c>
      <c r="D726" s="836"/>
      <c r="E726" s="836"/>
      <c r="F726" s="837"/>
      <c r="G726" s="573" t="s">
        <v>616</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67.5" customHeight="1" thickBot="1" x14ac:dyDescent="0.2">
      <c r="A727" s="802"/>
      <c r="B727" s="803"/>
      <c r="C727" s="747" t="s">
        <v>57</v>
      </c>
      <c r="D727" s="748"/>
      <c r="E727" s="748"/>
      <c r="F727" s="749"/>
      <c r="G727" s="571" t="s">
        <v>617</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67.5"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67.5" customHeight="1" thickBot="1" x14ac:dyDescent="0.2">
      <c r="A731" s="798"/>
      <c r="B731" s="799"/>
      <c r="C731" s="799"/>
      <c r="D731" s="799"/>
      <c r="E731" s="800"/>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20.10000000000002" customHeight="1" thickBot="1" x14ac:dyDescent="0.2">
      <c r="A735" s="789" t="s">
        <v>618</v>
      </c>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495</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0" t="s">
        <v>431</v>
      </c>
      <c r="B737" s="203"/>
      <c r="C737" s="203"/>
      <c r="D737" s="204"/>
      <c r="E737" s="986"/>
      <c r="F737" s="986"/>
      <c r="G737" s="986"/>
      <c r="H737" s="986"/>
      <c r="I737" s="986"/>
      <c r="J737" s="986"/>
      <c r="K737" s="986"/>
      <c r="L737" s="986"/>
      <c r="M737" s="986"/>
      <c r="N737" s="358" t="s">
        <v>358</v>
      </c>
      <c r="O737" s="358"/>
      <c r="P737" s="358"/>
      <c r="Q737" s="358"/>
      <c r="R737" s="986"/>
      <c r="S737" s="986"/>
      <c r="T737" s="986"/>
      <c r="U737" s="986"/>
      <c r="V737" s="986"/>
      <c r="W737" s="986"/>
      <c r="X737" s="986"/>
      <c r="Y737" s="986"/>
      <c r="Z737" s="986"/>
      <c r="AA737" s="358" t="s">
        <v>359</v>
      </c>
      <c r="AB737" s="358"/>
      <c r="AC737" s="358"/>
      <c r="AD737" s="358"/>
      <c r="AE737" s="986"/>
      <c r="AF737" s="986"/>
      <c r="AG737" s="986"/>
      <c r="AH737" s="986"/>
      <c r="AI737" s="986"/>
      <c r="AJ737" s="986"/>
      <c r="AK737" s="986"/>
      <c r="AL737" s="986"/>
      <c r="AM737" s="986"/>
      <c r="AN737" s="358" t="s">
        <v>360</v>
      </c>
      <c r="AO737" s="358"/>
      <c r="AP737" s="358"/>
      <c r="AQ737" s="358"/>
      <c r="AR737" s="987"/>
      <c r="AS737" s="988"/>
      <c r="AT737" s="988"/>
      <c r="AU737" s="988"/>
      <c r="AV737" s="988"/>
      <c r="AW737" s="988"/>
      <c r="AX737" s="989"/>
      <c r="AY737" s="89"/>
      <c r="AZ737" s="89"/>
    </row>
    <row r="738" spans="1:52" ht="24.75" customHeight="1" x14ac:dyDescent="0.15">
      <c r="A738" s="990" t="s">
        <v>361</v>
      </c>
      <c r="B738" s="203"/>
      <c r="C738" s="203"/>
      <c r="D738" s="204"/>
      <c r="E738" s="986"/>
      <c r="F738" s="986"/>
      <c r="G738" s="986"/>
      <c r="H738" s="986"/>
      <c r="I738" s="986"/>
      <c r="J738" s="986"/>
      <c r="K738" s="986"/>
      <c r="L738" s="986"/>
      <c r="M738" s="986"/>
      <c r="N738" s="358" t="s">
        <v>362</v>
      </c>
      <c r="O738" s="358"/>
      <c r="P738" s="358"/>
      <c r="Q738" s="358"/>
      <c r="R738" s="986"/>
      <c r="S738" s="986"/>
      <c r="T738" s="986"/>
      <c r="U738" s="986"/>
      <c r="V738" s="986"/>
      <c r="W738" s="986"/>
      <c r="X738" s="986"/>
      <c r="Y738" s="986"/>
      <c r="Z738" s="986"/>
      <c r="AA738" s="358" t="s">
        <v>482</v>
      </c>
      <c r="AB738" s="358"/>
      <c r="AC738" s="358"/>
      <c r="AD738" s="358"/>
      <c r="AE738" s="986" t="s">
        <v>619</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538</v>
      </c>
      <c r="B739" s="995"/>
      <c r="C739" s="995"/>
      <c r="D739" s="996"/>
      <c r="E739" s="997" t="s">
        <v>546</v>
      </c>
      <c r="F739" s="998"/>
      <c r="G739" s="998"/>
      <c r="H739" s="91" t="str">
        <f>IF(E739="", "", "(")</f>
        <v>(</v>
      </c>
      <c r="I739" s="981"/>
      <c r="J739" s="981"/>
      <c r="K739" s="91" t="str">
        <f>IF(OR(I739="　", I739=""), "", "-")</f>
        <v/>
      </c>
      <c r="L739" s="982">
        <v>55</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3" t="s">
        <v>527</v>
      </c>
      <c r="B740" s="614"/>
      <c r="C740" s="614"/>
      <c r="D740" s="614"/>
      <c r="E740" s="614"/>
      <c r="F740" s="615"/>
      <c r="G740" s="90" t="s">
        <v>542</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7" t="s">
        <v>529</v>
      </c>
      <c r="B779" s="628"/>
      <c r="C779" s="628"/>
      <c r="D779" s="628"/>
      <c r="E779" s="628"/>
      <c r="F779" s="629"/>
      <c r="G779" s="594" t="s">
        <v>630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594" t="s">
        <v>631</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2"/>
    </row>
    <row r="780" spans="1:50" ht="24.75" customHeight="1" x14ac:dyDescent="0.15">
      <c r="A780" s="630"/>
      <c r="B780" s="631"/>
      <c r="C780" s="631"/>
      <c r="D780" s="631"/>
      <c r="E780" s="631"/>
      <c r="F780" s="632"/>
      <c r="G780" s="814"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7"/>
      <c r="AC780" s="814"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24.75" customHeight="1" x14ac:dyDescent="0.15">
      <c r="A781" s="630"/>
      <c r="B781" s="631"/>
      <c r="C781" s="631"/>
      <c r="D781" s="631"/>
      <c r="E781" s="631"/>
      <c r="F781" s="632"/>
      <c r="G781" s="669" t="s">
        <v>620</v>
      </c>
      <c r="H781" s="670"/>
      <c r="I781" s="670"/>
      <c r="J781" s="670"/>
      <c r="K781" s="671"/>
      <c r="L781" s="663" t="s">
        <v>623</v>
      </c>
      <c r="M781" s="664"/>
      <c r="N781" s="664"/>
      <c r="O781" s="664"/>
      <c r="P781" s="664"/>
      <c r="Q781" s="664"/>
      <c r="R781" s="664"/>
      <c r="S781" s="664"/>
      <c r="T781" s="664"/>
      <c r="U781" s="664"/>
      <c r="V781" s="664"/>
      <c r="W781" s="664"/>
      <c r="X781" s="665"/>
      <c r="Y781" s="384">
        <v>63</v>
      </c>
      <c r="Z781" s="385"/>
      <c r="AA781" s="385"/>
      <c r="AB781" s="804"/>
      <c r="AC781" s="669" t="s">
        <v>621</v>
      </c>
      <c r="AD781" s="670"/>
      <c r="AE781" s="670"/>
      <c r="AF781" s="670"/>
      <c r="AG781" s="671"/>
      <c r="AH781" s="663" t="s">
        <v>628</v>
      </c>
      <c r="AI781" s="664"/>
      <c r="AJ781" s="664"/>
      <c r="AK781" s="664"/>
      <c r="AL781" s="664"/>
      <c r="AM781" s="664"/>
      <c r="AN781" s="664"/>
      <c r="AO781" s="664"/>
      <c r="AP781" s="664"/>
      <c r="AQ781" s="664"/>
      <c r="AR781" s="664"/>
      <c r="AS781" s="664"/>
      <c r="AT781" s="665"/>
      <c r="AU781" s="384">
        <v>37</v>
      </c>
      <c r="AV781" s="385"/>
      <c r="AW781" s="385"/>
      <c r="AX781" s="386"/>
    </row>
    <row r="782" spans="1:50" ht="24.75" customHeight="1" x14ac:dyDescent="0.15">
      <c r="A782" s="630"/>
      <c r="B782" s="631"/>
      <c r="C782" s="631"/>
      <c r="D782" s="631"/>
      <c r="E782" s="631"/>
      <c r="F782" s="632"/>
      <c r="G782" s="605" t="s">
        <v>621</v>
      </c>
      <c r="H782" s="606"/>
      <c r="I782" s="606"/>
      <c r="J782" s="606"/>
      <c r="K782" s="607"/>
      <c r="L782" s="597" t="s">
        <v>627</v>
      </c>
      <c r="M782" s="598"/>
      <c r="N782" s="598"/>
      <c r="O782" s="598"/>
      <c r="P782" s="598"/>
      <c r="Q782" s="598"/>
      <c r="R782" s="598"/>
      <c r="S782" s="598"/>
      <c r="T782" s="598"/>
      <c r="U782" s="598"/>
      <c r="V782" s="598"/>
      <c r="W782" s="598"/>
      <c r="X782" s="599"/>
      <c r="Y782" s="600">
        <v>18</v>
      </c>
      <c r="Z782" s="601"/>
      <c r="AA782" s="601"/>
      <c r="AB782" s="611"/>
      <c r="AC782" s="605" t="s">
        <v>624</v>
      </c>
      <c r="AD782" s="606"/>
      <c r="AE782" s="606"/>
      <c r="AF782" s="606"/>
      <c r="AG782" s="607"/>
      <c r="AH782" s="597" t="s">
        <v>629</v>
      </c>
      <c r="AI782" s="598"/>
      <c r="AJ782" s="598"/>
      <c r="AK782" s="598"/>
      <c r="AL782" s="598"/>
      <c r="AM782" s="598"/>
      <c r="AN782" s="598"/>
      <c r="AO782" s="598"/>
      <c r="AP782" s="598"/>
      <c r="AQ782" s="598"/>
      <c r="AR782" s="598"/>
      <c r="AS782" s="598"/>
      <c r="AT782" s="599"/>
      <c r="AU782" s="600">
        <v>31</v>
      </c>
      <c r="AV782" s="601"/>
      <c r="AW782" s="601"/>
      <c r="AX782" s="602"/>
    </row>
    <row r="783" spans="1:50" ht="24.75" customHeight="1" x14ac:dyDescent="0.15">
      <c r="A783" s="630"/>
      <c r="B783" s="631"/>
      <c r="C783" s="631"/>
      <c r="D783" s="631"/>
      <c r="E783" s="631"/>
      <c r="F783" s="632"/>
      <c r="G783" s="605" t="s">
        <v>625</v>
      </c>
      <c r="H783" s="606"/>
      <c r="I783" s="606"/>
      <c r="J783" s="606"/>
      <c r="K783" s="607"/>
      <c r="L783" s="597" t="s">
        <v>622</v>
      </c>
      <c r="M783" s="598"/>
      <c r="N783" s="598"/>
      <c r="O783" s="598"/>
      <c r="P783" s="598"/>
      <c r="Q783" s="598"/>
      <c r="R783" s="598"/>
      <c r="S783" s="598"/>
      <c r="T783" s="598"/>
      <c r="U783" s="598"/>
      <c r="V783" s="598"/>
      <c r="W783" s="598"/>
      <c r="X783" s="599"/>
      <c r="Y783" s="600">
        <v>8</v>
      </c>
      <c r="Z783" s="601"/>
      <c r="AA783" s="601"/>
      <c r="AB783" s="611"/>
      <c r="AC783" s="605" t="s">
        <v>626</v>
      </c>
      <c r="AD783" s="606"/>
      <c r="AE783" s="606"/>
      <c r="AF783" s="606"/>
      <c r="AG783" s="607"/>
      <c r="AH783" s="597" t="s">
        <v>622</v>
      </c>
      <c r="AI783" s="598"/>
      <c r="AJ783" s="598"/>
      <c r="AK783" s="598"/>
      <c r="AL783" s="598"/>
      <c r="AM783" s="598"/>
      <c r="AN783" s="598"/>
      <c r="AO783" s="598"/>
      <c r="AP783" s="598"/>
      <c r="AQ783" s="598"/>
      <c r="AR783" s="598"/>
      <c r="AS783" s="598"/>
      <c r="AT783" s="599"/>
      <c r="AU783" s="600">
        <v>14</v>
      </c>
      <c r="AV783" s="601"/>
      <c r="AW783" s="601"/>
      <c r="AX783" s="602"/>
    </row>
    <row r="784" spans="1:50" ht="24.75"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x14ac:dyDescent="0.15">
      <c r="A791" s="630"/>
      <c r="B791" s="631"/>
      <c r="C791" s="631"/>
      <c r="D791" s="631"/>
      <c r="E791" s="631"/>
      <c r="F791" s="632"/>
      <c r="G791" s="825" t="s">
        <v>20</v>
      </c>
      <c r="H791" s="826"/>
      <c r="I791" s="826"/>
      <c r="J791" s="826"/>
      <c r="K791" s="826"/>
      <c r="L791" s="827"/>
      <c r="M791" s="828"/>
      <c r="N791" s="828"/>
      <c r="O791" s="828"/>
      <c r="P791" s="828"/>
      <c r="Q791" s="828"/>
      <c r="R791" s="828"/>
      <c r="S791" s="828"/>
      <c r="T791" s="828"/>
      <c r="U791" s="828"/>
      <c r="V791" s="828"/>
      <c r="W791" s="828"/>
      <c r="X791" s="829"/>
      <c r="Y791" s="830">
        <f>SUM(Y781:AB790)</f>
        <v>89</v>
      </c>
      <c r="Z791" s="831"/>
      <c r="AA791" s="831"/>
      <c r="AB791" s="832"/>
      <c r="AC791" s="825" t="s">
        <v>20</v>
      </c>
      <c r="AD791" s="826"/>
      <c r="AE791" s="826"/>
      <c r="AF791" s="826"/>
      <c r="AG791" s="826"/>
      <c r="AH791" s="827"/>
      <c r="AI791" s="828"/>
      <c r="AJ791" s="828"/>
      <c r="AK791" s="828"/>
      <c r="AL791" s="828"/>
      <c r="AM791" s="828"/>
      <c r="AN791" s="828"/>
      <c r="AO791" s="828"/>
      <c r="AP791" s="828"/>
      <c r="AQ791" s="828"/>
      <c r="AR791" s="828"/>
      <c r="AS791" s="828"/>
      <c r="AT791" s="829"/>
      <c r="AU791" s="830">
        <f>SUM(AU781:AX790)</f>
        <v>82</v>
      </c>
      <c r="AV791" s="831"/>
      <c r="AW791" s="831"/>
      <c r="AX791" s="833"/>
    </row>
    <row r="792" spans="1:50" ht="24.75" hidden="1" customHeight="1" x14ac:dyDescent="0.15">
      <c r="A792" s="630"/>
      <c r="B792" s="631"/>
      <c r="C792" s="631"/>
      <c r="D792" s="631"/>
      <c r="E792" s="631"/>
      <c r="F792" s="632"/>
      <c r="G792" s="594" t="s">
        <v>455</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594" t="s">
        <v>454</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2"/>
    </row>
    <row r="793" spans="1:50" ht="24.75" hidden="1" customHeight="1" x14ac:dyDescent="0.15">
      <c r="A793" s="630"/>
      <c r="B793" s="631"/>
      <c r="C793" s="631"/>
      <c r="D793" s="631"/>
      <c r="E793" s="631"/>
      <c r="F793" s="632"/>
      <c r="G793" s="814"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7"/>
      <c r="AC793" s="814"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24.75" hidden="1" customHeight="1" x14ac:dyDescent="0.15">
      <c r="A794" s="630"/>
      <c r="B794" s="631"/>
      <c r="C794" s="631"/>
      <c r="D794" s="631"/>
      <c r="E794" s="631"/>
      <c r="F794" s="632"/>
      <c r="G794" s="669"/>
      <c r="H794" s="670"/>
      <c r="I794" s="670"/>
      <c r="J794" s="670"/>
      <c r="K794" s="671"/>
      <c r="L794" s="663"/>
      <c r="M794" s="664"/>
      <c r="N794" s="664"/>
      <c r="O794" s="664"/>
      <c r="P794" s="664"/>
      <c r="Q794" s="664"/>
      <c r="R794" s="664"/>
      <c r="S794" s="664"/>
      <c r="T794" s="664"/>
      <c r="U794" s="664"/>
      <c r="V794" s="664"/>
      <c r="W794" s="664"/>
      <c r="X794" s="665"/>
      <c r="Y794" s="384"/>
      <c r="Z794" s="385"/>
      <c r="AA794" s="385"/>
      <c r="AB794" s="804"/>
      <c r="AC794" s="669"/>
      <c r="AD794" s="670"/>
      <c r="AE794" s="670"/>
      <c r="AF794" s="670"/>
      <c r="AG794" s="671"/>
      <c r="AH794" s="663"/>
      <c r="AI794" s="664"/>
      <c r="AJ794" s="664"/>
      <c r="AK794" s="664"/>
      <c r="AL794" s="664"/>
      <c r="AM794" s="664"/>
      <c r="AN794" s="664"/>
      <c r="AO794" s="664"/>
      <c r="AP794" s="664"/>
      <c r="AQ794" s="664"/>
      <c r="AR794" s="664"/>
      <c r="AS794" s="664"/>
      <c r="AT794" s="665"/>
      <c r="AU794" s="384"/>
      <c r="AV794" s="385"/>
      <c r="AW794" s="385"/>
      <c r="AX794" s="386"/>
    </row>
    <row r="795" spans="1:50" ht="24.75" hidden="1"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hidden="1" customHeight="1" thickBot="1" x14ac:dyDescent="0.2">
      <c r="A804" s="630"/>
      <c r="B804" s="631"/>
      <c r="C804" s="631"/>
      <c r="D804" s="631"/>
      <c r="E804" s="631"/>
      <c r="F804" s="632"/>
      <c r="G804" s="825" t="s">
        <v>20</v>
      </c>
      <c r="H804" s="826"/>
      <c r="I804" s="826"/>
      <c r="J804" s="826"/>
      <c r="K804" s="826"/>
      <c r="L804" s="827"/>
      <c r="M804" s="828"/>
      <c r="N804" s="828"/>
      <c r="O804" s="828"/>
      <c r="P804" s="828"/>
      <c r="Q804" s="828"/>
      <c r="R804" s="828"/>
      <c r="S804" s="828"/>
      <c r="T804" s="828"/>
      <c r="U804" s="828"/>
      <c r="V804" s="828"/>
      <c r="W804" s="828"/>
      <c r="X804" s="829"/>
      <c r="Y804" s="830">
        <f>SUM(Y794:AB803)</f>
        <v>0</v>
      </c>
      <c r="Z804" s="831"/>
      <c r="AA804" s="831"/>
      <c r="AB804" s="832"/>
      <c r="AC804" s="825" t="s">
        <v>20</v>
      </c>
      <c r="AD804" s="826"/>
      <c r="AE804" s="826"/>
      <c r="AF804" s="826"/>
      <c r="AG804" s="826"/>
      <c r="AH804" s="827"/>
      <c r="AI804" s="828"/>
      <c r="AJ804" s="828"/>
      <c r="AK804" s="828"/>
      <c r="AL804" s="828"/>
      <c r="AM804" s="828"/>
      <c r="AN804" s="828"/>
      <c r="AO804" s="828"/>
      <c r="AP804" s="828"/>
      <c r="AQ804" s="828"/>
      <c r="AR804" s="828"/>
      <c r="AS804" s="828"/>
      <c r="AT804" s="829"/>
      <c r="AU804" s="830">
        <f>SUM(AU794:AX803)</f>
        <v>0</v>
      </c>
      <c r="AV804" s="831"/>
      <c r="AW804" s="831"/>
      <c r="AX804" s="833"/>
    </row>
    <row r="805" spans="1:50" ht="24.75" hidden="1" customHeight="1" x14ac:dyDescent="0.15">
      <c r="A805" s="630"/>
      <c r="B805" s="631"/>
      <c r="C805" s="631"/>
      <c r="D805" s="631"/>
      <c r="E805" s="631"/>
      <c r="F805" s="632"/>
      <c r="G805" s="594" t="s">
        <v>456</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594" t="s">
        <v>457</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2"/>
    </row>
    <row r="806" spans="1:50" ht="24.75" hidden="1" customHeight="1" x14ac:dyDescent="0.15">
      <c r="A806" s="630"/>
      <c r="B806" s="631"/>
      <c r="C806" s="631"/>
      <c r="D806" s="631"/>
      <c r="E806" s="631"/>
      <c r="F806" s="632"/>
      <c r="G806" s="814"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7"/>
      <c r="AC806" s="814"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hidden="1" customHeight="1" x14ac:dyDescent="0.15">
      <c r="A807" s="630"/>
      <c r="B807" s="631"/>
      <c r="C807" s="631"/>
      <c r="D807" s="631"/>
      <c r="E807" s="631"/>
      <c r="F807" s="632"/>
      <c r="G807" s="669"/>
      <c r="H807" s="670"/>
      <c r="I807" s="670"/>
      <c r="J807" s="670"/>
      <c r="K807" s="671"/>
      <c r="L807" s="663"/>
      <c r="M807" s="664"/>
      <c r="N807" s="664"/>
      <c r="O807" s="664"/>
      <c r="P807" s="664"/>
      <c r="Q807" s="664"/>
      <c r="R807" s="664"/>
      <c r="S807" s="664"/>
      <c r="T807" s="664"/>
      <c r="U807" s="664"/>
      <c r="V807" s="664"/>
      <c r="W807" s="664"/>
      <c r="X807" s="665"/>
      <c r="Y807" s="384"/>
      <c r="Z807" s="385"/>
      <c r="AA807" s="385"/>
      <c r="AB807" s="804"/>
      <c r="AC807" s="669"/>
      <c r="AD807" s="670"/>
      <c r="AE807" s="670"/>
      <c r="AF807" s="670"/>
      <c r="AG807" s="671"/>
      <c r="AH807" s="663"/>
      <c r="AI807" s="664"/>
      <c r="AJ807" s="664"/>
      <c r="AK807" s="664"/>
      <c r="AL807" s="664"/>
      <c r="AM807" s="664"/>
      <c r="AN807" s="664"/>
      <c r="AO807" s="664"/>
      <c r="AP807" s="664"/>
      <c r="AQ807" s="664"/>
      <c r="AR807" s="664"/>
      <c r="AS807" s="664"/>
      <c r="AT807" s="665"/>
      <c r="AU807" s="384"/>
      <c r="AV807" s="385"/>
      <c r="AW807" s="385"/>
      <c r="AX807" s="386"/>
    </row>
    <row r="808" spans="1:50" ht="24.75" hidden="1"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hidden="1" customHeight="1" thickBot="1" x14ac:dyDescent="0.2">
      <c r="A817" s="630"/>
      <c r="B817" s="631"/>
      <c r="C817" s="631"/>
      <c r="D817" s="631"/>
      <c r="E817" s="631"/>
      <c r="F817" s="632"/>
      <c r="G817" s="825" t="s">
        <v>20</v>
      </c>
      <c r="H817" s="826"/>
      <c r="I817" s="826"/>
      <c r="J817" s="826"/>
      <c r="K817" s="826"/>
      <c r="L817" s="827"/>
      <c r="M817" s="828"/>
      <c r="N817" s="828"/>
      <c r="O817" s="828"/>
      <c r="P817" s="828"/>
      <c r="Q817" s="828"/>
      <c r="R817" s="828"/>
      <c r="S817" s="828"/>
      <c r="T817" s="828"/>
      <c r="U817" s="828"/>
      <c r="V817" s="828"/>
      <c r="W817" s="828"/>
      <c r="X817" s="829"/>
      <c r="Y817" s="830">
        <f>SUM(Y807:AB816)</f>
        <v>0</v>
      </c>
      <c r="Z817" s="831"/>
      <c r="AA817" s="831"/>
      <c r="AB817" s="832"/>
      <c r="AC817" s="825" t="s">
        <v>20</v>
      </c>
      <c r="AD817" s="826"/>
      <c r="AE817" s="826"/>
      <c r="AF817" s="826"/>
      <c r="AG817" s="826"/>
      <c r="AH817" s="827"/>
      <c r="AI817" s="828"/>
      <c r="AJ817" s="828"/>
      <c r="AK817" s="828"/>
      <c r="AL817" s="828"/>
      <c r="AM817" s="828"/>
      <c r="AN817" s="828"/>
      <c r="AO817" s="828"/>
      <c r="AP817" s="828"/>
      <c r="AQ817" s="828"/>
      <c r="AR817" s="828"/>
      <c r="AS817" s="828"/>
      <c r="AT817" s="829"/>
      <c r="AU817" s="830">
        <f>SUM(AU807:AX816)</f>
        <v>0</v>
      </c>
      <c r="AV817" s="831"/>
      <c r="AW817" s="831"/>
      <c r="AX817" s="833"/>
    </row>
    <row r="818" spans="1:50" ht="24.75" hidden="1" customHeight="1" x14ac:dyDescent="0.15">
      <c r="A818" s="630"/>
      <c r="B818" s="631"/>
      <c r="C818" s="631"/>
      <c r="D818" s="631"/>
      <c r="E818" s="631"/>
      <c r="F818" s="632"/>
      <c r="G818" s="594" t="s">
        <v>400</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594" t="s">
        <v>302</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2"/>
    </row>
    <row r="819" spans="1:50" ht="24.75" hidden="1" customHeight="1" x14ac:dyDescent="0.15">
      <c r="A819" s="630"/>
      <c r="B819" s="631"/>
      <c r="C819" s="631"/>
      <c r="D819" s="631"/>
      <c r="E819" s="631"/>
      <c r="F819" s="632"/>
      <c r="G819" s="814"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7"/>
      <c r="AC819" s="814"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hidden="1" customHeight="1" x14ac:dyDescent="0.15">
      <c r="A820" s="630"/>
      <c r="B820" s="631"/>
      <c r="C820" s="631"/>
      <c r="D820" s="631"/>
      <c r="E820" s="631"/>
      <c r="F820" s="632"/>
      <c r="G820" s="669"/>
      <c r="H820" s="670"/>
      <c r="I820" s="670"/>
      <c r="J820" s="670"/>
      <c r="K820" s="671"/>
      <c r="L820" s="663"/>
      <c r="M820" s="664"/>
      <c r="N820" s="664"/>
      <c r="O820" s="664"/>
      <c r="P820" s="664"/>
      <c r="Q820" s="664"/>
      <c r="R820" s="664"/>
      <c r="S820" s="664"/>
      <c r="T820" s="664"/>
      <c r="U820" s="664"/>
      <c r="V820" s="664"/>
      <c r="W820" s="664"/>
      <c r="X820" s="665"/>
      <c r="Y820" s="384"/>
      <c r="Z820" s="385"/>
      <c r="AA820" s="385"/>
      <c r="AB820" s="804"/>
      <c r="AC820" s="669"/>
      <c r="AD820" s="670"/>
      <c r="AE820" s="670"/>
      <c r="AF820" s="670"/>
      <c r="AG820" s="671"/>
      <c r="AH820" s="663"/>
      <c r="AI820" s="664"/>
      <c r="AJ820" s="664"/>
      <c r="AK820" s="664"/>
      <c r="AL820" s="664"/>
      <c r="AM820" s="664"/>
      <c r="AN820" s="664"/>
      <c r="AO820" s="664"/>
      <c r="AP820" s="664"/>
      <c r="AQ820" s="664"/>
      <c r="AR820" s="664"/>
      <c r="AS820" s="664"/>
      <c r="AT820" s="665"/>
      <c r="AU820" s="384"/>
      <c r="AV820" s="385"/>
      <c r="AW820" s="385"/>
      <c r="AX820" s="386"/>
    </row>
    <row r="821" spans="1:50" ht="24.75" hidden="1"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hidden="1" customHeight="1" x14ac:dyDescent="0.15">
      <c r="A830" s="630"/>
      <c r="B830" s="631"/>
      <c r="C830" s="631"/>
      <c r="D830" s="631"/>
      <c r="E830" s="631"/>
      <c r="F830" s="632"/>
      <c r="G830" s="825" t="s">
        <v>20</v>
      </c>
      <c r="H830" s="826"/>
      <c r="I830" s="826"/>
      <c r="J830" s="826"/>
      <c r="K830" s="826"/>
      <c r="L830" s="827"/>
      <c r="M830" s="828"/>
      <c r="N830" s="828"/>
      <c r="O830" s="828"/>
      <c r="P830" s="828"/>
      <c r="Q830" s="828"/>
      <c r="R830" s="828"/>
      <c r="S830" s="828"/>
      <c r="T830" s="828"/>
      <c r="U830" s="828"/>
      <c r="V830" s="828"/>
      <c r="W830" s="828"/>
      <c r="X830" s="829"/>
      <c r="Y830" s="830">
        <f>SUM(Y820:AB829)</f>
        <v>0</v>
      </c>
      <c r="Z830" s="831"/>
      <c r="AA830" s="831"/>
      <c r="AB830" s="832"/>
      <c r="AC830" s="825" t="s">
        <v>20</v>
      </c>
      <c r="AD830" s="826"/>
      <c r="AE830" s="826"/>
      <c r="AF830" s="826"/>
      <c r="AG830" s="826"/>
      <c r="AH830" s="827"/>
      <c r="AI830" s="828"/>
      <c r="AJ830" s="828"/>
      <c r="AK830" s="828"/>
      <c r="AL830" s="828"/>
      <c r="AM830" s="828"/>
      <c r="AN830" s="828"/>
      <c r="AO830" s="828"/>
      <c r="AP830" s="828"/>
      <c r="AQ830" s="828"/>
      <c r="AR830" s="828"/>
      <c r="AS830" s="828"/>
      <c r="AT830" s="829"/>
      <c r="AU830" s="830">
        <f>SUM(AU820:AX829)</f>
        <v>0</v>
      </c>
      <c r="AV830" s="831"/>
      <c r="AW830" s="831"/>
      <c r="AX830" s="833"/>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510</v>
      </c>
      <c r="AI836" s="357"/>
      <c r="AJ836" s="357"/>
      <c r="AK836" s="357"/>
      <c r="AL836" s="357" t="s">
        <v>21</v>
      </c>
      <c r="AM836" s="357"/>
      <c r="AN836" s="357"/>
      <c r="AO836" s="362"/>
      <c r="AP836" s="363" t="s">
        <v>433</v>
      </c>
      <c r="AQ836" s="363"/>
      <c r="AR836" s="363"/>
      <c r="AS836" s="363"/>
      <c r="AT836" s="363"/>
      <c r="AU836" s="363"/>
      <c r="AV836" s="363"/>
      <c r="AW836" s="363"/>
      <c r="AX836" s="363"/>
    </row>
    <row r="837" spans="1:50" ht="60" customHeight="1" x14ac:dyDescent="0.15">
      <c r="A837" s="372">
        <v>1</v>
      </c>
      <c r="B837" s="372">
        <v>1</v>
      </c>
      <c r="C837" s="340" t="s">
        <v>635</v>
      </c>
      <c r="D837" s="340"/>
      <c r="E837" s="340"/>
      <c r="F837" s="340"/>
      <c r="G837" s="340"/>
      <c r="H837" s="340"/>
      <c r="I837" s="340"/>
      <c r="J837" s="341">
        <v>1240005004054</v>
      </c>
      <c r="K837" s="342"/>
      <c r="L837" s="342"/>
      <c r="M837" s="342"/>
      <c r="N837" s="342"/>
      <c r="O837" s="342"/>
      <c r="P837" s="355" t="s">
        <v>661</v>
      </c>
      <c r="Q837" s="343"/>
      <c r="R837" s="343"/>
      <c r="S837" s="343"/>
      <c r="T837" s="343"/>
      <c r="U837" s="343"/>
      <c r="V837" s="343"/>
      <c r="W837" s="343"/>
      <c r="X837" s="343"/>
      <c r="Y837" s="344">
        <v>90</v>
      </c>
      <c r="Z837" s="345"/>
      <c r="AA837" s="345"/>
      <c r="AB837" s="346"/>
      <c r="AC837" s="356" t="s">
        <v>522</v>
      </c>
      <c r="AD837" s="364"/>
      <c r="AE837" s="364"/>
      <c r="AF837" s="364"/>
      <c r="AG837" s="364"/>
      <c r="AH837" s="365">
        <v>1</v>
      </c>
      <c r="AI837" s="366"/>
      <c r="AJ837" s="366"/>
      <c r="AK837" s="366"/>
      <c r="AL837" s="350">
        <v>100</v>
      </c>
      <c r="AM837" s="351"/>
      <c r="AN837" s="351"/>
      <c r="AO837" s="352"/>
      <c r="AP837" s="353" t="s">
        <v>562</v>
      </c>
      <c r="AQ837" s="353"/>
      <c r="AR837" s="353"/>
      <c r="AS837" s="353"/>
      <c r="AT837" s="353"/>
      <c r="AU837" s="353"/>
      <c r="AV837" s="353"/>
      <c r="AW837" s="353"/>
      <c r="AX837" s="353"/>
    </row>
    <row r="838" spans="1:50" ht="60" customHeight="1" x14ac:dyDescent="0.15">
      <c r="A838" s="372">
        <v>2</v>
      </c>
      <c r="B838" s="372">
        <v>1</v>
      </c>
      <c r="C838" s="340" t="s">
        <v>632</v>
      </c>
      <c r="D838" s="340"/>
      <c r="E838" s="340"/>
      <c r="F838" s="340"/>
      <c r="G838" s="340"/>
      <c r="H838" s="340"/>
      <c r="I838" s="340"/>
      <c r="J838" s="341">
        <v>4420005005394</v>
      </c>
      <c r="K838" s="342"/>
      <c r="L838" s="342"/>
      <c r="M838" s="342"/>
      <c r="N838" s="342"/>
      <c r="O838" s="342"/>
      <c r="P838" s="343" t="s">
        <v>660</v>
      </c>
      <c r="Q838" s="343"/>
      <c r="R838" s="343"/>
      <c r="S838" s="343"/>
      <c r="T838" s="343"/>
      <c r="U838" s="343"/>
      <c r="V838" s="343"/>
      <c r="W838" s="343"/>
      <c r="X838" s="343"/>
      <c r="Y838" s="344">
        <v>72</v>
      </c>
      <c r="Z838" s="345"/>
      <c r="AA838" s="345"/>
      <c r="AB838" s="346"/>
      <c r="AC838" s="356" t="s">
        <v>522</v>
      </c>
      <c r="AD838" s="356"/>
      <c r="AE838" s="356"/>
      <c r="AF838" s="356"/>
      <c r="AG838" s="356"/>
      <c r="AH838" s="365">
        <v>1</v>
      </c>
      <c r="AI838" s="366"/>
      <c r="AJ838" s="366"/>
      <c r="AK838" s="366"/>
      <c r="AL838" s="350">
        <v>100</v>
      </c>
      <c r="AM838" s="351"/>
      <c r="AN838" s="351"/>
      <c r="AO838" s="352"/>
      <c r="AP838" s="353" t="s">
        <v>651</v>
      </c>
      <c r="AQ838" s="353"/>
      <c r="AR838" s="353"/>
      <c r="AS838" s="353"/>
      <c r="AT838" s="353"/>
      <c r="AU838" s="353"/>
      <c r="AV838" s="353"/>
      <c r="AW838" s="353"/>
      <c r="AX838" s="353"/>
    </row>
    <row r="839" spans="1:50" ht="60" customHeight="1" x14ac:dyDescent="0.15">
      <c r="A839" s="372">
        <v>3</v>
      </c>
      <c r="B839" s="372">
        <v>1</v>
      </c>
      <c r="C839" s="354" t="s">
        <v>634</v>
      </c>
      <c r="D839" s="340"/>
      <c r="E839" s="340"/>
      <c r="F839" s="340"/>
      <c r="G839" s="340"/>
      <c r="H839" s="340"/>
      <c r="I839" s="340"/>
      <c r="J839" s="341">
        <v>3310005001777</v>
      </c>
      <c r="K839" s="342"/>
      <c r="L839" s="342"/>
      <c r="M839" s="342"/>
      <c r="N839" s="342"/>
      <c r="O839" s="342"/>
      <c r="P839" s="355" t="s">
        <v>660</v>
      </c>
      <c r="Q839" s="343"/>
      <c r="R839" s="343"/>
      <c r="S839" s="343"/>
      <c r="T839" s="343"/>
      <c r="U839" s="343"/>
      <c r="V839" s="343"/>
      <c r="W839" s="343"/>
      <c r="X839" s="343"/>
      <c r="Y839" s="344">
        <v>67</v>
      </c>
      <c r="Z839" s="345"/>
      <c r="AA839" s="345"/>
      <c r="AB839" s="346"/>
      <c r="AC839" s="356" t="s">
        <v>522</v>
      </c>
      <c r="AD839" s="356"/>
      <c r="AE839" s="356"/>
      <c r="AF839" s="356"/>
      <c r="AG839" s="356"/>
      <c r="AH839" s="348">
        <v>1</v>
      </c>
      <c r="AI839" s="349"/>
      <c r="AJ839" s="349"/>
      <c r="AK839" s="349"/>
      <c r="AL839" s="350">
        <v>100</v>
      </c>
      <c r="AM839" s="351"/>
      <c r="AN839" s="351"/>
      <c r="AO839" s="352"/>
      <c r="AP839" s="353" t="s">
        <v>562</v>
      </c>
      <c r="AQ839" s="353"/>
      <c r="AR839" s="353"/>
      <c r="AS839" s="353"/>
      <c r="AT839" s="353"/>
      <c r="AU839" s="353"/>
      <c r="AV839" s="353"/>
      <c r="AW839" s="353"/>
      <c r="AX839" s="353"/>
    </row>
    <row r="840" spans="1:50" ht="60" customHeight="1" x14ac:dyDescent="0.15">
      <c r="A840" s="372">
        <v>4</v>
      </c>
      <c r="B840" s="372">
        <v>1</v>
      </c>
      <c r="C840" s="354" t="s">
        <v>633</v>
      </c>
      <c r="D840" s="340"/>
      <c r="E840" s="340"/>
      <c r="F840" s="340"/>
      <c r="G840" s="340"/>
      <c r="H840" s="340"/>
      <c r="I840" s="340"/>
      <c r="J840" s="341">
        <v>8040005001619</v>
      </c>
      <c r="K840" s="342"/>
      <c r="L840" s="342"/>
      <c r="M840" s="342"/>
      <c r="N840" s="342"/>
      <c r="O840" s="342"/>
      <c r="P840" s="355" t="s">
        <v>662</v>
      </c>
      <c r="Q840" s="343"/>
      <c r="R840" s="343"/>
      <c r="S840" s="343"/>
      <c r="T840" s="343"/>
      <c r="U840" s="343"/>
      <c r="V840" s="343"/>
      <c r="W840" s="343"/>
      <c r="X840" s="343"/>
      <c r="Y840" s="344">
        <v>61</v>
      </c>
      <c r="Z840" s="345"/>
      <c r="AA840" s="345"/>
      <c r="AB840" s="346"/>
      <c r="AC840" s="356" t="s">
        <v>522</v>
      </c>
      <c r="AD840" s="356"/>
      <c r="AE840" s="356"/>
      <c r="AF840" s="356"/>
      <c r="AG840" s="356"/>
      <c r="AH840" s="348">
        <v>1</v>
      </c>
      <c r="AI840" s="349"/>
      <c r="AJ840" s="349"/>
      <c r="AK840" s="349"/>
      <c r="AL840" s="350">
        <v>100</v>
      </c>
      <c r="AM840" s="351"/>
      <c r="AN840" s="351"/>
      <c r="AO840" s="352"/>
      <c r="AP840" s="353" t="s">
        <v>562</v>
      </c>
      <c r="AQ840" s="353"/>
      <c r="AR840" s="353"/>
      <c r="AS840" s="353"/>
      <c r="AT840" s="353"/>
      <c r="AU840" s="353"/>
      <c r="AV840" s="353"/>
      <c r="AW840" s="353"/>
      <c r="AX840" s="353"/>
    </row>
    <row r="841" spans="1:50" ht="60" customHeight="1" x14ac:dyDescent="0.15">
      <c r="A841" s="372">
        <v>5</v>
      </c>
      <c r="B841" s="372">
        <v>1</v>
      </c>
      <c r="C841" s="340" t="s">
        <v>636</v>
      </c>
      <c r="D841" s="340"/>
      <c r="E841" s="340"/>
      <c r="F841" s="340"/>
      <c r="G841" s="340"/>
      <c r="H841" s="340"/>
      <c r="I841" s="340"/>
      <c r="J841" s="341">
        <v>4380005002314</v>
      </c>
      <c r="K841" s="342"/>
      <c r="L841" s="342"/>
      <c r="M841" s="342"/>
      <c r="N841" s="342"/>
      <c r="O841" s="342"/>
      <c r="P841" s="355" t="s">
        <v>661</v>
      </c>
      <c r="Q841" s="343"/>
      <c r="R841" s="343"/>
      <c r="S841" s="343"/>
      <c r="T841" s="343"/>
      <c r="U841" s="343"/>
      <c r="V841" s="343"/>
      <c r="W841" s="343"/>
      <c r="X841" s="343"/>
      <c r="Y841" s="344">
        <v>54</v>
      </c>
      <c r="Z841" s="345"/>
      <c r="AA841" s="345"/>
      <c r="AB841" s="346"/>
      <c r="AC841" s="347" t="s">
        <v>522</v>
      </c>
      <c r="AD841" s="347"/>
      <c r="AE841" s="347"/>
      <c r="AF841" s="347"/>
      <c r="AG841" s="347"/>
      <c r="AH841" s="348">
        <v>1</v>
      </c>
      <c r="AI841" s="349"/>
      <c r="AJ841" s="349"/>
      <c r="AK841" s="349"/>
      <c r="AL841" s="350">
        <v>100</v>
      </c>
      <c r="AM841" s="351"/>
      <c r="AN841" s="351"/>
      <c r="AO841" s="352"/>
      <c r="AP841" s="353" t="s">
        <v>562</v>
      </c>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510</v>
      </c>
      <c r="AI869" s="357"/>
      <c r="AJ869" s="357"/>
      <c r="AK869" s="357"/>
      <c r="AL869" s="357" t="s">
        <v>21</v>
      </c>
      <c r="AM869" s="357"/>
      <c r="AN869" s="357"/>
      <c r="AO869" s="362"/>
      <c r="AP869" s="363" t="s">
        <v>433</v>
      </c>
      <c r="AQ869" s="363"/>
      <c r="AR869" s="363"/>
      <c r="AS869" s="363"/>
      <c r="AT869" s="363"/>
      <c r="AU869" s="363"/>
      <c r="AV869" s="363"/>
      <c r="AW869" s="363"/>
      <c r="AX869" s="363"/>
    </row>
    <row r="870" spans="1:50" ht="60" customHeight="1" x14ac:dyDescent="0.15">
      <c r="A870" s="372">
        <v>1</v>
      </c>
      <c r="B870" s="372">
        <v>1</v>
      </c>
      <c r="C870" s="340" t="s">
        <v>637</v>
      </c>
      <c r="D870" s="340"/>
      <c r="E870" s="340"/>
      <c r="F870" s="340"/>
      <c r="G870" s="340"/>
      <c r="H870" s="340"/>
      <c r="I870" s="340"/>
      <c r="J870" s="341">
        <v>1010405009411</v>
      </c>
      <c r="K870" s="342"/>
      <c r="L870" s="342"/>
      <c r="M870" s="342"/>
      <c r="N870" s="342"/>
      <c r="O870" s="342"/>
      <c r="P870" s="343" t="s">
        <v>638</v>
      </c>
      <c r="Q870" s="343"/>
      <c r="R870" s="343"/>
      <c r="S870" s="343"/>
      <c r="T870" s="343"/>
      <c r="U870" s="343"/>
      <c r="V870" s="343"/>
      <c r="W870" s="343"/>
      <c r="X870" s="343"/>
      <c r="Y870" s="344">
        <v>82</v>
      </c>
      <c r="Z870" s="345"/>
      <c r="AA870" s="345"/>
      <c r="AB870" s="346"/>
      <c r="AC870" s="356" t="s">
        <v>520</v>
      </c>
      <c r="AD870" s="364"/>
      <c r="AE870" s="364"/>
      <c r="AF870" s="364"/>
      <c r="AG870" s="364"/>
      <c r="AH870" s="365">
        <v>2</v>
      </c>
      <c r="AI870" s="366"/>
      <c r="AJ870" s="366"/>
      <c r="AK870" s="366"/>
      <c r="AL870" s="350">
        <v>100</v>
      </c>
      <c r="AM870" s="351"/>
      <c r="AN870" s="351"/>
      <c r="AO870" s="352"/>
      <c r="AP870" s="353" t="s">
        <v>562</v>
      </c>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510</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510</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510</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510</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510</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510</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82">
    <cfRule type="expression" dxfId="2793" priority="13877">
      <formula>IF(RIGHT(TEXT(Y782,"0.#"),1)=".",FALSE,TRUE)</formula>
    </cfRule>
    <cfRule type="expression" dxfId="2792" priority="13878">
      <formula>IF(RIGHT(TEXT(Y782,"0.#"),1)=".",TRUE,FALSE)</formula>
    </cfRule>
  </conditionalFormatting>
  <conditionalFormatting sqref="Y791">
    <cfRule type="expression" dxfId="2791" priority="13873">
      <formula>IF(RIGHT(TEXT(Y791,"0.#"),1)=".",FALSE,TRUE)</formula>
    </cfRule>
    <cfRule type="expression" dxfId="2790" priority="13874">
      <formula>IF(RIGHT(TEXT(Y791,"0.#"),1)=".",TRUE,FALSE)</formula>
    </cfRule>
  </conditionalFormatting>
  <conditionalFormatting sqref="Y822:Y829 Y820 Y809:Y816 Y807 Y796:Y803 Y794">
    <cfRule type="expression" dxfId="2789" priority="13655">
      <formula>IF(RIGHT(TEXT(Y794,"0.#"),1)=".",FALSE,TRUE)</formula>
    </cfRule>
    <cfRule type="expression" dxfId="2788" priority="13656">
      <formula>IF(RIGHT(TEXT(Y794,"0.#"),1)=".",TRUE,FALSE)</formula>
    </cfRule>
  </conditionalFormatting>
  <conditionalFormatting sqref="P16:AQ17 P15:AX15 P13:AX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83:Y790 Y781">
    <cfRule type="expression" dxfId="2781" priority="13679">
      <formula>IF(RIGHT(TEXT(Y781,"0.#"),1)=".",FALSE,TRUE)</formula>
    </cfRule>
    <cfRule type="expression" dxfId="2780" priority="13680">
      <formula>IF(RIGHT(TEXT(Y781,"0.#"),1)=".",TRUE,FALSE)</formula>
    </cfRule>
  </conditionalFormatting>
  <conditionalFormatting sqref="AU782">
    <cfRule type="expression" dxfId="2779" priority="13677">
      <formula>IF(RIGHT(TEXT(AU782,"0.#"),1)=".",FALSE,TRUE)</formula>
    </cfRule>
    <cfRule type="expression" dxfId="2778" priority="13678">
      <formula>IF(RIGHT(TEXT(AU782,"0.#"),1)=".",TRUE,FALSE)</formula>
    </cfRule>
  </conditionalFormatting>
  <conditionalFormatting sqref="AU791">
    <cfRule type="expression" dxfId="2777" priority="13675">
      <formula>IF(RIGHT(TEXT(AU791,"0.#"),1)=".",FALSE,TRUE)</formula>
    </cfRule>
    <cfRule type="expression" dxfId="2776" priority="13676">
      <formula>IF(RIGHT(TEXT(AU791,"0.#"),1)=".",TRUE,FALSE)</formula>
    </cfRule>
  </conditionalFormatting>
  <conditionalFormatting sqref="AU783:AU790 AU781">
    <cfRule type="expression" dxfId="2775" priority="13673">
      <formula>IF(RIGHT(TEXT(AU781,"0.#"),1)=".",FALSE,TRUE)</formula>
    </cfRule>
    <cfRule type="expression" dxfId="2774" priority="13674">
      <formula>IF(RIGHT(TEXT(AU781,"0.#"),1)=".",TRUE,FALSE)</formula>
    </cfRule>
  </conditionalFormatting>
  <conditionalFormatting sqref="Y821 Y808 Y795">
    <cfRule type="expression" dxfId="2773" priority="13659">
      <formula>IF(RIGHT(TEXT(Y795,"0.#"),1)=".",FALSE,TRUE)</formula>
    </cfRule>
    <cfRule type="expression" dxfId="2772" priority="13660">
      <formula>IF(RIGHT(TEXT(Y795,"0.#"),1)=".",TRUE,FALSE)</formula>
    </cfRule>
  </conditionalFormatting>
  <conditionalFormatting sqref="Y830 Y817 Y804">
    <cfRule type="expression" dxfId="2771" priority="13657">
      <formula>IF(RIGHT(TEXT(Y804,"0.#"),1)=".",FALSE,TRUE)</formula>
    </cfRule>
    <cfRule type="expression" dxfId="2770" priority="13658">
      <formula>IF(RIGHT(TEXT(Y804,"0.#"),1)=".",TRUE,FALSE)</formula>
    </cfRule>
  </conditionalFormatting>
  <conditionalFormatting sqref="AU821 AU808 AU795">
    <cfRule type="expression" dxfId="2769" priority="13653">
      <formula>IF(RIGHT(TEXT(AU795,"0.#"),1)=".",FALSE,TRUE)</formula>
    </cfRule>
    <cfRule type="expression" dxfId="2768" priority="13654">
      <formula>IF(RIGHT(TEXT(AU795,"0.#"),1)=".",TRUE,FALSE)</formula>
    </cfRule>
  </conditionalFormatting>
  <conditionalFormatting sqref="AU830 AU817 AU804">
    <cfRule type="expression" dxfId="2767" priority="13651">
      <formula>IF(RIGHT(TEXT(AU804,"0.#"),1)=".",FALSE,TRUE)</formula>
    </cfRule>
    <cfRule type="expression" dxfId="2766" priority="13652">
      <formula>IF(RIGHT(TEXT(AU804,"0.#"),1)=".",TRUE,FALSE)</formula>
    </cfRule>
  </conditionalFormatting>
  <conditionalFormatting sqref="AU822:AU829 AU820 AU809:AU816 AU807 AU796:AU803 AU794">
    <cfRule type="expression" dxfId="2765" priority="13649">
      <formula>IF(RIGHT(TEXT(AU794,"0.#"),1)=".",FALSE,TRUE)</formula>
    </cfRule>
    <cfRule type="expression" dxfId="2764" priority="13650">
      <formula>IF(RIGHT(TEXT(AU794,"0.#"),1)=".",TRUE,FALSE)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39:AO866">
    <cfRule type="expression" dxfId="2499" priority="6627">
      <formula>IF(AND(AL839&gt;=0, RIGHT(TEXT(AL839,"0.#"),1)&lt;&gt;"."),TRUE,FALSE)</formula>
    </cfRule>
    <cfRule type="expression" dxfId="2498" priority="6628">
      <formula>IF(AND(AL839&gt;=0, RIGHT(TEXT(AL839,"0.#"),1)="."),TRUE,FALSE)</formula>
    </cfRule>
    <cfRule type="expression" dxfId="2497" priority="6629">
      <formula>IF(AND(AL839&lt;0, RIGHT(TEXT(AL839,"0.#"),1)&lt;&gt;"."),TRUE,FALSE)</formula>
    </cfRule>
    <cfRule type="expression" dxfId="2496" priority="6630">
      <formula>IF(AND(AL839&lt;0, RIGHT(TEXT(AL839,"0.#"),1)="."),TRUE,FALSE)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39:Y866">
    <cfRule type="expression" dxfId="2425" priority="2955">
      <formula>IF(RIGHT(TEXT(Y839,"0.#"),1)=".",FALSE,TRUE)</formula>
    </cfRule>
    <cfRule type="expression" dxfId="2424" priority="2956">
      <formula>IF(RIGHT(TEXT(Y839,"0.#"),1)=".",TRUE,FALSE)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02:AO1131">
    <cfRule type="expression" dxfId="2395" priority="2861">
      <formula>IF(AND(AL1102&gt;=0, RIGHT(TEXT(AL1102,"0.#"),1)&lt;&gt;"."),TRUE,FALSE)</formula>
    </cfRule>
    <cfRule type="expression" dxfId="2394" priority="2862">
      <formula>IF(AND(AL1102&gt;=0, RIGHT(TEXT(AL1102,"0.#"),1)="."),TRUE,FALSE)</formula>
    </cfRule>
    <cfRule type="expression" dxfId="2393" priority="2863">
      <formula>IF(AND(AL1102&lt;0, RIGHT(TEXT(AL1102,"0.#"),1)&lt;&gt;"."),TRUE,FALSE)</formula>
    </cfRule>
    <cfRule type="expression" dxfId="2392" priority="2864">
      <formula>IF(AND(AL1102&lt;0, RIGHT(TEXT(AL1102,"0.#"),1)="."),TRUE,FALSE)</formula>
    </cfRule>
  </conditionalFormatting>
  <conditionalFormatting sqref="Y1102:Y1131">
    <cfRule type="expression" dxfId="2391" priority="2859">
      <formula>IF(RIGHT(TEXT(Y1102,"0.#"),1)=".",FALSE,TRUE)</formula>
    </cfRule>
    <cfRule type="expression" dxfId="2390" priority="2860">
      <formula>IF(RIGHT(TEXT(Y1102,"0.#"),1)=".",TRUE,FALSE)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37:AO837">
    <cfRule type="expression" dxfId="2381" priority="2813">
      <formula>IF(AND(AL837&gt;=0, RIGHT(TEXT(AL837,"0.#"),1)&lt;&gt;"."),TRUE,FALSE)</formula>
    </cfRule>
    <cfRule type="expression" dxfId="2380" priority="2814">
      <formula>IF(AND(AL837&gt;=0, RIGHT(TEXT(AL837,"0.#"),1)="."),TRUE,FALSE)</formula>
    </cfRule>
    <cfRule type="expression" dxfId="2379" priority="2815">
      <formula>IF(AND(AL837&lt;0, RIGHT(TEXT(AL837,"0.#"),1)&lt;&gt;"."),TRUE,FALSE)</formula>
    </cfRule>
    <cfRule type="expression" dxfId="2378" priority="2816">
      <formula>IF(AND(AL837&lt;0, RIGHT(TEXT(AL837,"0.#"),1)="."),TRUE,FALSE)</formula>
    </cfRule>
  </conditionalFormatting>
  <conditionalFormatting sqref="Y837:Y838">
    <cfRule type="expression" dxfId="2377" priority="2811">
      <formula>IF(RIGHT(TEXT(Y837,"0.#"),1)=".",FALSE,TRUE)</formula>
    </cfRule>
    <cfRule type="expression" dxfId="2376" priority="2812">
      <formula>IF(RIGHT(TEXT(Y837,"0.#"),1)=".",TRUE,FALSE)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L838:AO838">
    <cfRule type="expression" dxfId="703" priority="1">
      <formula>IF(AND(AL838&gt;=0, RIGHT(TEXT(AL838,"0.#"),1)&lt;&gt;"."),TRUE,FALSE)</formula>
    </cfRule>
    <cfRule type="expression" dxfId="702" priority="2">
      <formula>IF(AND(AL838&gt;=0, RIGHT(TEXT(AL838,"0.#"),1)="."),TRUE,FALSE)</formula>
    </cfRule>
    <cfRule type="expression" dxfId="701" priority="3">
      <formula>IF(AND(AL838&lt;0, RIGHT(TEXT(AL838,"0.#"),1)&lt;&gt;"."),TRUE,FALSE)</formula>
    </cfRule>
    <cfRule type="expression" dxfId="700" priority="4">
      <formula>IF(AND(AL838&lt;0, RIGHT(TEXT(AL838,"0.#"),1)="."),TRUE,FALSE)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29" max="49" man="1"/>
    <brk id="129" max="49" man="1"/>
    <brk id="699" max="49" man="1"/>
    <brk id="727"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3" sqref="Q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515</v>
      </c>
      <c r="AI2" s="54" t="s">
        <v>385</v>
      </c>
      <c r="AK2" s="54" t="s">
        <v>394</v>
      </c>
      <c r="AM2" s="88"/>
      <c r="AN2" s="88"/>
      <c r="AP2" s="56" t="s">
        <v>515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
      </c>
      <c r="O3" s="13"/>
      <c r="P3" s="12" t="s">
        <v>191</v>
      </c>
      <c r="Q3" s="17" t="s">
        <v>549</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516</v>
      </c>
      <c r="AI3" s="54" t="s">
        <v>387</v>
      </c>
      <c r="AK3" s="54" t="str">
        <f>CHAR(CODE(AK2)+1)</f>
        <v>B</v>
      </c>
      <c r="AM3" s="88"/>
      <c r="AN3" s="88"/>
      <c r="AP3" s="56" t="s">
        <v>516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541</v>
      </c>
      <c r="W4" s="32" t="s">
        <v>270</v>
      </c>
      <c r="Y4" s="32" t="s">
        <v>72</v>
      </c>
      <c r="Z4" s="30"/>
      <c r="AA4" s="32" t="s">
        <v>77</v>
      </c>
      <c r="AB4" s="31"/>
      <c r="AC4" s="32" t="s">
        <v>256</v>
      </c>
      <c r="AD4" s="28"/>
      <c r="AE4" s="45" t="s">
        <v>297</v>
      </c>
      <c r="AF4" s="30"/>
      <c r="AG4" s="56" t="s">
        <v>517</v>
      </c>
      <c r="AI4" s="54" t="s">
        <v>502</v>
      </c>
      <c r="AK4" s="54" t="str">
        <f t="shared" ref="AK4:AK49" si="7">CHAR(CODE(AK3)+1)</f>
        <v>C</v>
      </c>
      <c r="AM4" s="88"/>
      <c r="AN4" s="88"/>
      <c r="AP4" s="56" t="s">
        <v>517</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528</v>
      </c>
      <c r="AF5" s="30"/>
      <c r="AG5" s="56" t="s">
        <v>518</v>
      </c>
      <c r="AI5" s="56" t="s">
        <v>503</v>
      </c>
      <c r="AK5" s="54" t="str">
        <f t="shared" si="7"/>
        <v>D</v>
      </c>
      <c r="AP5" s="56" t="s">
        <v>518</v>
      </c>
    </row>
    <row r="6" spans="1:42" ht="13.5" customHeight="1" x14ac:dyDescent="0.15">
      <c r="A6" s="14" t="s">
        <v>206</v>
      </c>
      <c r="B6" s="15" t="s">
        <v>549</v>
      </c>
      <c r="C6" s="13" t="str">
        <f t="shared" si="0"/>
        <v>科学技術・イノベーション</v>
      </c>
      <c r="D6" s="13" t="str">
        <f t="shared" ref="D6:D22" si="8">IF(C6="",D5,IF(D5&lt;&gt;"",CONCATENATE(D5,"、",C6),C6))</f>
        <v>科学技術・イノベーション</v>
      </c>
      <c r="F6" s="18" t="s">
        <v>233</v>
      </c>
      <c r="G6" s="17"/>
      <c r="H6" s="13" t="str">
        <f t="shared" si="1"/>
        <v/>
      </c>
      <c r="I6" s="13" t="str">
        <f t="shared" si="5"/>
        <v/>
      </c>
      <c r="K6" s="14" t="s">
        <v>225</v>
      </c>
      <c r="L6" s="15"/>
      <c r="M6" s="13" t="str">
        <f t="shared" si="2"/>
        <v/>
      </c>
      <c r="N6" s="13" t="str">
        <f t="shared" si="6"/>
        <v/>
      </c>
      <c r="O6" s="13"/>
      <c r="P6" s="12" t="s">
        <v>194</v>
      </c>
      <c r="Q6" s="17"/>
      <c r="R6" s="13" t="str">
        <f t="shared" si="3"/>
        <v/>
      </c>
      <c r="S6" s="13" t="str">
        <f t="shared" si="4"/>
        <v>委託・請負</v>
      </c>
      <c r="T6" s="13"/>
      <c r="U6" s="32" t="s">
        <v>540</v>
      </c>
      <c r="W6" s="32" t="s">
        <v>271</v>
      </c>
      <c r="Y6" s="32" t="s">
        <v>76</v>
      </c>
      <c r="Z6" s="30"/>
      <c r="AA6" s="32" t="s">
        <v>81</v>
      </c>
      <c r="AB6" s="31"/>
      <c r="AC6" s="32" t="s">
        <v>257</v>
      </c>
      <c r="AD6" s="31"/>
      <c r="AE6" s="45" t="s">
        <v>525</v>
      </c>
      <c r="AF6" s="30"/>
      <c r="AG6" s="56" t="s">
        <v>519</v>
      </c>
      <c r="AI6" s="54" t="s">
        <v>466</v>
      </c>
      <c r="AK6" s="54" t="str">
        <f t="shared" si="7"/>
        <v>E</v>
      </c>
      <c r="AP6" s="56" t="s">
        <v>519</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520</v>
      </c>
      <c r="AK7" s="54" t="str">
        <f t="shared" si="7"/>
        <v>F</v>
      </c>
      <c r="AP7" s="56" t="s">
        <v>520</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521</v>
      </c>
      <c r="AK8" s="54" t="str">
        <f t="shared" si="7"/>
        <v>G</v>
      </c>
      <c r="AP8" s="56" t="s">
        <v>521</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
      </c>
      <c r="K9" s="14" t="s">
        <v>228</v>
      </c>
      <c r="L9" s="15" t="s">
        <v>549</v>
      </c>
      <c r="M9" s="13" t="str">
        <f t="shared" si="2"/>
        <v>エネルギー対策</v>
      </c>
      <c r="N9" s="13" t="str">
        <f t="shared" si="6"/>
        <v>エネルギー対策</v>
      </c>
      <c r="O9" s="13"/>
      <c r="P9" s="13"/>
      <c r="Q9" s="19"/>
      <c r="T9" s="13"/>
      <c r="U9" s="32" t="s">
        <v>470</v>
      </c>
      <c r="W9" s="32" t="s">
        <v>274</v>
      </c>
      <c r="Y9" s="32" t="s">
        <v>82</v>
      </c>
      <c r="Z9" s="30"/>
      <c r="AA9" s="32" t="s">
        <v>87</v>
      </c>
      <c r="AB9" s="31"/>
      <c r="AC9" s="31"/>
      <c r="AD9" s="31"/>
      <c r="AE9" s="31"/>
      <c r="AF9" s="30"/>
      <c r="AG9" s="56" t="s">
        <v>522</v>
      </c>
      <c r="AK9" s="54" t="str">
        <f t="shared" si="7"/>
        <v>H</v>
      </c>
      <c r="AP9" s="56" t="s">
        <v>522</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
      </c>
      <c r="K10" s="14" t="s">
        <v>469</v>
      </c>
      <c r="L10" s="15"/>
      <c r="M10" s="13" t="str">
        <f t="shared" si="2"/>
        <v/>
      </c>
      <c r="N10" s="13" t="str">
        <f t="shared" si="6"/>
        <v>エネルギー対策</v>
      </c>
      <c r="O10" s="13"/>
      <c r="P10" s="13" t="str">
        <f>S8</f>
        <v>委託・請負</v>
      </c>
      <c r="Q10" s="19"/>
      <c r="T10" s="13"/>
      <c r="W10" s="32" t="s">
        <v>275</v>
      </c>
      <c r="Y10" s="32" t="s">
        <v>84</v>
      </c>
      <c r="Z10" s="30"/>
      <c r="AA10" s="32" t="s">
        <v>89</v>
      </c>
      <c r="AB10" s="31"/>
      <c r="AC10" s="31"/>
      <c r="AD10" s="31"/>
      <c r="AE10" s="31"/>
      <c r="AF10" s="30"/>
      <c r="AG10" s="56" t="s">
        <v>505</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t="s">
        <v>549</v>
      </c>
      <c r="H11" s="13" t="str">
        <f t="shared" si="1"/>
        <v>エネルギー対策特別会計電源開発促進勘定</v>
      </c>
      <c r="I11" s="13" t="str">
        <f t="shared" si="5"/>
        <v>エネルギー対策特別会計電源開発促進勘定</v>
      </c>
      <c r="K11" s="14" t="s">
        <v>229</v>
      </c>
      <c r="L11" s="15"/>
      <c r="M11" s="13" t="str">
        <f t="shared" si="2"/>
        <v/>
      </c>
      <c r="N11" s="13" t="str">
        <f t="shared" si="6"/>
        <v>エネルギー対策</v>
      </c>
      <c r="O11" s="13"/>
      <c r="P11" s="13"/>
      <c r="Q11" s="19"/>
      <c r="T11" s="13"/>
      <c r="W11" s="32" t="s">
        <v>276</v>
      </c>
      <c r="Y11" s="32" t="s">
        <v>86</v>
      </c>
      <c r="Z11" s="30"/>
      <c r="AA11" s="32" t="s">
        <v>91</v>
      </c>
      <c r="AB11" s="31"/>
      <c r="AC11" s="31"/>
      <c r="AD11" s="31"/>
      <c r="AE11" s="31"/>
      <c r="AF11" s="30"/>
      <c r="AG11" s="54" t="s">
        <v>508</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エネルギー対策特別会計電源開発促進勘定</v>
      </c>
      <c r="K12" s="13"/>
      <c r="L12" s="13"/>
      <c r="O12" s="13"/>
      <c r="P12" s="13"/>
      <c r="Q12" s="19"/>
      <c r="T12" s="13"/>
      <c r="W12" s="32" t="s">
        <v>277</v>
      </c>
      <c r="Y12" s="32" t="s">
        <v>88</v>
      </c>
      <c r="Z12" s="30"/>
      <c r="AA12" s="32" t="s">
        <v>93</v>
      </c>
      <c r="AB12" s="31"/>
      <c r="AC12" s="31"/>
      <c r="AD12" s="31"/>
      <c r="AE12" s="31"/>
      <c r="AF12" s="30"/>
      <c r="AG12" s="54" t="s">
        <v>506</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エネルギー対策特別会計電源開発促進勘定</v>
      </c>
      <c r="K13" s="13" t="str">
        <f>N11</f>
        <v>エネルギー対策</v>
      </c>
      <c r="L13" s="13"/>
      <c r="O13" s="13"/>
      <c r="P13" s="13"/>
      <c r="Q13" s="19"/>
      <c r="T13" s="13"/>
      <c r="W13" s="32" t="s">
        <v>278</v>
      </c>
      <c r="Y13" s="32" t="s">
        <v>90</v>
      </c>
      <c r="Z13" s="30"/>
      <c r="AA13" s="32" t="s">
        <v>95</v>
      </c>
      <c r="AB13" s="31"/>
      <c r="AC13" s="31"/>
      <c r="AD13" s="31"/>
      <c r="AE13" s="31"/>
      <c r="AF13" s="30"/>
      <c r="AG13" s="54" t="s">
        <v>507</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エネルギー対策特別会計電源開発促進勘定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エネルギー対策特別会計電源開発促進勘定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エネルギー対策特別会計電源開発促進勘定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エネルギー対策特別会計電源開発促進勘定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エネルギー対策特別会計電源開発促進勘定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エネルギー対策特別会計電源開発促進勘定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エネルギー対策特別会計電源開発促進勘定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エネルギー対策特別会計電源開発促進勘定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エネルギー対策特別会計電源開発促進勘定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エネルギー対策特別会計電源開発促進勘定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エネルギー対策特別会計電源開発促進勘定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エネルギー対策特別会計電源開発促進勘定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エネルギー対策特別会計電源開発促進勘定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エネルギー対策特別会計電源開発促進勘定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エネルギー対策特別会計電源開発促進勘定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エネルギー対策特別会計電源開発促進勘定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エネルギー対策特別会計電源開発促進勘定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エネルギー対策特別会計電源開発促進勘定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エネルギー対策特別会計電源開発促進勘定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エネルギー対策特別会計電源開発促進勘定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エネルギー対策特別会計電源開発促進勘定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エネルギー対策特別会計電源開発促進勘定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エネルギー対策特別会計電源開発促進勘定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エネルギー対策特別会計電源開発促進勘定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エネルギー対策特別会計電源開発促進勘定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539</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8"/>
      <c r="AA2" s="829"/>
      <c r="AB2" s="1029" t="s">
        <v>11</v>
      </c>
      <c r="AC2" s="1030"/>
      <c r="AD2" s="1031"/>
      <c r="AE2" s="1035" t="s">
        <v>357</v>
      </c>
      <c r="AF2" s="1035"/>
      <c r="AG2" s="1035"/>
      <c r="AH2" s="1035"/>
      <c r="AI2" s="1035" t="s">
        <v>363</v>
      </c>
      <c r="AJ2" s="1035"/>
      <c r="AK2" s="1035"/>
      <c r="AL2" s="1035"/>
      <c r="AM2" s="1035" t="s">
        <v>472</v>
      </c>
      <c r="AN2" s="1035"/>
      <c r="AO2" s="1035"/>
      <c r="AP2" s="553"/>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60"/>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3" t="s">
        <v>301</v>
      </c>
      <c r="AC6" s="1019"/>
      <c r="AD6" s="1019"/>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523</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8"/>
      <c r="AA9" s="829"/>
      <c r="AB9" s="1029" t="s">
        <v>11</v>
      </c>
      <c r="AC9" s="1030"/>
      <c r="AD9" s="1031"/>
      <c r="AE9" s="1035" t="s">
        <v>357</v>
      </c>
      <c r="AF9" s="1035"/>
      <c r="AG9" s="1035"/>
      <c r="AH9" s="1035"/>
      <c r="AI9" s="1035" t="s">
        <v>363</v>
      </c>
      <c r="AJ9" s="1035"/>
      <c r="AK9" s="1035"/>
      <c r="AL9" s="1035"/>
      <c r="AM9" s="1035" t="s">
        <v>472</v>
      </c>
      <c r="AN9" s="1035"/>
      <c r="AO9" s="1035"/>
      <c r="AP9" s="553"/>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60"/>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3" t="s">
        <v>301</v>
      </c>
      <c r="AC13" s="1019"/>
      <c r="AD13" s="1019"/>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523</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8"/>
      <c r="AA16" s="829"/>
      <c r="AB16" s="1029" t="s">
        <v>11</v>
      </c>
      <c r="AC16" s="1030"/>
      <c r="AD16" s="1031"/>
      <c r="AE16" s="1035" t="s">
        <v>357</v>
      </c>
      <c r="AF16" s="1035"/>
      <c r="AG16" s="1035"/>
      <c r="AH16" s="1035"/>
      <c r="AI16" s="1035" t="s">
        <v>363</v>
      </c>
      <c r="AJ16" s="1035"/>
      <c r="AK16" s="1035"/>
      <c r="AL16" s="1035"/>
      <c r="AM16" s="1035" t="s">
        <v>472</v>
      </c>
      <c r="AN16" s="1035"/>
      <c r="AO16" s="1035"/>
      <c r="AP16" s="553"/>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60"/>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3" t="s">
        <v>301</v>
      </c>
      <c r="AC20" s="1019"/>
      <c r="AD20" s="1019"/>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523</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8"/>
      <c r="AA23" s="829"/>
      <c r="AB23" s="1029" t="s">
        <v>11</v>
      </c>
      <c r="AC23" s="1030"/>
      <c r="AD23" s="1031"/>
      <c r="AE23" s="1035" t="s">
        <v>357</v>
      </c>
      <c r="AF23" s="1035"/>
      <c r="AG23" s="1035"/>
      <c r="AH23" s="1035"/>
      <c r="AI23" s="1035" t="s">
        <v>363</v>
      </c>
      <c r="AJ23" s="1035"/>
      <c r="AK23" s="1035"/>
      <c r="AL23" s="1035"/>
      <c r="AM23" s="1035" t="s">
        <v>472</v>
      </c>
      <c r="AN23" s="1035"/>
      <c r="AO23" s="1035"/>
      <c r="AP23" s="553"/>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60"/>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3" t="s">
        <v>301</v>
      </c>
      <c r="AC27" s="1019"/>
      <c r="AD27" s="1019"/>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523</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8"/>
      <c r="AA30" s="829"/>
      <c r="AB30" s="1029" t="s">
        <v>11</v>
      </c>
      <c r="AC30" s="1030"/>
      <c r="AD30" s="1031"/>
      <c r="AE30" s="1035" t="s">
        <v>357</v>
      </c>
      <c r="AF30" s="1035"/>
      <c r="AG30" s="1035"/>
      <c r="AH30" s="1035"/>
      <c r="AI30" s="1035" t="s">
        <v>363</v>
      </c>
      <c r="AJ30" s="1035"/>
      <c r="AK30" s="1035"/>
      <c r="AL30" s="1035"/>
      <c r="AM30" s="1035" t="s">
        <v>472</v>
      </c>
      <c r="AN30" s="1035"/>
      <c r="AO30" s="1035"/>
      <c r="AP30" s="553"/>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60"/>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3" t="s">
        <v>301</v>
      </c>
      <c r="AC34" s="1019"/>
      <c r="AD34" s="1019"/>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523</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8"/>
      <c r="AA37" s="829"/>
      <c r="AB37" s="1029" t="s">
        <v>11</v>
      </c>
      <c r="AC37" s="1030"/>
      <c r="AD37" s="1031"/>
      <c r="AE37" s="1035" t="s">
        <v>357</v>
      </c>
      <c r="AF37" s="1035"/>
      <c r="AG37" s="1035"/>
      <c r="AH37" s="1035"/>
      <c r="AI37" s="1035" t="s">
        <v>363</v>
      </c>
      <c r="AJ37" s="1035"/>
      <c r="AK37" s="1035"/>
      <c r="AL37" s="1035"/>
      <c r="AM37" s="1035" t="s">
        <v>472</v>
      </c>
      <c r="AN37" s="1035"/>
      <c r="AO37" s="1035"/>
      <c r="AP37" s="553"/>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60"/>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3" t="s">
        <v>301</v>
      </c>
      <c r="AC41" s="1019"/>
      <c r="AD41" s="1019"/>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523</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8"/>
      <c r="AA44" s="829"/>
      <c r="AB44" s="1029" t="s">
        <v>11</v>
      </c>
      <c r="AC44" s="1030"/>
      <c r="AD44" s="1031"/>
      <c r="AE44" s="1035" t="s">
        <v>357</v>
      </c>
      <c r="AF44" s="1035"/>
      <c r="AG44" s="1035"/>
      <c r="AH44" s="1035"/>
      <c r="AI44" s="1035" t="s">
        <v>363</v>
      </c>
      <c r="AJ44" s="1035"/>
      <c r="AK44" s="1035"/>
      <c r="AL44" s="1035"/>
      <c r="AM44" s="1035" t="s">
        <v>472</v>
      </c>
      <c r="AN44" s="1035"/>
      <c r="AO44" s="1035"/>
      <c r="AP44" s="553"/>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60"/>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3" t="s">
        <v>301</v>
      </c>
      <c r="AC48" s="1019"/>
      <c r="AD48" s="1019"/>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523</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8"/>
      <c r="AA51" s="829"/>
      <c r="AB51" s="553" t="s">
        <v>11</v>
      </c>
      <c r="AC51" s="1030"/>
      <c r="AD51" s="1031"/>
      <c r="AE51" s="1035" t="s">
        <v>357</v>
      </c>
      <c r="AF51" s="1035"/>
      <c r="AG51" s="1035"/>
      <c r="AH51" s="1035"/>
      <c r="AI51" s="1035" t="s">
        <v>363</v>
      </c>
      <c r="AJ51" s="1035"/>
      <c r="AK51" s="1035"/>
      <c r="AL51" s="1035"/>
      <c r="AM51" s="1035" t="s">
        <v>472</v>
      </c>
      <c r="AN51" s="1035"/>
      <c r="AO51" s="1035"/>
      <c r="AP51" s="553"/>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60"/>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3" t="s">
        <v>301</v>
      </c>
      <c r="AC55" s="1019"/>
      <c r="AD55" s="1019"/>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523</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8"/>
      <c r="AA58" s="829"/>
      <c r="AB58" s="1029" t="s">
        <v>11</v>
      </c>
      <c r="AC58" s="1030"/>
      <c r="AD58" s="1031"/>
      <c r="AE58" s="1035" t="s">
        <v>357</v>
      </c>
      <c r="AF58" s="1035"/>
      <c r="AG58" s="1035"/>
      <c r="AH58" s="1035"/>
      <c r="AI58" s="1035" t="s">
        <v>363</v>
      </c>
      <c r="AJ58" s="1035"/>
      <c r="AK58" s="1035"/>
      <c r="AL58" s="1035"/>
      <c r="AM58" s="1035" t="s">
        <v>472</v>
      </c>
      <c r="AN58" s="1035"/>
      <c r="AO58" s="1035"/>
      <c r="AP58" s="553"/>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60"/>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3" t="s">
        <v>301</v>
      </c>
      <c r="AC62" s="1019"/>
      <c r="AD62" s="1019"/>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523</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8"/>
      <c r="AA65" s="829"/>
      <c r="AB65" s="1029" t="s">
        <v>11</v>
      </c>
      <c r="AC65" s="1030"/>
      <c r="AD65" s="1031"/>
      <c r="AE65" s="1035" t="s">
        <v>357</v>
      </c>
      <c r="AF65" s="1035"/>
      <c r="AG65" s="1035"/>
      <c r="AH65" s="1035"/>
      <c r="AI65" s="1035" t="s">
        <v>363</v>
      </c>
      <c r="AJ65" s="1035"/>
      <c r="AK65" s="1035"/>
      <c r="AL65" s="1035"/>
      <c r="AM65" s="1035" t="s">
        <v>472</v>
      </c>
      <c r="AN65" s="1035"/>
      <c r="AO65" s="1035"/>
      <c r="AP65" s="553"/>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60"/>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523</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4" t="s">
        <v>509</v>
      </c>
      <c r="H2" s="595"/>
      <c r="I2" s="595"/>
      <c r="J2" s="595"/>
      <c r="K2" s="595"/>
      <c r="L2" s="595"/>
      <c r="M2" s="595"/>
      <c r="N2" s="595"/>
      <c r="O2" s="595"/>
      <c r="P2" s="595"/>
      <c r="Q2" s="595"/>
      <c r="R2" s="595"/>
      <c r="S2" s="595"/>
      <c r="T2" s="595"/>
      <c r="U2" s="595"/>
      <c r="V2" s="595"/>
      <c r="W2" s="595"/>
      <c r="X2" s="595"/>
      <c r="Y2" s="595"/>
      <c r="Z2" s="595"/>
      <c r="AA2" s="595"/>
      <c r="AB2" s="596"/>
      <c r="AC2" s="594" t="s">
        <v>511</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4" t="s">
        <v>17</v>
      </c>
      <c r="H3" s="667"/>
      <c r="I3" s="667"/>
      <c r="J3" s="667"/>
      <c r="K3" s="667"/>
      <c r="L3" s="666" t="s">
        <v>18</v>
      </c>
      <c r="M3" s="667"/>
      <c r="N3" s="667"/>
      <c r="O3" s="667"/>
      <c r="P3" s="667"/>
      <c r="Q3" s="667"/>
      <c r="R3" s="667"/>
      <c r="S3" s="667"/>
      <c r="T3" s="667"/>
      <c r="U3" s="667"/>
      <c r="V3" s="667"/>
      <c r="W3" s="667"/>
      <c r="X3" s="668"/>
      <c r="Y3" s="652" t="s">
        <v>19</v>
      </c>
      <c r="Z3" s="653"/>
      <c r="AA3" s="653"/>
      <c r="AB3" s="797"/>
      <c r="AC3" s="814"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48"/>
      <c r="B4" s="1049"/>
      <c r="C4" s="1049"/>
      <c r="D4" s="1049"/>
      <c r="E4" s="1049"/>
      <c r="F4" s="1050"/>
      <c r="G4" s="669"/>
      <c r="H4" s="670"/>
      <c r="I4" s="670"/>
      <c r="J4" s="670"/>
      <c r="K4" s="671"/>
      <c r="L4" s="663"/>
      <c r="M4" s="664"/>
      <c r="N4" s="664"/>
      <c r="O4" s="664"/>
      <c r="P4" s="664"/>
      <c r="Q4" s="664"/>
      <c r="R4" s="664"/>
      <c r="S4" s="664"/>
      <c r="T4" s="664"/>
      <c r="U4" s="664"/>
      <c r="V4" s="664"/>
      <c r="W4" s="664"/>
      <c r="X4" s="665"/>
      <c r="Y4" s="384"/>
      <c r="Z4" s="385"/>
      <c r="AA4" s="385"/>
      <c r="AB4" s="804"/>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48"/>
      <c r="B5" s="1049"/>
      <c r="C5" s="1049"/>
      <c r="D5" s="1049"/>
      <c r="E5" s="1049"/>
      <c r="F5" s="1050"/>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48"/>
      <c r="B6" s="1049"/>
      <c r="C6" s="1049"/>
      <c r="D6" s="1049"/>
      <c r="E6" s="1049"/>
      <c r="F6" s="1050"/>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48"/>
      <c r="B7" s="1049"/>
      <c r="C7" s="1049"/>
      <c r="D7" s="1049"/>
      <c r="E7" s="1049"/>
      <c r="F7" s="1050"/>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48"/>
      <c r="B8" s="1049"/>
      <c r="C8" s="1049"/>
      <c r="D8" s="1049"/>
      <c r="E8" s="1049"/>
      <c r="F8" s="1050"/>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48"/>
      <c r="B9" s="1049"/>
      <c r="C9" s="1049"/>
      <c r="D9" s="1049"/>
      <c r="E9" s="1049"/>
      <c r="F9" s="1050"/>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48"/>
      <c r="B10" s="1049"/>
      <c r="C10" s="1049"/>
      <c r="D10" s="1049"/>
      <c r="E10" s="1049"/>
      <c r="F10" s="1050"/>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48"/>
      <c r="B11" s="1049"/>
      <c r="C11" s="1049"/>
      <c r="D11" s="1049"/>
      <c r="E11" s="1049"/>
      <c r="F11" s="1050"/>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48"/>
      <c r="B12" s="1049"/>
      <c r="C12" s="1049"/>
      <c r="D12" s="1049"/>
      <c r="E12" s="1049"/>
      <c r="F12" s="1050"/>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48"/>
      <c r="B13" s="1049"/>
      <c r="C13" s="1049"/>
      <c r="D13" s="1049"/>
      <c r="E13" s="1049"/>
      <c r="F13" s="1050"/>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48"/>
      <c r="B14" s="1049"/>
      <c r="C14" s="1049"/>
      <c r="D14" s="1049"/>
      <c r="E14" s="1049"/>
      <c r="F14" s="1050"/>
      <c r="G14" s="825" t="s">
        <v>20</v>
      </c>
      <c r="H14" s="826"/>
      <c r="I14" s="826"/>
      <c r="J14" s="826"/>
      <c r="K14" s="826"/>
      <c r="L14" s="827"/>
      <c r="M14" s="828"/>
      <c r="N14" s="828"/>
      <c r="O14" s="828"/>
      <c r="P14" s="828"/>
      <c r="Q14" s="828"/>
      <c r="R14" s="828"/>
      <c r="S14" s="828"/>
      <c r="T14" s="828"/>
      <c r="U14" s="828"/>
      <c r="V14" s="828"/>
      <c r="W14" s="828"/>
      <c r="X14" s="829"/>
      <c r="Y14" s="830">
        <f>SUM(Y4:AB13)</f>
        <v>0</v>
      </c>
      <c r="Z14" s="831"/>
      <c r="AA14" s="831"/>
      <c r="AB14" s="832"/>
      <c r="AC14" s="825" t="s">
        <v>20</v>
      </c>
      <c r="AD14" s="826"/>
      <c r="AE14" s="826"/>
      <c r="AF14" s="826"/>
      <c r="AG14" s="826"/>
      <c r="AH14" s="827"/>
      <c r="AI14" s="828"/>
      <c r="AJ14" s="828"/>
      <c r="AK14" s="828"/>
      <c r="AL14" s="828"/>
      <c r="AM14" s="828"/>
      <c r="AN14" s="828"/>
      <c r="AO14" s="828"/>
      <c r="AP14" s="828"/>
      <c r="AQ14" s="828"/>
      <c r="AR14" s="828"/>
      <c r="AS14" s="828"/>
      <c r="AT14" s="829"/>
      <c r="AU14" s="830">
        <f>SUM(AU4:AX13)</f>
        <v>0</v>
      </c>
      <c r="AV14" s="831"/>
      <c r="AW14" s="831"/>
      <c r="AX14" s="833"/>
    </row>
    <row r="15" spans="1:50" ht="30" customHeight="1" x14ac:dyDescent="0.15">
      <c r="A15" s="1048"/>
      <c r="B15" s="1049"/>
      <c r="C15" s="1049"/>
      <c r="D15" s="1049"/>
      <c r="E15" s="1049"/>
      <c r="F15" s="1050"/>
      <c r="G15" s="594" t="s">
        <v>402</v>
      </c>
      <c r="H15" s="595"/>
      <c r="I15" s="595"/>
      <c r="J15" s="595"/>
      <c r="K15" s="595"/>
      <c r="L15" s="595"/>
      <c r="M15" s="595"/>
      <c r="N15" s="595"/>
      <c r="O15" s="595"/>
      <c r="P15" s="595"/>
      <c r="Q15" s="595"/>
      <c r="R15" s="595"/>
      <c r="S15" s="595"/>
      <c r="T15" s="595"/>
      <c r="U15" s="595"/>
      <c r="V15" s="595"/>
      <c r="W15" s="595"/>
      <c r="X15" s="595"/>
      <c r="Y15" s="595"/>
      <c r="Z15" s="595"/>
      <c r="AA15" s="595"/>
      <c r="AB15" s="596"/>
      <c r="AC15" s="594" t="s">
        <v>403</v>
      </c>
      <c r="AD15" s="595"/>
      <c r="AE15" s="595"/>
      <c r="AF15" s="595"/>
      <c r="AG15" s="595"/>
      <c r="AH15" s="595"/>
      <c r="AI15" s="595"/>
      <c r="AJ15" s="595"/>
      <c r="AK15" s="595"/>
      <c r="AL15" s="595"/>
      <c r="AM15" s="595"/>
      <c r="AN15" s="595"/>
      <c r="AO15" s="595"/>
      <c r="AP15" s="595"/>
      <c r="AQ15" s="595"/>
      <c r="AR15" s="595"/>
      <c r="AS15" s="595"/>
      <c r="AT15" s="595"/>
      <c r="AU15" s="595"/>
      <c r="AV15" s="595"/>
      <c r="AW15" s="595"/>
      <c r="AX15" s="792"/>
    </row>
    <row r="16" spans="1:50" ht="25.5" customHeight="1" x14ac:dyDescent="0.15">
      <c r="A16" s="1048"/>
      <c r="B16" s="1049"/>
      <c r="C16" s="1049"/>
      <c r="D16" s="1049"/>
      <c r="E16" s="1049"/>
      <c r="F16" s="1050"/>
      <c r="G16" s="814"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7"/>
      <c r="AC16" s="814"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48"/>
      <c r="B17" s="1049"/>
      <c r="C17" s="1049"/>
      <c r="D17" s="1049"/>
      <c r="E17" s="1049"/>
      <c r="F17" s="1050"/>
      <c r="G17" s="669"/>
      <c r="H17" s="670"/>
      <c r="I17" s="670"/>
      <c r="J17" s="670"/>
      <c r="K17" s="671"/>
      <c r="L17" s="663"/>
      <c r="M17" s="664"/>
      <c r="N17" s="664"/>
      <c r="O17" s="664"/>
      <c r="P17" s="664"/>
      <c r="Q17" s="664"/>
      <c r="R17" s="664"/>
      <c r="S17" s="664"/>
      <c r="T17" s="664"/>
      <c r="U17" s="664"/>
      <c r="V17" s="664"/>
      <c r="W17" s="664"/>
      <c r="X17" s="665"/>
      <c r="Y17" s="384"/>
      <c r="Z17" s="385"/>
      <c r="AA17" s="385"/>
      <c r="AB17" s="804"/>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48"/>
      <c r="B18" s="1049"/>
      <c r="C18" s="1049"/>
      <c r="D18" s="1049"/>
      <c r="E18" s="1049"/>
      <c r="F18" s="1050"/>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48"/>
      <c r="B19" s="1049"/>
      <c r="C19" s="1049"/>
      <c r="D19" s="1049"/>
      <c r="E19" s="1049"/>
      <c r="F19" s="1050"/>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48"/>
      <c r="B20" s="1049"/>
      <c r="C20" s="1049"/>
      <c r="D20" s="1049"/>
      <c r="E20" s="1049"/>
      <c r="F20" s="1050"/>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48"/>
      <c r="B21" s="1049"/>
      <c r="C21" s="1049"/>
      <c r="D21" s="1049"/>
      <c r="E21" s="1049"/>
      <c r="F21" s="1050"/>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48"/>
      <c r="B22" s="1049"/>
      <c r="C22" s="1049"/>
      <c r="D22" s="1049"/>
      <c r="E22" s="1049"/>
      <c r="F22" s="1050"/>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48"/>
      <c r="B23" s="1049"/>
      <c r="C23" s="1049"/>
      <c r="D23" s="1049"/>
      <c r="E23" s="1049"/>
      <c r="F23" s="1050"/>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48"/>
      <c r="B24" s="1049"/>
      <c r="C24" s="1049"/>
      <c r="D24" s="1049"/>
      <c r="E24" s="1049"/>
      <c r="F24" s="1050"/>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48"/>
      <c r="B25" s="1049"/>
      <c r="C25" s="1049"/>
      <c r="D25" s="1049"/>
      <c r="E25" s="1049"/>
      <c r="F25" s="1050"/>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48"/>
      <c r="B26" s="1049"/>
      <c r="C26" s="1049"/>
      <c r="D26" s="1049"/>
      <c r="E26" s="1049"/>
      <c r="F26" s="1050"/>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48"/>
      <c r="B27" s="1049"/>
      <c r="C27" s="1049"/>
      <c r="D27" s="1049"/>
      <c r="E27" s="1049"/>
      <c r="F27" s="1050"/>
      <c r="G27" s="825" t="s">
        <v>20</v>
      </c>
      <c r="H27" s="826"/>
      <c r="I27" s="826"/>
      <c r="J27" s="826"/>
      <c r="K27" s="826"/>
      <c r="L27" s="827"/>
      <c r="M27" s="828"/>
      <c r="N27" s="828"/>
      <c r="O27" s="828"/>
      <c r="P27" s="828"/>
      <c r="Q27" s="828"/>
      <c r="R27" s="828"/>
      <c r="S27" s="828"/>
      <c r="T27" s="828"/>
      <c r="U27" s="828"/>
      <c r="V27" s="828"/>
      <c r="W27" s="828"/>
      <c r="X27" s="829"/>
      <c r="Y27" s="830">
        <f>SUM(Y17:AB26)</f>
        <v>0</v>
      </c>
      <c r="Z27" s="831"/>
      <c r="AA27" s="831"/>
      <c r="AB27" s="832"/>
      <c r="AC27" s="825" t="s">
        <v>20</v>
      </c>
      <c r="AD27" s="826"/>
      <c r="AE27" s="826"/>
      <c r="AF27" s="826"/>
      <c r="AG27" s="826"/>
      <c r="AH27" s="827"/>
      <c r="AI27" s="828"/>
      <c r="AJ27" s="828"/>
      <c r="AK27" s="828"/>
      <c r="AL27" s="828"/>
      <c r="AM27" s="828"/>
      <c r="AN27" s="828"/>
      <c r="AO27" s="828"/>
      <c r="AP27" s="828"/>
      <c r="AQ27" s="828"/>
      <c r="AR27" s="828"/>
      <c r="AS27" s="828"/>
      <c r="AT27" s="829"/>
      <c r="AU27" s="830">
        <f>SUM(AU17:AX26)</f>
        <v>0</v>
      </c>
      <c r="AV27" s="831"/>
      <c r="AW27" s="831"/>
      <c r="AX27" s="833"/>
    </row>
    <row r="28" spans="1:50" ht="30" customHeight="1" x14ac:dyDescent="0.15">
      <c r="A28" s="1048"/>
      <c r="B28" s="1049"/>
      <c r="C28" s="1049"/>
      <c r="D28" s="1049"/>
      <c r="E28" s="1049"/>
      <c r="F28" s="1050"/>
      <c r="G28" s="594" t="s">
        <v>401</v>
      </c>
      <c r="H28" s="595"/>
      <c r="I28" s="595"/>
      <c r="J28" s="595"/>
      <c r="K28" s="595"/>
      <c r="L28" s="595"/>
      <c r="M28" s="595"/>
      <c r="N28" s="595"/>
      <c r="O28" s="595"/>
      <c r="P28" s="595"/>
      <c r="Q28" s="595"/>
      <c r="R28" s="595"/>
      <c r="S28" s="595"/>
      <c r="T28" s="595"/>
      <c r="U28" s="595"/>
      <c r="V28" s="595"/>
      <c r="W28" s="595"/>
      <c r="X28" s="595"/>
      <c r="Y28" s="595"/>
      <c r="Z28" s="595"/>
      <c r="AA28" s="595"/>
      <c r="AB28" s="596"/>
      <c r="AC28" s="594" t="s">
        <v>404</v>
      </c>
      <c r="AD28" s="595"/>
      <c r="AE28" s="595"/>
      <c r="AF28" s="595"/>
      <c r="AG28" s="595"/>
      <c r="AH28" s="595"/>
      <c r="AI28" s="595"/>
      <c r="AJ28" s="595"/>
      <c r="AK28" s="595"/>
      <c r="AL28" s="595"/>
      <c r="AM28" s="595"/>
      <c r="AN28" s="595"/>
      <c r="AO28" s="595"/>
      <c r="AP28" s="595"/>
      <c r="AQ28" s="595"/>
      <c r="AR28" s="595"/>
      <c r="AS28" s="595"/>
      <c r="AT28" s="595"/>
      <c r="AU28" s="595"/>
      <c r="AV28" s="595"/>
      <c r="AW28" s="595"/>
      <c r="AX28" s="792"/>
    </row>
    <row r="29" spans="1:50" ht="24.75" customHeight="1" x14ac:dyDescent="0.15">
      <c r="A29" s="1048"/>
      <c r="B29" s="1049"/>
      <c r="C29" s="1049"/>
      <c r="D29" s="1049"/>
      <c r="E29" s="1049"/>
      <c r="F29" s="1050"/>
      <c r="G29" s="814"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7"/>
      <c r="AC29" s="814"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48"/>
      <c r="B30" s="1049"/>
      <c r="C30" s="1049"/>
      <c r="D30" s="1049"/>
      <c r="E30" s="1049"/>
      <c r="F30" s="1050"/>
      <c r="G30" s="669"/>
      <c r="H30" s="670"/>
      <c r="I30" s="670"/>
      <c r="J30" s="670"/>
      <c r="K30" s="671"/>
      <c r="L30" s="663"/>
      <c r="M30" s="664"/>
      <c r="N30" s="664"/>
      <c r="O30" s="664"/>
      <c r="P30" s="664"/>
      <c r="Q30" s="664"/>
      <c r="R30" s="664"/>
      <c r="S30" s="664"/>
      <c r="T30" s="664"/>
      <c r="U30" s="664"/>
      <c r="V30" s="664"/>
      <c r="W30" s="664"/>
      <c r="X30" s="665"/>
      <c r="Y30" s="384"/>
      <c r="Z30" s="385"/>
      <c r="AA30" s="385"/>
      <c r="AB30" s="804"/>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48"/>
      <c r="B31" s="1049"/>
      <c r="C31" s="1049"/>
      <c r="D31" s="1049"/>
      <c r="E31" s="1049"/>
      <c r="F31" s="1050"/>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48"/>
      <c r="B32" s="1049"/>
      <c r="C32" s="1049"/>
      <c r="D32" s="1049"/>
      <c r="E32" s="1049"/>
      <c r="F32" s="1050"/>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48"/>
      <c r="B33" s="1049"/>
      <c r="C33" s="1049"/>
      <c r="D33" s="1049"/>
      <c r="E33" s="1049"/>
      <c r="F33" s="1050"/>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48"/>
      <c r="B34" s="1049"/>
      <c r="C34" s="1049"/>
      <c r="D34" s="1049"/>
      <c r="E34" s="1049"/>
      <c r="F34" s="1050"/>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48"/>
      <c r="B35" s="1049"/>
      <c r="C35" s="1049"/>
      <c r="D35" s="1049"/>
      <c r="E35" s="1049"/>
      <c r="F35" s="1050"/>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48"/>
      <c r="B36" s="1049"/>
      <c r="C36" s="1049"/>
      <c r="D36" s="1049"/>
      <c r="E36" s="1049"/>
      <c r="F36" s="1050"/>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48"/>
      <c r="B37" s="1049"/>
      <c r="C37" s="1049"/>
      <c r="D37" s="1049"/>
      <c r="E37" s="1049"/>
      <c r="F37" s="1050"/>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48"/>
      <c r="B38" s="1049"/>
      <c r="C38" s="1049"/>
      <c r="D38" s="1049"/>
      <c r="E38" s="1049"/>
      <c r="F38" s="1050"/>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48"/>
      <c r="B39" s="1049"/>
      <c r="C39" s="1049"/>
      <c r="D39" s="1049"/>
      <c r="E39" s="1049"/>
      <c r="F39" s="1050"/>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48"/>
      <c r="B40" s="1049"/>
      <c r="C40" s="1049"/>
      <c r="D40" s="1049"/>
      <c r="E40" s="1049"/>
      <c r="F40" s="1050"/>
      <c r="G40" s="825" t="s">
        <v>20</v>
      </c>
      <c r="H40" s="826"/>
      <c r="I40" s="826"/>
      <c r="J40" s="826"/>
      <c r="K40" s="826"/>
      <c r="L40" s="827"/>
      <c r="M40" s="828"/>
      <c r="N40" s="828"/>
      <c r="O40" s="828"/>
      <c r="P40" s="828"/>
      <c r="Q40" s="828"/>
      <c r="R40" s="828"/>
      <c r="S40" s="828"/>
      <c r="T40" s="828"/>
      <c r="U40" s="828"/>
      <c r="V40" s="828"/>
      <c r="W40" s="828"/>
      <c r="X40" s="829"/>
      <c r="Y40" s="830">
        <f>SUM(Y30:AB39)</f>
        <v>0</v>
      </c>
      <c r="Z40" s="831"/>
      <c r="AA40" s="831"/>
      <c r="AB40" s="832"/>
      <c r="AC40" s="825" t="s">
        <v>20</v>
      </c>
      <c r="AD40" s="826"/>
      <c r="AE40" s="826"/>
      <c r="AF40" s="826"/>
      <c r="AG40" s="826"/>
      <c r="AH40" s="827"/>
      <c r="AI40" s="828"/>
      <c r="AJ40" s="828"/>
      <c r="AK40" s="828"/>
      <c r="AL40" s="828"/>
      <c r="AM40" s="828"/>
      <c r="AN40" s="828"/>
      <c r="AO40" s="828"/>
      <c r="AP40" s="828"/>
      <c r="AQ40" s="828"/>
      <c r="AR40" s="828"/>
      <c r="AS40" s="828"/>
      <c r="AT40" s="829"/>
      <c r="AU40" s="830">
        <f>SUM(AU30:AX39)</f>
        <v>0</v>
      </c>
      <c r="AV40" s="831"/>
      <c r="AW40" s="831"/>
      <c r="AX40" s="833"/>
    </row>
    <row r="41" spans="1:50" ht="30" customHeight="1" x14ac:dyDescent="0.15">
      <c r="A41" s="1048"/>
      <c r="B41" s="1049"/>
      <c r="C41" s="1049"/>
      <c r="D41" s="1049"/>
      <c r="E41" s="1049"/>
      <c r="F41" s="1050"/>
      <c r="G41" s="594" t="s">
        <v>451</v>
      </c>
      <c r="H41" s="595"/>
      <c r="I41" s="595"/>
      <c r="J41" s="595"/>
      <c r="K41" s="595"/>
      <c r="L41" s="595"/>
      <c r="M41" s="595"/>
      <c r="N41" s="595"/>
      <c r="O41" s="595"/>
      <c r="P41" s="595"/>
      <c r="Q41" s="595"/>
      <c r="R41" s="595"/>
      <c r="S41" s="595"/>
      <c r="T41" s="595"/>
      <c r="U41" s="595"/>
      <c r="V41" s="595"/>
      <c r="W41" s="595"/>
      <c r="X41" s="595"/>
      <c r="Y41" s="595"/>
      <c r="Z41" s="595"/>
      <c r="AA41" s="595"/>
      <c r="AB41" s="596"/>
      <c r="AC41" s="594" t="s">
        <v>303</v>
      </c>
      <c r="AD41" s="595"/>
      <c r="AE41" s="595"/>
      <c r="AF41" s="595"/>
      <c r="AG41" s="595"/>
      <c r="AH41" s="595"/>
      <c r="AI41" s="595"/>
      <c r="AJ41" s="595"/>
      <c r="AK41" s="595"/>
      <c r="AL41" s="595"/>
      <c r="AM41" s="595"/>
      <c r="AN41" s="595"/>
      <c r="AO41" s="595"/>
      <c r="AP41" s="595"/>
      <c r="AQ41" s="595"/>
      <c r="AR41" s="595"/>
      <c r="AS41" s="595"/>
      <c r="AT41" s="595"/>
      <c r="AU41" s="595"/>
      <c r="AV41" s="595"/>
      <c r="AW41" s="595"/>
      <c r="AX41" s="792"/>
    </row>
    <row r="42" spans="1:50" ht="24.75" customHeight="1" x14ac:dyDescent="0.15">
      <c r="A42" s="1048"/>
      <c r="B42" s="1049"/>
      <c r="C42" s="1049"/>
      <c r="D42" s="1049"/>
      <c r="E42" s="1049"/>
      <c r="F42" s="1050"/>
      <c r="G42" s="814"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7"/>
      <c r="AC42" s="814"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48"/>
      <c r="B43" s="1049"/>
      <c r="C43" s="1049"/>
      <c r="D43" s="1049"/>
      <c r="E43" s="1049"/>
      <c r="F43" s="1050"/>
      <c r="G43" s="669"/>
      <c r="H43" s="670"/>
      <c r="I43" s="670"/>
      <c r="J43" s="670"/>
      <c r="K43" s="671"/>
      <c r="L43" s="663"/>
      <c r="M43" s="664"/>
      <c r="N43" s="664"/>
      <c r="O43" s="664"/>
      <c r="P43" s="664"/>
      <c r="Q43" s="664"/>
      <c r="R43" s="664"/>
      <c r="S43" s="664"/>
      <c r="T43" s="664"/>
      <c r="U43" s="664"/>
      <c r="V43" s="664"/>
      <c r="W43" s="664"/>
      <c r="X43" s="665"/>
      <c r="Y43" s="384"/>
      <c r="Z43" s="385"/>
      <c r="AA43" s="385"/>
      <c r="AB43" s="804"/>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48"/>
      <c r="B44" s="1049"/>
      <c r="C44" s="1049"/>
      <c r="D44" s="1049"/>
      <c r="E44" s="1049"/>
      <c r="F44" s="1050"/>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48"/>
      <c r="B45" s="1049"/>
      <c r="C45" s="1049"/>
      <c r="D45" s="1049"/>
      <c r="E45" s="1049"/>
      <c r="F45" s="1050"/>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48"/>
      <c r="B46" s="1049"/>
      <c r="C46" s="1049"/>
      <c r="D46" s="1049"/>
      <c r="E46" s="1049"/>
      <c r="F46" s="1050"/>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48"/>
      <c r="B47" s="1049"/>
      <c r="C47" s="1049"/>
      <c r="D47" s="1049"/>
      <c r="E47" s="1049"/>
      <c r="F47" s="1050"/>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48"/>
      <c r="B48" s="1049"/>
      <c r="C48" s="1049"/>
      <c r="D48" s="1049"/>
      <c r="E48" s="1049"/>
      <c r="F48" s="1050"/>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48"/>
      <c r="B49" s="1049"/>
      <c r="C49" s="1049"/>
      <c r="D49" s="1049"/>
      <c r="E49" s="1049"/>
      <c r="F49" s="1050"/>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48"/>
      <c r="B50" s="1049"/>
      <c r="C50" s="1049"/>
      <c r="D50" s="1049"/>
      <c r="E50" s="1049"/>
      <c r="F50" s="1050"/>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48"/>
      <c r="B51" s="1049"/>
      <c r="C51" s="1049"/>
      <c r="D51" s="1049"/>
      <c r="E51" s="1049"/>
      <c r="F51" s="1050"/>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48"/>
      <c r="B52" s="1049"/>
      <c r="C52" s="1049"/>
      <c r="D52" s="1049"/>
      <c r="E52" s="1049"/>
      <c r="F52" s="1050"/>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4" t="s">
        <v>304</v>
      </c>
      <c r="H55" s="595"/>
      <c r="I55" s="595"/>
      <c r="J55" s="595"/>
      <c r="K55" s="595"/>
      <c r="L55" s="595"/>
      <c r="M55" s="595"/>
      <c r="N55" s="595"/>
      <c r="O55" s="595"/>
      <c r="P55" s="595"/>
      <c r="Q55" s="595"/>
      <c r="R55" s="595"/>
      <c r="S55" s="595"/>
      <c r="T55" s="595"/>
      <c r="U55" s="595"/>
      <c r="V55" s="595"/>
      <c r="W55" s="595"/>
      <c r="X55" s="595"/>
      <c r="Y55" s="595"/>
      <c r="Z55" s="595"/>
      <c r="AA55" s="595"/>
      <c r="AB55" s="596"/>
      <c r="AC55" s="594" t="s">
        <v>405</v>
      </c>
      <c r="AD55" s="595"/>
      <c r="AE55" s="595"/>
      <c r="AF55" s="595"/>
      <c r="AG55" s="595"/>
      <c r="AH55" s="595"/>
      <c r="AI55" s="595"/>
      <c r="AJ55" s="595"/>
      <c r="AK55" s="595"/>
      <c r="AL55" s="595"/>
      <c r="AM55" s="595"/>
      <c r="AN55" s="595"/>
      <c r="AO55" s="595"/>
      <c r="AP55" s="595"/>
      <c r="AQ55" s="595"/>
      <c r="AR55" s="595"/>
      <c r="AS55" s="595"/>
      <c r="AT55" s="595"/>
      <c r="AU55" s="595"/>
      <c r="AV55" s="595"/>
      <c r="AW55" s="595"/>
      <c r="AX55" s="792"/>
    </row>
    <row r="56" spans="1:50" ht="24.75" customHeight="1" x14ac:dyDescent="0.15">
      <c r="A56" s="1048"/>
      <c r="B56" s="1049"/>
      <c r="C56" s="1049"/>
      <c r="D56" s="1049"/>
      <c r="E56" s="1049"/>
      <c r="F56" s="1050"/>
      <c r="G56" s="814"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7"/>
      <c r="AC56" s="814"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48"/>
      <c r="B57" s="1049"/>
      <c r="C57" s="1049"/>
      <c r="D57" s="1049"/>
      <c r="E57" s="1049"/>
      <c r="F57" s="1050"/>
      <c r="G57" s="669"/>
      <c r="H57" s="670"/>
      <c r="I57" s="670"/>
      <c r="J57" s="670"/>
      <c r="K57" s="671"/>
      <c r="L57" s="663"/>
      <c r="M57" s="664"/>
      <c r="N57" s="664"/>
      <c r="O57" s="664"/>
      <c r="P57" s="664"/>
      <c r="Q57" s="664"/>
      <c r="R57" s="664"/>
      <c r="S57" s="664"/>
      <c r="T57" s="664"/>
      <c r="U57" s="664"/>
      <c r="V57" s="664"/>
      <c r="W57" s="664"/>
      <c r="X57" s="665"/>
      <c r="Y57" s="384"/>
      <c r="Z57" s="385"/>
      <c r="AA57" s="385"/>
      <c r="AB57" s="804"/>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48"/>
      <c r="B58" s="1049"/>
      <c r="C58" s="1049"/>
      <c r="D58" s="1049"/>
      <c r="E58" s="1049"/>
      <c r="F58" s="1050"/>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48"/>
      <c r="B59" s="1049"/>
      <c r="C59" s="1049"/>
      <c r="D59" s="1049"/>
      <c r="E59" s="1049"/>
      <c r="F59" s="1050"/>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48"/>
      <c r="B60" s="1049"/>
      <c r="C60" s="1049"/>
      <c r="D60" s="1049"/>
      <c r="E60" s="1049"/>
      <c r="F60" s="1050"/>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48"/>
      <c r="B61" s="1049"/>
      <c r="C61" s="1049"/>
      <c r="D61" s="1049"/>
      <c r="E61" s="1049"/>
      <c r="F61" s="1050"/>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48"/>
      <c r="B62" s="1049"/>
      <c r="C62" s="1049"/>
      <c r="D62" s="1049"/>
      <c r="E62" s="1049"/>
      <c r="F62" s="1050"/>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48"/>
      <c r="B63" s="1049"/>
      <c r="C63" s="1049"/>
      <c r="D63" s="1049"/>
      <c r="E63" s="1049"/>
      <c r="F63" s="1050"/>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48"/>
      <c r="B64" s="1049"/>
      <c r="C64" s="1049"/>
      <c r="D64" s="1049"/>
      <c r="E64" s="1049"/>
      <c r="F64" s="1050"/>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48"/>
      <c r="B65" s="1049"/>
      <c r="C65" s="1049"/>
      <c r="D65" s="1049"/>
      <c r="E65" s="1049"/>
      <c r="F65" s="1050"/>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48"/>
      <c r="B66" s="1049"/>
      <c r="C66" s="1049"/>
      <c r="D66" s="1049"/>
      <c r="E66" s="1049"/>
      <c r="F66" s="1050"/>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48"/>
      <c r="B67" s="1049"/>
      <c r="C67" s="1049"/>
      <c r="D67" s="1049"/>
      <c r="E67" s="1049"/>
      <c r="F67" s="1050"/>
      <c r="G67" s="825" t="s">
        <v>20</v>
      </c>
      <c r="H67" s="826"/>
      <c r="I67" s="826"/>
      <c r="J67" s="826"/>
      <c r="K67" s="826"/>
      <c r="L67" s="827"/>
      <c r="M67" s="828"/>
      <c r="N67" s="828"/>
      <c r="O67" s="828"/>
      <c r="P67" s="828"/>
      <c r="Q67" s="828"/>
      <c r="R67" s="828"/>
      <c r="S67" s="828"/>
      <c r="T67" s="828"/>
      <c r="U67" s="828"/>
      <c r="V67" s="828"/>
      <c r="W67" s="828"/>
      <c r="X67" s="829"/>
      <c r="Y67" s="830">
        <f>SUM(Y57:AB66)</f>
        <v>0</v>
      </c>
      <c r="Z67" s="831"/>
      <c r="AA67" s="831"/>
      <c r="AB67" s="832"/>
      <c r="AC67" s="825" t="s">
        <v>20</v>
      </c>
      <c r="AD67" s="826"/>
      <c r="AE67" s="826"/>
      <c r="AF67" s="826"/>
      <c r="AG67" s="826"/>
      <c r="AH67" s="827"/>
      <c r="AI67" s="828"/>
      <c r="AJ67" s="828"/>
      <c r="AK67" s="828"/>
      <c r="AL67" s="828"/>
      <c r="AM67" s="828"/>
      <c r="AN67" s="828"/>
      <c r="AO67" s="828"/>
      <c r="AP67" s="828"/>
      <c r="AQ67" s="828"/>
      <c r="AR67" s="828"/>
      <c r="AS67" s="828"/>
      <c r="AT67" s="829"/>
      <c r="AU67" s="830">
        <f>SUM(AU57:AX66)</f>
        <v>0</v>
      </c>
      <c r="AV67" s="831"/>
      <c r="AW67" s="831"/>
      <c r="AX67" s="833"/>
    </row>
    <row r="68" spans="1:50" ht="30" customHeight="1" x14ac:dyDescent="0.15">
      <c r="A68" s="1048"/>
      <c r="B68" s="1049"/>
      <c r="C68" s="1049"/>
      <c r="D68" s="1049"/>
      <c r="E68" s="1049"/>
      <c r="F68" s="1050"/>
      <c r="G68" s="594" t="s">
        <v>406</v>
      </c>
      <c r="H68" s="595"/>
      <c r="I68" s="595"/>
      <c r="J68" s="595"/>
      <c r="K68" s="595"/>
      <c r="L68" s="595"/>
      <c r="M68" s="595"/>
      <c r="N68" s="595"/>
      <c r="O68" s="595"/>
      <c r="P68" s="595"/>
      <c r="Q68" s="595"/>
      <c r="R68" s="595"/>
      <c r="S68" s="595"/>
      <c r="T68" s="595"/>
      <c r="U68" s="595"/>
      <c r="V68" s="595"/>
      <c r="W68" s="595"/>
      <c r="X68" s="595"/>
      <c r="Y68" s="595"/>
      <c r="Z68" s="595"/>
      <c r="AA68" s="595"/>
      <c r="AB68" s="596"/>
      <c r="AC68" s="594" t="s">
        <v>407</v>
      </c>
      <c r="AD68" s="595"/>
      <c r="AE68" s="595"/>
      <c r="AF68" s="595"/>
      <c r="AG68" s="595"/>
      <c r="AH68" s="595"/>
      <c r="AI68" s="595"/>
      <c r="AJ68" s="595"/>
      <c r="AK68" s="595"/>
      <c r="AL68" s="595"/>
      <c r="AM68" s="595"/>
      <c r="AN68" s="595"/>
      <c r="AO68" s="595"/>
      <c r="AP68" s="595"/>
      <c r="AQ68" s="595"/>
      <c r="AR68" s="595"/>
      <c r="AS68" s="595"/>
      <c r="AT68" s="595"/>
      <c r="AU68" s="595"/>
      <c r="AV68" s="595"/>
      <c r="AW68" s="595"/>
      <c r="AX68" s="792"/>
    </row>
    <row r="69" spans="1:50" ht="25.5" customHeight="1" x14ac:dyDescent="0.15">
      <c r="A69" s="1048"/>
      <c r="B69" s="1049"/>
      <c r="C69" s="1049"/>
      <c r="D69" s="1049"/>
      <c r="E69" s="1049"/>
      <c r="F69" s="1050"/>
      <c r="G69" s="814"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7"/>
      <c r="AC69" s="814"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48"/>
      <c r="B70" s="1049"/>
      <c r="C70" s="1049"/>
      <c r="D70" s="1049"/>
      <c r="E70" s="1049"/>
      <c r="F70" s="1050"/>
      <c r="G70" s="669"/>
      <c r="H70" s="670"/>
      <c r="I70" s="670"/>
      <c r="J70" s="670"/>
      <c r="K70" s="671"/>
      <c r="L70" s="663"/>
      <c r="M70" s="664"/>
      <c r="N70" s="664"/>
      <c r="O70" s="664"/>
      <c r="P70" s="664"/>
      <c r="Q70" s="664"/>
      <c r="R70" s="664"/>
      <c r="S70" s="664"/>
      <c r="T70" s="664"/>
      <c r="U70" s="664"/>
      <c r="V70" s="664"/>
      <c r="W70" s="664"/>
      <c r="X70" s="665"/>
      <c r="Y70" s="384"/>
      <c r="Z70" s="385"/>
      <c r="AA70" s="385"/>
      <c r="AB70" s="804"/>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48"/>
      <c r="B71" s="1049"/>
      <c r="C71" s="1049"/>
      <c r="D71" s="1049"/>
      <c r="E71" s="1049"/>
      <c r="F71" s="1050"/>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48"/>
      <c r="B72" s="1049"/>
      <c r="C72" s="1049"/>
      <c r="D72" s="1049"/>
      <c r="E72" s="1049"/>
      <c r="F72" s="1050"/>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48"/>
      <c r="B73" s="1049"/>
      <c r="C73" s="1049"/>
      <c r="D73" s="1049"/>
      <c r="E73" s="1049"/>
      <c r="F73" s="1050"/>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48"/>
      <c r="B74" s="1049"/>
      <c r="C74" s="1049"/>
      <c r="D74" s="1049"/>
      <c r="E74" s="1049"/>
      <c r="F74" s="1050"/>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48"/>
      <c r="B75" s="1049"/>
      <c r="C75" s="1049"/>
      <c r="D75" s="1049"/>
      <c r="E75" s="1049"/>
      <c r="F75" s="1050"/>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48"/>
      <c r="B76" s="1049"/>
      <c r="C76" s="1049"/>
      <c r="D76" s="1049"/>
      <c r="E76" s="1049"/>
      <c r="F76" s="1050"/>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48"/>
      <c r="B77" s="1049"/>
      <c r="C77" s="1049"/>
      <c r="D77" s="1049"/>
      <c r="E77" s="1049"/>
      <c r="F77" s="1050"/>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48"/>
      <c r="B78" s="1049"/>
      <c r="C78" s="1049"/>
      <c r="D78" s="1049"/>
      <c r="E78" s="1049"/>
      <c r="F78" s="1050"/>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48"/>
      <c r="B79" s="1049"/>
      <c r="C79" s="1049"/>
      <c r="D79" s="1049"/>
      <c r="E79" s="1049"/>
      <c r="F79" s="1050"/>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48"/>
      <c r="B80" s="1049"/>
      <c r="C80" s="1049"/>
      <c r="D80" s="1049"/>
      <c r="E80" s="1049"/>
      <c r="F80" s="1050"/>
      <c r="G80" s="825" t="s">
        <v>20</v>
      </c>
      <c r="H80" s="826"/>
      <c r="I80" s="826"/>
      <c r="J80" s="826"/>
      <c r="K80" s="826"/>
      <c r="L80" s="827"/>
      <c r="M80" s="828"/>
      <c r="N80" s="828"/>
      <c r="O80" s="828"/>
      <c r="P80" s="828"/>
      <c r="Q80" s="828"/>
      <c r="R80" s="828"/>
      <c r="S80" s="828"/>
      <c r="T80" s="828"/>
      <c r="U80" s="828"/>
      <c r="V80" s="828"/>
      <c r="W80" s="828"/>
      <c r="X80" s="829"/>
      <c r="Y80" s="830">
        <f>SUM(Y70:AB79)</f>
        <v>0</v>
      </c>
      <c r="Z80" s="831"/>
      <c r="AA80" s="831"/>
      <c r="AB80" s="832"/>
      <c r="AC80" s="825" t="s">
        <v>20</v>
      </c>
      <c r="AD80" s="826"/>
      <c r="AE80" s="826"/>
      <c r="AF80" s="826"/>
      <c r="AG80" s="826"/>
      <c r="AH80" s="827"/>
      <c r="AI80" s="828"/>
      <c r="AJ80" s="828"/>
      <c r="AK80" s="828"/>
      <c r="AL80" s="828"/>
      <c r="AM80" s="828"/>
      <c r="AN80" s="828"/>
      <c r="AO80" s="828"/>
      <c r="AP80" s="828"/>
      <c r="AQ80" s="828"/>
      <c r="AR80" s="828"/>
      <c r="AS80" s="828"/>
      <c r="AT80" s="829"/>
      <c r="AU80" s="830">
        <f>SUM(AU70:AX79)</f>
        <v>0</v>
      </c>
      <c r="AV80" s="831"/>
      <c r="AW80" s="831"/>
      <c r="AX80" s="833"/>
    </row>
    <row r="81" spans="1:50" ht="30" customHeight="1" x14ac:dyDescent="0.15">
      <c r="A81" s="1048"/>
      <c r="B81" s="1049"/>
      <c r="C81" s="1049"/>
      <c r="D81" s="1049"/>
      <c r="E81" s="1049"/>
      <c r="F81" s="1050"/>
      <c r="G81" s="594" t="s">
        <v>408</v>
      </c>
      <c r="H81" s="595"/>
      <c r="I81" s="595"/>
      <c r="J81" s="595"/>
      <c r="K81" s="595"/>
      <c r="L81" s="595"/>
      <c r="M81" s="595"/>
      <c r="N81" s="595"/>
      <c r="O81" s="595"/>
      <c r="P81" s="595"/>
      <c r="Q81" s="595"/>
      <c r="R81" s="595"/>
      <c r="S81" s="595"/>
      <c r="T81" s="595"/>
      <c r="U81" s="595"/>
      <c r="V81" s="595"/>
      <c r="W81" s="595"/>
      <c r="X81" s="595"/>
      <c r="Y81" s="595"/>
      <c r="Z81" s="595"/>
      <c r="AA81" s="595"/>
      <c r="AB81" s="596"/>
      <c r="AC81" s="594" t="s">
        <v>409</v>
      </c>
      <c r="AD81" s="595"/>
      <c r="AE81" s="595"/>
      <c r="AF81" s="595"/>
      <c r="AG81" s="595"/>
      <c r="AH81" s="595"/>
      <c r="AI81" s="595"/>
      <c r="AJ81" s="595"/>
      <c r="AK81" s="595"/>
      <c r="AL81" s="595"/>
      <c r="AM81" s="595"/>
      <c r="AN81" s="595"/>
      <c r="AO81" s="595"/>
      <c r="AP81" s="595"/>
      <c r="AQ81" s="595"/>
      <c r="AR81" s="595"/>
      <c r="AS81" s="595"/>
      <c r="AT81" s="595"/>
      <c r="AU81" s="595"/>
      <c r="AV81" s="595"/>
      <c r="AW81" s="595"/>
      <c r="AX81" s="792"/>
    </row>
    <row r="82" spans="1:50" ht="24.75" customHeight="1" x14ac:dyDescent="0.15">
      <c r="A82" s="1048"/>
      <c r="B82" s="1049"/>
      <c r="C82" s="1049"/>
      <c r="D82" s="1049"/>
      <c r="E82" s="1049"/>
      <c r="F82" s="1050"/>
      <c r="G82" s="814"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7"/>
      <c r="AC82" s="814"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48"/>
      <c r="B83" s="1049"/>
      <c r="C83" s="1049"/>
      <c r="D83" s="1049"/>
      <c r="E83" s="1049"/>
      <c r="F83" s="1050"/>
      <c r="G83" s="669"/>
      <c r="H83" s="670"/>
      <c r="I83" s="670"/>
      <c r="J83" s="670"/>
      <c r="K83" s="671"/>
      <c r="L83" s="663"/>
      <c r="M83" s="664"/>
      <c r="N83" s="664"/>
      <c r="O83" s="664"/>
      <c r="P83" s="664"/>
      <c r="Q83" s="664"/>
      <c r="R83" s="664"/>
      <c r="S83" s="664"/>
      <c r="T83" s="664"/>
      <c r="U83" s="664"/>
      <c r="V83" s="664"/>
      <c r="W83" s="664"/>
      <c r="X83" s="665"/>
      <c r="Y83" s="384"/>
      <c r="Z83" s="385"/>
      <c r="AA83" s="385"/>
      <c r="AB83" s="804"/>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48"/>
      <c r="B84" s="1049"/>
      <c r="C84" s="1049"/>
      <c r="D84" s="1049"/>
      <c r="E84" s="1049"/>
      <c r="F84" s="1050"/>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48"/>
      <c r="B85" s="1049"/>
      <c r="C85" s="1049"/>
      <c r="D85" s="1049"/>
      <c r="E85" s="1049"/>
      <c r="F85" s="1050"/>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48"/>
      <c r="B86" s="1049"/>
      <c r="C86" s="1049"/>
      <c r="D86" s="1049"/>
      <c r="E86" s="1049"/>
      <c r="F86" s="1050"/>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48"/>
      <c r="B87" s="1049"/>
      <c r="C87" s="1049"/>
      <c r="D87" s="1049"/>
      <c r="E87" s="1049"/>
      <c r="F87" s="1050"/>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48"/>
      <c r="B88" s="1049"/>
      <c r="C88" s="1049"/>
      <c r="D88" s="1049"/>
      <c r="E88" s="1049"/>
      <c r="F88" s="1050"/>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48"/>
      <c r="B89" s="1049"/>
      <c r="C89" s="1049"/>
      <c r="D89" s="1049"/>
      <c r="E89" s="1049"/>
      <c r="F89" s="1050"/>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48"/>
      <c r="B90" s="1049"/>
      <c r="C90" s="1049"/>
      <c r="D90" s="1049"/>
      <c r="E90" s="1049"/>
      <c r="F90" s="1050"/>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48"/>
      <c r="B91" s="1049"/>
      <c r="C91" s="1049"/>
      <c r="D91" s="1049"/>
      <c r="E91" s="1049"/>
      <c r="F91" s="1050"/>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48"/>
      <c r="B92" s="1049"/>
      <c r="C92" s="1049"/>
      <c r="D92" s="1049"/>
      <c r="E92" s="1049"/>
      <c r="F92" s="1050"/>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48"/>
      <c r="B93" s="1049"/>
      <c r="C93" s="1049"/>
      <c r="D93" s="1049"/>
      <c r="E93" s="1049"/>
      <c r="F93" s="1050"/>
      <c r="G93" s="825" t="s">
        <v>20</v>
      </c>
      <c r="H93" s="826"/>
      <c r="I93" s="826"/>
      <c r="J93" s="826"/>
      <c r="K93" s="826"/>
      <c r="L93" s="827"/>
      <c r="M93" s="828"/>
      <c r="N93" s="828"/>
      <c r="O93" s="828"/>
      <c r="P93" s="828"/>
      <c r="Q93" s="828"/>
      <c r="R93" s="828"/>
      <c r="S93" s="828"/>
      <c r="T93" s="828"/>
      <c r="U93" s="828"/>
      <c r="V93" s="828"/>
      <c r="W93" s="828"/>
      <c r="X93" s="829"/>
      <c r="Y93" s="830">
        <f>SUM(Y83:AB92)</f>
        <v>0</v>
      </c>
      <c r="Z93" s="831"/>
      <c r="AA93" s="831"/>
      <c r="AB93" s="832"/>
      <c r="AC93" s="825" t="s">
        <v>20</v>
      </c>
      <c r="AD93" s="826"/>
      <c r="AE93" s="826"/>
      <c r="AF93" s="826"/>
      <c r="AG93" s="826"/>
      <c r="AH93" s="827"/>
      <c r="AI93" s="828"/>
      <c r="AJ93" s="828"/>
      <c r="AK93" s="828"/>
      <c r="AL93" s="828"/>
      <c r="AM93" s="828"/>
      <c r="AN93" s="828"/>
      <c r="AO93" s="828"/>
      <c r="AP93" s="828"/>
      <c r="AQ93" s="828"/>
      <c r="AR93" s="828"/>
      <c r="AS93" s="828"/>
      <c r="AT93" s="829"/>
      <c r="AU93" s="830">
        <f>SUM(AU83:AX92)</f>
        <v>0</v>
      </c>
      <c r="AV93" s="831"/>
      <c r="AW93" s="831"/>
      <c r="AX93" s="833"/>
    </row>
    <row r="94" spans="1:50" ht="30" customHeight="1" x14ac:dyDescent="0.15">
      <c r="A94" s="1048"/>
      <c r="B94" s="1049"/>
      <c r="C94" s="1049"/>
      <c r="D94" s="1049"/>
      <c r="E94" s="1049"/>
      <c r="F94" s="1050"/>
      <c r="G94" s="594" t="s">
        <v>410</v>
      </c>
      <c r="H94" s="595"/>
      <c r="I94" s="595"/>
      <c r="J94" s="595"/>
      <c r="K94" s="595"/>
      <c r="L94" s="595"/>
      <c r="M94" s="595"/>
      <c r="N94" s="595"/>
      <c r="O94" s="595"/>
      <c r="P94" s="595"/>
      <c r="Q94" s="595"/>
      <c r="R94" s="595"/>
      <c r="S94" s="595"/>
      <c r="T94" s="595"/>
      <c r="U94" s="595"/>
      <c r="V94" s="595"/>
      <c r="W94" s="595"/>
      <c r="X94" s="595"/>
      <c r="Y94" s="595"/>
      <c r="Z94" s="595"/>
      <c r="AA94" s="595"/>
      <c r="AB94" s="596"/>
      <c r="AC94" s="594" t="s">
        <v>305</v>
      </c>
      <c r="AD94" s="595"/>
      <c r="AE94" s="595"/>
      <c r="AF94" s="595"/>
      <c r="AG94" s="595"/>
      <c r="AH94" s="595"/>
      <c r="AI94" s="595"/>
      <c r="AJ94" s="595"/>
      <c r="AK94" s="595"/>
      <c r="AL94" s="595"/>
      <c r="AM94" s="595"/>
      <c r="AN94" s="595"/>
      <c r="AO94" s="595"/>
      <c r="AP94" s="595"/>
      <c r="AQ94" s="595"/>
      <c r="AR94" s="595"/>
      <c r="AS94" s="595"/>
      <c r="AT94" s="595"/>
      <c r="AU94" s="595"/>
      <c r="AV94" s="595"/>
      <c r="AW94" s="595"/>
      <c r="AX94" s="792"/>
    </row>
    <row r="95" spans="1:50" ht="24.75" customHeight="1" x14ac:dyDescent="0.15">
      <c r="A95" s="1048"/>
      <c r="B95" s="1049"/>
      <c r="C95" s="1049"/>
      <c r="D95" s="1049"/>
      <c r="E95" s="1049"/>
      <c r="F95" s="1050"/>
      <c r="G95" s="814"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7"/>
      <c r="AC95" s="814"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48"/>
      <c r="B96" s="1049"/>
      <c r="C96" s="1049"/>
      <c r="D96" s="1049"/>
      <c r="E96" s="1049"/>
      <c r="F96" s="1050"/>
      <c r="G96" s="669"/>
      <c r="H96" s="670"/>
      <c r="I96" s="670"/>
      <c r="J96" s="670"/>
      <c r="K96" s="671"/>
      <c r="L96" s="663"/>
      <c r="M96" s="664"/>
      <c r="N96" s="664"/>
      <c r="O96" s="664"/>
      <c r="P96" s="664"/>
      <c r="Q96" s="664"/>
      <c r="R96" s="664"/>
      <c r="S96" s="664"/>
      <c r="T96" s="664"/>
      <c r="U96" s="664"/>
      <c r="V96" s="664"/>
      <c r="W96" s="664"/>
      <c r="X96" s="665"/>
      <c r="Y96" s="384"/>
      <c r="Z96" s="385"/>
      <c r="AA96" s="385"/>
      <c r="AB96" s="804"/>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48"/>
      <c r="B97" s="1049"/>
      <c r="C97" s="1049"/>
      <c r="D97" s="1049"/>
      <c r="E97" s="1049"/>
      <c r="F97" s="1050"/>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48"/>
      <c r="B98" s="1049"/>
      <c r="C98" s="1049"/>
      <c r="D98" s="1049"/>
      <c r="E98" s="1049"/>
      <c r="F98" s="1050"/>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48"/>
      <c r="B99" s="1049"/>
      <c r="C99" s="1049"/>
      <c r="D99" s="1049"/>
      <c r="E99" s="1049"/>
      <c r="F99" s="1050"/>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48"/>
      <c r="B100" s="1049"/>
      <c r="C100" s="1049"/>
      <c r="D100" s="1049"/>
      <c r="E100" s="1049"/>
      <c r="F100" s="1050"/>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48"/>
      <c r="B101" s="1049"/>
      <c r="C101" s="1049"/>
      <c r="D101" s="1049"/>
      <c r="E101" s="1049"/>
      <c r="F101" s="1050"/>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48"/>
      <c r="B102" s="1049"/>
      <c r="C102" s="1049"/>
      <c r="D102" s="1049"/>
      <c r="E102" s="1049"/>
      <c r="F102" s="1050"/>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48"/>
      <c r="B103" s="1049"/>
      <c r="C103" s="1049"/>
      <c r="D103" s="1049"/>
      <c r="E103" s="1049"/>
      <c r="F103" s="1050"/>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48"/>
      <c r="B104" s="1049"/>
      <c r="C104" s="1049"/>
      <c r="D104" s="1049"/>
      <c r="E104" s="1049"/>
      <c r="F104" s="1050"/>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48"/>
      <c r="B105" s="1049"/>
      <c r="C105" s="1049"/>
      <c r="D105" s="1049"/>
      <c r="E105" s="1049"/>
      <c r="F105" s="1050"/>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4" t="s">
        <v>306</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594" t="s">
        <v>411</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2"/>
    </row>
    <row r="109" spans="1:50" ht="24.75" customHeight="1" x14ac:dyDescent="0.15">
      <c r="A109" s="1048"/>
      <c r="B109" s="1049"/>
      <c r="C109" s="1049"/>
      <c r="D109" s="1049"/>
      <c r="E109" s="1049"/>
      <c r="F109" s="1050"/>
      <c r="G109" s="814"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7"/>
      <c r="AC109" s="814"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48"/>
      <c r="B110" s="1049"/>
      <c r="C110" s="1049"/>
      <c r="D110" s="1049"/>
      <c r="E110" s="1049"/>
      <c r="F110" s="1050"/>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4"/>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48"/>
      <c r="B111" s="1049"/>
      <c r="C111" s="1049"/>
      <c r="D111" s="1049"/>
      <c r="E111" s="1049"/>
      <c r="F111" s="1050"/>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48"/>
      <c r="B112" s="1049"/>
      <c r="C112" s="1049"/>
      <c r="D112" s="1049"/>
      <c r="E112" s="1049"/>
      <c r="F112" s="1050"/>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48"/>
      <c r="B113" s="1049"/>
      <c r="C113" s="1049"/>
      <c r="D113" s="1049"/>
      <c r="E113" s="1049"/>
      <c r="F113" s="1050"/>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48"/>
      <c r="B114" s="1049"/>
      <c r="C114" s="1049"/>
      <c r="D114" s="1049"/>
      <c r="E114" s="1049"/>
      <c r="F114" s="1050"/>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48"/>
      <c r="B115" s="1049"/>
      <c r="C115" s="1049"/>
      <c r="D115" s="1049"/>
      <c r="E115" s="1049"/>
      <c r="F115" s="1050"/>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48"/>
      <c r="B116" s="1049"/>
      <c r="C116" s="1049"/>
      <c r="D116" s="1049"/>
      <c r="E116" s="1049"/>
      <c r="F116" s="1050"/>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48"/>
      <c r="B117" s="1049"/>
      <c r="C117" s="1049"/>
      <c r="D117" s="1049"/>
      <c r="E117" s="1049"/>
      <c r="F117" s="1050"/>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48"/>
      <c r="B118" s="1049"/>
      <c r="C118" s="1049"/>
      <c r="D118" s="1049"/>
      <c r="E118" s="1049"/>
      <c r="F118" s="1050"/>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48"/>
      <c r="B119" s="1049"/>
      <c r="C119" s="1049"/>
      <c r="D119" s="1049"/>
      <c r="E119" s="1049"/>
      <c r="F119" s="1050"/>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48"/>
      <c r="B120" s="1049"/>
      <c r="C120" s="1049"/>
      <c r="D120" s="1049"/>
      <c r="E120" s="1049"/>
      <c r="F120" s="1050"/>
      <c r="G120" s="825" t="s">
        <v>20</v>
      </c>
      <c r="H120" s="826"/>
      <c r="I120" s="826"/>
      <c r="J120" s="826"/>
      <c r="K120" s="826"/>
      <c r="L120" s="827"/>
      <c r="M120" s="828"/>
      <c r="N120" s="828"/>
      <c r="O120" s="828"/>
      <c r="P120" s="828"/>
      <c r="Q120" s="828"/>
      <c r="R120" s="828"/>
      <c r="S120" s="828"/>
      <c r="T120" s="828"/>
      <c r="U120" s="828"/>
      <c r="V120" s="828"/>
      <c r="W120" s="828"/>
      <c r="X120" s="829"/>
      <c r="Y120" s="830">
        <f>SUM(Y110:AB119)</f>
        <v>0</v>
      </c>
      <c r="Z120" s="831"/>
      <c r="AA120" s="831"/>
      <c r="AB120" s="832"/>
      <c r="AC120" s="825" t="s">
        <v>20</v>
      </c>
      <c r="AD120" s="826"/>
      <c r="AE120" s="826"/>
      <c r="AF120" s="826"/>
      <c r="AG120" s="826"/>
      <c r="AH120" s="827"/>
      <c r="AI120" s="828"/>
      <c r="AJ120" s="828"/>
      <c r="AK120" s="828"/>
      <c r="AL120" s="828"/>
      <c r="AM120" s="828"/>
      <c r="AN120" s="828"/>
      <c r="AO120" s="828"/>
      <c r="AP120" s="828"/>
      <c r="AQ120" s="828"/>
      <c r="AR120" s="828"/>
      <c r="AS120" s="828"/>
      <c r="AT120" s="829"/>
      <c r="AU120" s="830">
        <f>SUM(AU110:AX119)</f>
        <v>0</v>
      </c>
      <c r="AV120" s="831"/>
      <c r="AW120" s="831"/>
      <c r="AX120" s="833"/>
    </row>
    <row r="121" spans="1:50" ht="30" customHeight="1" x14ac:dyDescent="0.15">
      <c r="A121" s="1048"/>
      <c r="B121" s="1049"/>
      <c r="C121" s="1049"/>
      <c r="D121" s="1049"/>
      <c r="E121" s="1049"/>
      <c r="F121" s="1050"/>
      <c r="G121" s="594" t="s">
        <v>412</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594" t="s">
        <v>413</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2"/>
    </row>
    <row r="122" spans="1:50" ht="25.5" customHeight="1" x14ac:dyDescent="0.15">
      <c r="A122" s="1048"/>
      <c r="B122" s="1049"/>
      <c r="C122" s="1049"/>
      <c r="D122" s="1049"/>
      <c r="E122" s="1049"/>
      <c r="F122" s="1050"/>
      <c r="G122" s="814"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7"/>
      <c r="AC122" s="814"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48"/>
      <c r="B123" s="1049"/>
      <c r="C123" s="1049"/>
      <c r="D123" s="1049"/>
      <c r="E123" s="1049"/>
      <c r="F123" s="1050"/>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4"/>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48"/>
      <c r="B124" s="1049"/>
      <c r="C124" s="1049"/>
      <c r="D124" s="1049"/>
      <c r="E124" s="1049"/>
      <c r="F124" s="1050"/>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48"/>
      <c r="B125" s="1049"/>
      <c r="C125" s="1049"/>
      <c r="D125" s="1049"/>
      <c r="E125" s="1049"/>
      <c r="F125" s="1050"/>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48"/>
      <c r="B126" s="1049"/>
      <c r="C126" s="1049"/>
      <c r="D126" s="1049"/>
      <c r="E126" s="1049"/>
      <c r="F126" s="1050"/>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48"/>
      <c r="B127" s="1049"/>
      <c r="C127" s="1049"/>
      <c r="D127" s="1049"/>
      <c r="E127" s="1049"/>
      <c r="F127" s="1050"/>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48"/>
      <c r="B128" s="1049"/>
      <c r="C128" s="1049"/>
      <c r="D128" s="1049"/>
      <c r="E128" s="1049"/>
      <c r="F128" s="1050"/>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48"/>
      <c r="B129" s="1049"/>
      <c r="C129" s="1049"/>
      <c r="D129" s="1049"/>
      <c r="E129" s="1049"/>
      <c r="F129" s="1050"/>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48"/>
      <c r="B130" s="1049"/>
      <c r="C130" s="1049"/>
      <c r="D130" s="1049"/>
      <c r="E130" s="1049"/>
      <c r="F130" s="1050"/>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48"/>
      <c r="B131" s="1049"/>
      <c r="C131" s="1049"/>
      <c r="D131" s="1049"/>
      <c r="E131" s="1049"/>
      <c r="F131" s="1050"/>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48"/>
      <c r="B132" s="1049"/>
      <c r="C132" s="1049"/>
      <c r="D132" s="1049"/>
      <c r="E132" s="1049"/>
      <c r="F132" s="1050"/>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48"/>
      <c r="B133" s="1049"/>
      <c r="C133" s="1049"/>
      <c r="D133" s="1049"/>
      <c r="E133" s="1049"/>
      <c r="F133" s="1050"/>
      <c r="G133" s="825" t="s">
        <v>20</v>
      </c>
      <c r="H133" s="826"/>
      <c r="I133" s="826"/>
      <c r="J133" s="826"/>
      <c r="K133" s="826"/>
      <c r="L133" s="827"/>
      <c r="M133" s="828"/>
      <c r="N133" s="828"/>
      <c r="O133" s="828"/>
      <c r="P133" s="828"/>
      <c r="Q133" s="828"/>
      <c r="R133" s="828"/>
      <c r="S133" s="828"/>
      <c r="T133" s="828"/>
      <c r="U133" s="828"/>
      <c r="V133" s="828"/>
      <c r="W133" s="828"/>
      <c r="X133" s="829"/>
      <c r="Y133" s="830">
        <f>SUM(Y123:AB132)</f>
        <v>0</v>
      </c>
      <c r="Z133" s="831"/>
      <c r="AA133" s="831"/>
      <c r="AB133" s="832"/>
      <c r="AC133" s="825" t="s">
        <v>20</v>
      </c>
      <c r="AD133" s="826"/>
      <c r="AE133" s="826"/>
      <c r="AF133" s="826"/>
      <c r="AG133" s="826"/>
      <c r="AH133" s="827"/>
      <c r="AI133" s="828"/>
      <c r="AJ133" s="828"/>
      <c r="AK133" s="828"/>
      <c r="AL133" s="828"/>
      <c r="AM133" s="828"/>
      <c r="AN133" s="828"/>
      <c r="AO133" s="828"/>
      <c r="AP133" s="828"/>
      <c r="AQ133" s="828"/>
      <c r="AR133" s="828"/>
      <c r="AS133" s="828"/>
      <c r="AT133" s="829"/>
      <c r="AU133" s="830">
        <f>SUM(AU123:AX132)</f>
        <v>0</v>
      </c>
      <c r="AV133" s="831"/>
      <c r="AW133" s="831"/>
      <c r="AX133" s="833"/>
    </row>
    <row r="134" spans="1:50" ht="30" customHeight="1" x14ac:dyDescent="0.15">
      <c r="A134" s="1048"/>
      <c r="B134" s="1049"/>
      <c r="C134" s="1049"/>
      <c r="D134" s="1049"/>
      <c r="E134" s="1049"/>
      <c r="F134" s="1050"/>
      <c r="G134" s="594" t="s">
        <v>414</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594" t="s">
        <v>415</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2"/>
    </row>
    <row r="135" spans="1:50" ht="24.75" customHeight="1" x14ac:dyDescent="0.15">
      <c r="A135" s="1048"/>
      <c r="B135" s="1049"/>
      <c r="C135" s="1049"/>
      <c r="D135" s="1049"/>
      <c r="E135" s="1049"/>
      <c r="F135" s="1050"/>
      <c r="G135" s="814"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7"/>
      <c r="AC135" s="814"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48"/>
      <c r="B136" s="1049"/>
      <c r="C136" s="1049"/>
      <c r="D136" s="1049"/>
      <c r="E136" s="1049"/>
      <c r="F136" s="1050"/>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4"/>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48"/>
      <c r="B137" s="1049"/>
      <c r="C137" s="1049"/>
      <c r="D137" s="1049"/>
      <c r="E137" s="1049"/>
      <c r="F137" s="1050"/>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48"/>
      <c r="B138" s="1049"/>
      <c r="C138" s="1049"/>
      <c r="D138" s="1049"/>
      <c r="E138" s="1049"/>
      <c r="F138" s="1050"/>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48"/>
      <c r="B139" s="1049"/>
      <c r="C139" s="1049"/>
      <c r="D139" s="1049"/>
      <c r="E139" s="1049"/>
      <c r="F139" s="1050"/>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48"/>
      <c r="B140" s="1049"/>
      <c r="C140" s="1049"/>
      <c r="D140" s="1049"/>
      <c r="E140" s="1049"/>
      <c r="F140" s="1050"/>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48"/>
      <c r="B141" s="1049"/>
      <c r="C141" s="1049"/>
      <c r="D141" s="1049"/>
      <c r="E141" s="1049"/>
      <c r="F141" s="1050"/>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48"/>
      <c r="B142" s="1049"/>
      <c r="C142" s="1049"/>
      <c r="D142" s="1049"/>
      <c r="E142" s="1049"/>
      <c r="F142" s="1050"/>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48"/>
      <c r="B143" s="1049"/>
      <c r="C143" s="1049"/>
      <c r="D143" s="1049"/>
      <c r="E143" s="1049"/>
      <c r="F143" s="1050"/>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48"/>
      <c r="B144" s="1049"/>
      <c r="C144" s="1049"/>
      <c r="D144" s="1049"/>
      <c r="E144" s="1049"/>
      <c r="F144" s="1050"/>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48"/>
      <c r="B145" s="1049"/>
      <c r="C145" s="1049"/>
      <c r="D145" s="1049"/>
      <c r="E145" s="1049"/>
      <c r="F145" s="1050"/>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48"/>
      <c r="B146" s="1049"/>
      <c r="C146" s="1049"/>
      <c r="D146" s="1049"/>
      <c r="E146" s="1049"/>
      <c r="F146" s="1050"/>
      <c r="G146" s="825" t="s">
        <v>20</v>
      </c>
      <c r="H146" s="826"/>
      <c r="I146" s="826"/>
      <c r="J146" s="826"/>
      <c r="K146" s="826"/>
      <c r="L146" s="827"/>
      <c r="M146" s="828"/>
      <c r="N146" s="828"/>
      <c r="O146" s="828"/>
      <c r="P146" s="828"/>
      <c r="Q146" s="828"/>
      <c r="R146" s="828"/>
      <c r="S146" s="828"/>
      <c r="T146" s="828"/>
      <c r="U146" s="828"/>
      <c r="V146" s="828"/>
      <c r="W146" s="828"/>
      <c r="X146" s="829"/>
      <c r="Y146" s="830">
        <f>SUM(Y136:AB145)</f>
        <v>0</v>
      </c>
      <c r="Z146" s="831"/>
      <c r="AA146" s="831"/>
      <c r="AB146" s="832"/>
      <c r="AC146" s="825" t="s">
        <v>20</v>
      </c>
      <c r="AD146" s="826"/>
      <c r="AE146" s="826"/>
      <c r="AF146" s="826"/>
      <c r="AG146" s="826"/>
      <c r="AH146" s="827"/>
      <c r="AI146" s="828"/>
      <c r="AJ146" s="828"/>
      <c r="AK146" s="828"/>
      <c r="AL146" s="828"/>
      <c r="AM146" s="828"/>
      <c r="AN146" s="828"/>
      <c r="AO146" s="828"/>
      <c r="AP146" s="828"/>
      <c r="AQ146" s="828"/>
      <c r="AR146" s="828"/>
      <c r="AS146" s="828"/>
      <c r="AT146" s="829"/>
      <c r="AU146" s="830">
        <f>SUM(AU136:AX145)</f>
        <v>0</v>
      </c>
      <c r="AV146" s="831"/>
      <c r="AW146" s="831"/>
      <c r="AX146" s="833"/>
    </row>
    <row r="147" spans="1:50" ht="30" customHeight="1" x14ac:dyDescent="0.15">
      <c r="A147" s="1048"/>
      <c r="B147" s="1049"/>
      <c r="C147" s="1049"/>
      <c r="D147" s="1049"/>
      <c r="E147" s="1049"/>
      <c r="F147" s="1050"/>
      <c r="G147" s="594" t="s">
        <v>416</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594" t="s">
        <v>307</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2"/>
    </row>
    <row r="148" spans="1:50" ht="24.75" customHeight="1" x14ac:dyDescent="0.15">
      <c r="A148" s="1048"/>
      <c r="B148" s="1049"/>
      <c r="C148" s="1049"/>
      <c r="D148" s="1049"/>
      <c r="E148" s="1049"/>
      <c r="F148" s="1050"/>
      <c r="G148" s="814"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7"/>
      <c r="AC148" s="814"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48"/>
      <c r="B149" s="1049"/>
      <c r="C149" s="1049"/>
      <c r="D149" s="1049"/>
      <c r="E149" s="1049"/>
      <c r="F149" s="1050"/>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4"/>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48"/>
      <c r="B150" s="1049"/>
      <c r="C150" s="1049"/>
      <c r="D150" s="1049"/>
      <c r="E150" s="1049"/>
      <c r="F150" s="1050"/>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48"/>
      <c r="B151" s="1049"/>
      <c r="C151" s="1049"/>
      <c r="D151" s="1049"/>
      <c r="E151" s="1049"/>
      <c r="F151" s="1050"/>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48"/>
      <c r="B152" s="1049"/>
      <c r="C152" s="1049"/>
      <c r="D152" s="1049"/>
      <c r="E152" s="1049"/>
      <c r="F152" s="1050"/>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48"/>
      <c r="B153" s="1049"/>
      <c r="C153" s="1049"/>
      <c r="D153" s="1049"/>
      <c r="E153" s="1049"/>
      <c r="F153" s="1050"/>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48"/>
      <c r="B154" s="1049"/>
      <c r="C154" s="1049"/>
      <c r="D154" s="1049"/>
      <c r="E154" s="1049"/>
      <c r="F154" s="1050"/>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48"/>
      <c r="B155" s="1049"/>
      <c r="C155" s="1049"/>
      <c r="D155" s="1049"/>
      <c r="E155" s="1049"/>
      <c r="F155" s="1050"/>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48"/>
      <c r="B156" s="1049"/>
      <c r="C156" s="1049"/>
      <c r="D156" s="1049"/>
      <c r="E156" s="1049"/>
      <c r="F156" s="1050"/>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48"/>
      <c r="B157" s="1049"/>
      <c r="C157" s="1049"/>
      <c r="D157" s="1049"/>
      <c r="E157" s="1049"/>
      <c r="F157" s="1050"/>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48"/>
      <c r="B158" s="1049"/>
      <c r="C158" s="1049"/>
      <c r="D158" s="1049"/>
      <c r="E158" s="1049"/>
      <c r="F158" s="1050"/>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4" t="s">
        <v>308</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594" t="s">
        <v>417</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2"/>
    </row>
    <row r="162" spans="1:50" ht="24.75" customHeight="1" x14ac:dyDescent="0.15">
      <c r="A162" s="1048"/>
      <c r="B162" s="1049"/>
      <c r="C162" s="1049"/>
      <c r="D162" s="1049"/>
      <c r="E162" s="1049"/>
      <c r="F162" s="1050"/>
      <c r="G162" s="814"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7"/>
      <c r="AC162" s="814"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48"/>
      <c r="B163" s="1049"/>
      <c r="C163" s="1049"/>
      <c r="D163" s="1049"/>
      <c r="E163" s="1049"/>
      <c r="F163" s="1050"/>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4"/>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48"/>
      <c r="B164" s="1049"/>
      <c r="C164" s="1049"/>
      <c r="D164" s="1049"/>
      <c r="E164" s="1049"/>
      <c r="F164" s="1050"/>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48"/>
      <c r="B165" s="1049"/>
      <c r="C165" s="1049"/>
      <c r="D165" s="1049"/>
      <c r="E165" s="1049"/>
      <c r="F165" s="1050"/>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48"/>
      <c r="B166" s="1049"/>
      <c r="C166" s="1049"/>
      <c r="D166" s="1049"/>
      <c r="E166" s="1049"/>
      <c r="F166" s="1050"/>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48"/>
      <c r="B167" s="1049"/>
      <c r="C167" s="1049"/>
      <c r="D167" s="1049"/>
      <c r="E167" s="1049"/>
      <c r="F167" s="1050"/>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48"/>
      <c r="B168" s="1049"/>
      <c r="C168" s="1049"/>
      <c r="D168" s="1049"/>
      <c r="E168" s="1049"/>
      <c r="F168" s="1050"/>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48"/>
      <c r="B169" s="1049"/>
      <c r="C169" s="1049"/>
      <c r="D169" s="1049"/>
      <c r="E169" s="1049"/>
      <c r="F169" s="1050"/>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48"/>
      <c r="B170" s="1049"/>
      <c r="C170" s="1049"/>
      <c r="D170" s="1049"/>
      <c r="E170" s="1049"/>
      <c r="F170" s="1050"/>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48"/>
      <c r="B171" s="1049"/>
      <c r="C171" s="1049"/>
      <c r="D171" s="1049"/>
      <c r="E171" s="1049"/>
      <c r="F171" s="1050"/>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48"/>
      <c r="B172" s="1049"/>
      <c r="C172" s="1049"/>
      <c r="D172" s="1049"/>
      <c r="E172" s="1049"/>
      <c r="F172" s="1050"/>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48"/>
      <c r="B173" s="1049"/>
      <c r="C173" s="1049"/>
      <c r="D173" s="1049"/>
      <c r="E173" s="1049"/>
      <c r="F173" s="1050"/>
      <c r="G173" s="825" t="s">
        <v>20</v>
      </c>
      <c r="H173" s="826"/>
      <c r="I173" s="826"/>
      <c r="J173" s="826"/>
      <c r="K173" s="826"/>
      <c r="L173" s="827"/>
      <c r="M173" s="828"/>
      <c r="N173" s="828"/>
      <c r="O173" s="828"/>
      <c r="P173" s="828"/>
      <c r="Q173" s="828"/>
      <c r="R173" s="828"/>
      <c r="S173" s="828"/>
      <c r="T173" s="828"/>
      <c r="U173" s="828"/>
      <c r="V173" s="828"/>
      <c r="W173" s="828"/>
      <c r="X173" s="829"/>
      <c r="Y173" s="830">
        <f>SUM(Y163:AB172)</f>
        <v>0</v>
      </c>
      <c r="Z173" s="831"/>
      <c r="AA173" s="831"/>
      <c r="AB173" s="832"/>
      <c r="AC173" s="825" t="s">
        <v>20</v>
      </c>
      <c r="AD173" s="826"/>
      <c r="AE173" s="826"/>
      <c r="AF173" s="826"/>
      <c r="AG173" s="826"/>
      <c r="AH173" s="827"/>
      <c r="AI173" s="828"/>
      <c r="AJ173" s="828"/>
      <c r="AK173" s="828"/>
      <c r="AL173" s="828"/>
      <c r="AM173" s="828"/>
      <c r="AN173" s="828"/>
      <c r="AO173" s="828"/>
      <c r="AP173" s="828"/>
      <c r="AQ173" s="828"/>
      <c r="AR173" s="828"/>
      <c r="AS173" s="828"/>
      <c r="AT173" s="829"/>
      <c r="AU173" s="830">
        <f>SUM(AU163:AX172)</f>
        <v>0</v>
      </c>
      <c r="AV173" s="831"/>
      <c r="AW173" s="831"/>
      <c r="AX173" s="833"/>
    </row>
    <row r="174" spans="1:50" ht="30" customHeight="1" x14ac:dyDescent="0.15">
      <c r="A174" s="1048"/>
      <c r="B174" s="1049"/>
      <c r="C174" s="1049"/>
      <c r="D174" s="1049"/>
      <c r="E174" s="1049"/>
      <c r="F174" s="1050"/>
      <c r="G174" s="594" t="s">
        <v>418</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594" t="s">
        <v>419</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2"/>
    </row>
    <row r="175" spans="1:50" ht="25.5" customHeight="1" x14ac:dyDescent="0.15">
      <c r="A175" s="1048"/>
      <c r="B175" s="1049"/>
      <c r="C175" s="1049"/>
      <c r="D175" s="1049"/>
      <c r="E175" s="1049"/>
      <c r="F175" s="1050"/>
      <c r="G175" s="814"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7"/>
      <c r="AC175" s="814"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48"/>
      <c r="B176" s="1049"/>
      <c r="C176" s="1049"/>
      <c r="D176" s="1049"/>
      <c r="E176" s="1049"/>
      <c r="F176" s="1050"/>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4"/>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48"/>
      <c r="B177" s="1049"/>
      <c r="C177" s="1049"/>
      <c r="D177" s="1049"/>
      <c r="E177" s="1049"/>
      <c r="F177" s="1050"/>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48"/>
      <c r="B178" s="1049"/>
      <c r="C178" s="1049"/>
      <c r="D178" s="1049"/>
      <c r="E178" s="1049"/>
      <c r="F178" s="1050"/>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48"/>
      <c r="B179" s="1049"/>
      <c r="C179" s="1049"/>
      <c r="D179" s="1049"/>
      <c r="E179" s="1049"/>
      <c r="F179" s="1050"/>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48"/>
      <c r="B180" s="1049"/>
      <c r="C180" s="1049"/>
      <c r="D180" s="1049"/>
      <c r="E180" s="1049"/>
      <c r="F180" s="1050"/>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48"/>
      <c r="B181" s="1049"/>
      <c r="C181" s="1049"/>
      <c r="D181" s="1049"/>
      <c r="E181" s="1049"/>
      <c r="F181" s="1050"/>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48"/>
      <c r="B182" s="1049"/>
      <c r="C182" s="1049"/>
      <c r="D182" s="1049"/>
      <c r="E182" s="1049"/>
      <c r="F182" s="1050"/>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48"/>
      <c r="B183" s="1049"/>
      <c r="C183" s="1049"/>
      <c r="D183" s="1049"/>
      <c r="E183" s="1049"/>
      <c r="F183" s="1050"/>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48"/>
      <c r="B184" s="1049"/>
      <c r="C184" s="1049"/>
      <c r="D184" s="1049"/>
      <c r="E184" s="1049"/>
      <c r="F184" s="1050"/>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48"/>
      <c r="B185" s="1049"/>
      <c r="C185" s="1049"/>
      <c r="D185" s="1049"/>
      <c r="E185" s="1049"/>
      <c r="F185" s="1050"/>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48"/>
      <c r="B186" s="1049"/>
      <c r="C186" s="1049"/>
      <c r="D186" s="1049"/>
      <c r="E186" s="1049"/>
      <c r="F186" s="1050"/>
      <c r="G186" s="825" t="s">
        <v>20</v>
      </c>
      <c r="H186" s="826"/>
      <c r="I186" s="826"/>
      <c r="J186" s="826"/>
      <c r="K186" s="826"/>
      <c r="L186" s="827"/>
      <c r="M186" s="828"/>
      <c r="N186" s="828"/>
      <c r="O186" s="828"/>
      <c r="P186" s="828"/>
      <c r="Q186" s="828"/>
      <c r="R186" s="828"/>
      <c r="S186" s="828"/>
      <c r="T186" s="828"/>
      <c r="U186" s="828"/>
      <c r="V186" s="828"/>
      <c r="W186" s="828"/>
      <c r="X186" s="829"/>
      <c r="Y186" s="830">
        <f>SUM(Y176:AB185)</f>
        <v>0</v>
      </c>
      <c r="Z186" s="831"/>
      <c r="AA186" s="831"/>
      <c r="AB186" s="832"/>
      <c r="AC186" s="825" t="s">
        <v>20</v>
      </c>
      <c r="AD186" s="826"/>
      <c r="AE186" s="826"/>
      <c r="AF186" s="826"/>
      <c r="AG186" s="826"/>
      <c r="AH186" s="827"/>
      <c r="AI186" s="828"/>
      <c r="AJ186" s="828"/>
      <c r="AK186" s="828"/>
      <c r="AL186" s="828"/>
      <c r="AM186" s="828"/>
      <c r="AN186" s="828"/>
      <c r="AO186" s="828"/>
      <c r="AP186" s="828"/>
      <c r="AQ186" s="828"/>
      <c r="AR186" s="828"/>
      <c r="AS186" s="828"/>
      <c r="AT186" s="829"/>
      <c r="AU186" s="830">
        <f>SUM(AU176:AX185)</f>
        <v>0</v>
      </c>
      <c r="AV186" s="831"/>
      <c r="AW186" s="831"/>
      <c r="AX186" s="833"/>
    </row>
    <row r="187" spans="1:50" ht="30" customHeight="1" x14ac:dyDescent="0.15">
      <c r="A187" s="1048"/>
      <c r="B187" s="1049"/>
      <c r="C187" s="1049"/>
      <c r="D187" s="1049"/>
      <c r="E187" s="1049"/>
      <c r="F187" s="1050"/>
      <c r="G187" s="594" t="s">
        <v>421</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594" t="s">
        <v>420</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2"/>
    </row>
    <row r="188" spans="1:50" ht="24.75" customHeight="1" x14ac:dyDescent="0.15">
      <c r="A188" s="1048"/>
      <c r="B188" s="1049"/>
      <c r="C188" s="1049"/>
      <c r="D188" s="1049"/>
      <c r="E188" s="1049"/>
      <c r="F188" s="1050"/>
      <c r="G188" s="814"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7"/>
      <c r="AC188" s="814"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48"/>
      <c r="B189" s="1049"/>
      <c r="C189" s="1049"/>
      <c r="D189" s="1049"/>
      <c r="E189" s="1049"/>
      <c r="F189" s="1050"/>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4"/>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48"/>
      <c r="B190" s="1049"/>
      <c r="C190" s="1049"/>
      <c r="D190" s="1049"/>
      <c r="E190" s="1049"/>
      <c r="F190" s="1050"/>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48"/>
      <c r="B191" s="1049"/>
      <c r="C191" s="1049"/>
      <c r="D191" s="1049"/>
      <c r="E191" s="1049"/>
      <c r="F191" s="1050"/>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48"/>
      <c r="B192" s="1049"/>
      <c r="C192" s="1049"/>
      <c r="D192" s="1049"/>
      <c r="E192" s="1049"/>
      <c r="F192" s="1050"/>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48"/>
      <c r="B193" s="1049"/>
      <c r="C193" s="1049"/>
      <c r="D193" s="1049"/>
      <c r="E193" s="1049"/>
      <c r="F193" s="1050"/>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48"/>
      <c r="B194" s="1049"/>
      <c r="C194" s="1049"/>
      <c r="D194" s="1049"/>
      <c r="E194" s="1049"/>
      <c r="F194" s="1050"/>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48"/>
      <c r="B195" s="1049"/>
      <c r="C195" s="1049"/>
      <c r="D195" s="1049"/>
      <c r="E195" s="1049"/>
      <c r="F195" s="1050"/>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48"/>
      <c r="B196" s="1049"/>
      <c r="C196" s="1049"/>
      <c r="D196" s="1049"/>
      <c r="E196" s="1049"/>
      <c r="F196" s="1050"/>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48"/>
      <c r="B197" s="1049"/>
      <c r="C197" s="1049"/>
      <c r="D197" s="1049"/>
      <c r="E197" s="1049"/>
      <c r="F197" s="1050"/>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48"/>
      <c r="B198" s="1049"/>
      <c r="C198" s="1049"/>
      <c r="D198" s="1049"/>
      <c r="E198" s="1049"/>
      <c r="F198" s="1050"/>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48"/>
      <c r="B199" s="1049"/>
      <c r="C199" s="1049"/>
      <c r="D199" s="1049"/>
      <c r="E199" s="1049"/>
      <c r="F199" s="1050"/>
      <c r="G199" s="825" t="s">
        <v>20</v>
      </c>
      <c r="H199" s="826"/>
      <c r="I199" s="826"/>
      <c r="J199" s="826"/>
      <c r="K199" s="826"/>
      <c r="L199" s="827"/>
      <c r="M199" s="828"/>
      <c r="N199" s="828"/>
      <c r="O199" s="828"/>
      <c r="P199" s="828"/>
      <c r="Q199" s="828"/>
      <c r="R199" s="828"/>
      <c r="S199" s="828"/>
      <c r="T199" s="828"/>
      <c r="U199" s="828"/>
      <c r="V199" s="828"/>
      <c r="W199" s="828"/>
      <c r="X199" s="829"/>
      <c r="Y199" s="830">
        <f>SUM(Y189:AB198)</f>
        <v>0</v>
      </c>
      <c r="Z199" s="831"/>
      <c r="AA199" s="831"/>
      <c r="AB199" s="832"/>
      <c r="AC199" s="825" t="s">
        <v>20</v>
      </c>
      <c r="AD199" s="826"/>
      <c r="AE199" s="826"/>
      <c r="AF199" s="826"/>
      <c r="AG199" s="826"/>
      <c r="AH199" s="827"/>
      <c r="AI199" s="828"/>
      <c r="AJ199" s="828"/>
      <c r="AK199" s="828"/>
      <c r="AL199" s="828"/>
      <c r="AM199" s="828"/>
      <c r="AN199" s="828"/>
      <c r="AO199" s="828"/>
      <c r="AP199" s="828"/>
      <c r="AQ199" s="828"/>
      <c r="AR199" s="828"/>
      <c r="AS199" s="828"/>
      <c r="AT199" s="829"/>
      <c r="AU199" s="830">
        <f>SUM(AU189:AX198)</f>
        <v>0</v>
      </c>
      <c r="AV199" s="831"/>
      <c r="AW199" s="831"/>
      <c r="AX199" s="833"/>
    </row>
    <row r="200" spans="1:50" ht="30" customHeight="1" x14ac:dyDescent="0.15">
      <c r="A200" s="1048"/>
      <c r="B200" s="1049"/>
      <c r="C200" s="1049"/>
      <c r="D200" s="1049"/>
      <c r="E200" s="1049"/>
      <c r="F200" s="1050"/>
      <c r="G200" s="594" t="s">
        <v>422</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594" t="s">
        <v>309</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2"/>
    </row>
    <row r="201" spans="1:50" ht="24.75" customHeight="1" x14ac:dyDescent="0.15">
      <c r="A201" s="1048"/>
      <c r="B201" s="1049"/>
      <c r="C201" s="1049"/>
      <c r="D201" s="1049"/>
      <c r="E201" s="1049"/>
      <c r="F201" s="1050"/>
      <c r="G201" s="814"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7"/>
      <c r="AC201" s="814"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48"/>
      <c r="B202" s="1049"/>
      <c r="C202" s="1049"/>
      <c r="D202" s="1049"/>
      <c r="E202" s="1049"/>
      <c r="F202" s="1050"/>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4"/>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48"/>
      <c r="B203" s="1049"/>
      <c r="C203" s="1049"/>
      <c r="D203" s="1049"/>
      <c r="E203" s="1049"/>
      <c r="F203" s="1050"/>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48"/>
      <c r="B204" s="1049"/>
      <c r="C204" s="1049"/>
      <c r="D204" s="1049"/>
      <c r="E204" s="1049"/>
      <c r="F204" s="1050"/>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48"/>
      <c r="B205" s="1049"/>
      <c r="C205" s="1049"/>
      <c r="D205" s="1049"/>
      <c r="E205" s="1049"/>
      <c r="F205" s="1050"/>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48"/>
      <c r="B206" s="1049"/>
      <c r="C206" s="1049"/>
      <c r="D206" s="1049"/>
      <c r="E206" s="1049"/>
      <c r="F206" s="1050"/>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48"/>
      <c r="B207" s="1049"/>
      <c r="C207" s="1049"/>
      <c r="D207" s="1049"/>
      <c r="E207" s="1049"/>
      <c r="F207" s="1050"/>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48"/>
      <c r="B208" s="1049"/>
      <c r="C208" s="1049"/>
      <c r="D208" s="1049"/>
      <c r="E208" s="1049"/>
      <c r="F208" s="1050"/>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48"/>
      <c r="B209" s="1049"/>
      <c r="C209" s="1049"/>
      <c r="D209" s="1049"/>
      <c r="E209" s="1049"/>
      <c r="F209" s="1050"/>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48"/>
      <c r="B210" s="1049"/>
      <c r="C210" s="1049"/>
      <c r="D210" s="1049"/>
      <c r="E210" s="1049"/>
      <c r="F210" s="1050"/>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48"/>
      <c r="B211" s="1049"/>
      <c r="C211" s="1049"/>
      <c r="D211" s="1049"/>
      <c r="E211" s="1049"/>
      <c r="F211" s="1050"/>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4" t="s">
        <v>310</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594" t="s">
        <v>423</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2"/>
    </row>
    <row r="215" spans="1:50" ht="24.75" customHeight="1" x14ac:dyDescent="0.15">
      <c r="A215" s="1048"/>
      <c r="B215" s="1049"/>
      <c r="C215" s="1049"/>
      <c r="D215" s="1049"/>
      <c r="E215" s="1049"/>
      <c r="F215" s="1050"/>
      <c r="G215" s="814"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7"/>
      <c r="AC215" s="814"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48"/>
      <c r="B216" s="1049"/>
      <c r="C216" s="1049"/>
      <c r="D216" s="1049"/>
      <c r="E216" s="1049"/>
      <c r="F216" s="1050"/>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4"/>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48"/>
      <c r="B217" s="1049"/>
      <c r="C217" s="1049"/>
      <c r="D217" s="1049"/>
      <c r="E217" s="1049"/>
      <c r="F217" s="1050"/>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48"/>
      <c r="B218" s="1049"/>
      <c r="C218" s="1049"/>
      <c r="D218" s="1049"/>
      <c r="E218" s="1049"/>
      <c r="F218" s="1050"/>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48"/>
      <c r="B219" s="1049"/>
      <c r="C219" s="1049"/>
      <c r="D219" s="1049"/>
      <c r="E219" s="1049"/>
      <c r="F219" s="1050"/>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48"/>
      <c r="B220" s="1049"/>
      <c r="C220" s="1049"/>
      <c r="D220" s="1049"/>
      <c r="E220" s="1049"/>
      <c r="F220" s="1050"/>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48"/>
      <c r="B221" s="1049"/>
      <c r="C221" s="1049"/>
      <c r="D221" s="1049"/>
      <c r="E221" s="1049"/>
      <c r="F221" s="1050"/>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48"/>
      <c r="B222" s="1049"/>
      <c r="C222" s="1049"/>
      <c r="D222" s="1049"/>
      <c r="E222" s="1049"/>
      <c r="F222" s="1050"/>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48"/>
      <c r="B223" s="1049"/>
      <c r="C223" s="1049"/>
      <c r="D223" s="1049"/>
      <c r="E223" s="1049"/>
      <c r="F223" s="1050"/>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48"/>
      <c r="B224" s="1049"/>
      <c r="C224" s="1049"/>
      <c r="D224" s="1049"/>
      <c r="E224" s="1049"/>
      <c r="F224" s="1050"/>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48"/>
      <c r="B225" s="1049"/>
      <c r="C225" s="1049"/>
      <c r="D225" s="1049"/>
      <c r="E225" s="1049"/>
      <c r="F225" s="1050"/>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48"/>
      <c r="B226" s="1049"/>
      <c r="C226" s="1049"/>
      <c r="D226" s="1049"/>
      <c r="E226" s="1049"/>
      <c r="F226" s="1050"/>
      <c r="G226" s="825" t="s">
        <v>20</v>
      </c>
      <c r="H226" s="826"/>
      <c r="I226" s="826"/>
      <c r="J226" s="826"/>
      <c r="K226" s="826"/>
      <c r="L226" s="827"/>
      <c r="M226" s="828"/>
      <c r="N226" s="828"/>
      <c r="O226" s="828"/>
      <c r="P226" s="828"/>
      <c r="Q226" s="828"/>
      <c r="R226" s="828"/>
      <c r="S226" s="828"/>
      <c r="T226" s="828"/>
      <c r="U226" s="828"/>
      <c r="V226" s="828"/>
      <c r="W226" s="828"/>
      <c r="X226" s="829"/>
      <c r="Y226" s="830">
        <f>SUM(Y216:AB225)</f>
        <v>0</v>
      </c>
      <c r="Z226" s="831"/>
      <c r="AA226" s="831"/>
      <c r="AB226" s="832"/>
      <c r="AC226" s="825" t="s">
        <v>20</v>
      </c>
      <c r="AD226" s="826"/>
      <c r="AE226" s="826"/>
      <c r="AF226" s="826"/>
      <c r="AG226" s="826"/>
      <c r="AH226" s="827"/>
      <c r="AI226" s="828"/>
      <c r="AJ226" s="828"/>
      <c r="AK226" s="828"/>
      <c r="AL226" s="828"/>
      <c r="AM226" s="828"/>
      <c r="AN226" s="828"/>
      <c r="AO226" s="828"/>
      <c r="AP226" s="828"/>
      <c r="AQ226" s="828"/>
      <c r="AR226" s="828"/>
      <c r="AS226" s="828"/>
      <c r="AT226" s="829"/>
      <c r="AU226" s="830">
        <f>SUM(AU216:AX225)</f>
        <v>0</v>
      </c>
      <c r="AV226" s="831"/>
      <c r="AW226" s="831"/>
      <c r="AX226" s="833"/>
    </row>
    <row r="227" spans="1:50" ht="30" customHeight="1" x14ac:dyDescent="0.15">
      <c r="A227" s="1048"/>
      <c r="B227" s="1049"/>
      <c r="C227" s="1049"/>
      <c r="D227" s="1049"/>
      <c r="E227" s="1049"/>
      <c r="F227" s="1050"/>
      <c r="G227" s="594" t="s">
        <v>424</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594" t="s">
        <v>425</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2"/>
    </row>
    <row r="228" spans="1:50" ht="25.5" customHeight="1" x14ac:dyDescent="0.15">
      <c r="A228" s="1048"/>
      <c r="B228" s="1049"/>
      <c r="C228" s="1049"/>
      <c r="D228" s="1049"/>
      <c r="E228" s="1049"/>
      <c r="F228" s="1050"/>
      <c r="G228" s="814"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7"/>
      <c r="AC228" s="814"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48"/>
      <c r="B229" s="1049"/>
      <c r="C229" s="1049"/>
      <c r="D229" s="1049"/>
      <c r="E229" s="1049"/>
      <c r="F229" s="1050"/>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4"/>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48"/>
      <c r="B230" s="1049"/>
      <c r="C230" s="1049"/>
      <c r="D230" s="1049"/>
      <c r="E230" s="1049"/>
      <c r="F230" s="1050"/>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48"/>
      <c r="B231" s="1049"/>
      <c r="C231" s="1049"/>
      <c r="D231" s="1049"/>
      <c r="E231" s="1049"/>
      <c r="F231" s="1050"/>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48"/>
      <c r="B232" s="1049"/>
      <c r="C232" s="1049"/>
      <c r="D232" s="1049"/>
      <c r="E232" s="1049"/>
      <c r="F232" s="1050"/>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48"/>
      <c r="B233" s="1049"/>
      <c r="C233" s="1049"/>
      <c r="D233" s="1049"/>
      <c r="E233" s="1049"/>
      <c r="F233" s="1050"/>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48"/>
      <c r="B234" s="1049"/>
      <c r="C234" s="1049"/>
      <c r="D234" s="1049"/>
      <c r="E234" s="1049"/>
      <c r="F234" s="1050"/>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48"/>
      <c r="B235" s="1049"/>
      <c r="C235" s="1049"/>
      <c r="D235" s="1049"/>
      <c r="E235" s="1049"/>
      <c r="F235" s="1050"/>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48"/>
      <c r="B236" s="1049"/>
      <c r="C236" s="1049"/>
      <c r="D236" s="1049"/>
      <c r="E236" s="1049"/>
      <c r="F236" s="1050"/>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48"/>
      <c r="B237" s="1049"/>
      <c r="C237" s="1049"/>
      <c r="D237" s="1049"/>
      <c r="E237" s="1049"/>
      <c r="F237" s="1050"/>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48"/>
      <c r="B238" s="1049"/>
      <c r="C238" s="1049"/>
      <c r="D238" s="1049"/>
      <c r="E238" s="1049"/>
      <c r="F238" s="1050"/>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48"/>
      <c r="B239" s="1049"/>
      <c r="C239" s="1049"/>
      <c r="D239" s="1049"/>
      <c r="E239" s="1049"/>
      <c r="F239" s="1050"/>
      <c r="G239" s="825" t="s">
        <v>20</v>
      </c>
      <c r="H239" s="826"/>
      <c r="I239" s="826"/>
      <c r="J239" s="826"/>
      <c r="K239" s="826"/>
      <c r="L239" s="827"/>
      <c r="M239" s="828"/>
      <c r="N239" s="828"/>
      <c r="O239" s="828"/>
      <c r="P239" s="828"/>
      <c r="Q239" s="828"/>
      <c r="R239" s="828"/>
      <c r="S239" s="828"/>
      <c r="T239" s="828"/>
      <c r="U239" s="828"/>
      <c r="V239" s="828"/>
      <c r="W239" s="828"/>
      <c r="X239" s="829"/>
      <c r="Y239" s="830">
        <f>SUM(Y229:AB238)</f>
        <v>0</v>
      </c>
      <c r="Z239" s="831"/>
      <c r="AA239" s="831"/>
      <c r="AB239" s="832"/>
      <c r="AC239" s="825" t="s">
        <v>20</v>
      </c>
      <c r="AD239" s="826"/>
      <c r="AE239" s="826"/>
      <c r="AF239" s="826"/>
      <c r="AG239" s="826"/>
      <c r="AH239" s="827"/>
      <c r="AI239" s="828"/>
      <c r="AJ239" s="828"/>
      <c r="AK239" s="828"/>
      <c r="AL239" s="828"/>
      <c r="AM239" s="828"/>
      <c r="AN239" s="828"/>
      <c r="AO239" s="828"/>
      <c r="AP239" s="828"/>
      <c r="AQ239" s="828"/>
      <c r="AR239" s="828"/>
      <c r="AS239" s="828"/>
      <c r="AT239" s="829"/>
      <c r="AU239" s="830">
        <f>SUM(AU229:AX238)</f>
        <v>0</v>
      </c>
      <c r="AV239" s="831"/>
      <c r="AW239" s="831"/>
      <c r="AX239" s="833"/>
    </row>
    <row r="240" spans="1:50" ht="30" customHeight="1" x14ac:dyDescent="0.15">
      <c r="A240" s="1048"/>
      <c r="B240" s="1049"/>
      <c r="C240" s="1049"/>
      <c r="D240" s="1049"/>
      <c r="E240" s="1049"/>
      <c r="F240" s="1050"/>
      <c r="G240" s="594" t="s">
        <v>426</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594" t="s">
        <v>427</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2"/>
    </row>
    <row r="241" spans="1:50" ht="24.75" customHeight="1" x14ac:dyDescent="0.15">
      <c r="A241" s="1048"/>
      <c r="B241" s="1049"/>
      <c r="C241" s="1049"/>
      <c r="D241" s="1049"/>
      <c r="E241" s="1049"/>
      <c r="F241" s="1050"/>
      <c r="G241" s="814"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7"/>
      <c r="AC241" s="814"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48"/>
      <c r="B242" s="1049"/>
      <c r="C242" s="1049"/>
      <c r="D242" s="1049"/>
      <c r="E242" s="1049"/>
      <c r="F242" s="1050"/>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4"/>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48"/>
      <c r="B243" s="1049"/>
      <c r="C243" s="1049"/>
      <c r="D243" s="1049"/>
      <c r="E243" s="1049"/>
      <c r="F243" s="1050"/>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48"/>
      <c r="B244" s="1049"/>
      <c r="C244" s="1049"/>
      <c r="D244" s="1049"/>
      <c r="E244" s="1049"/>
      <c r="F244" s="1050"/>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48"/>
      <c r="B245" s="1049"/>
      <c r="C245" s="1049"/>
      <c r="D245" s="1049"/>
      <c r="E245" s="1049"/>
      <c r="F245" s="1050"/>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48"/>
      <c r="B246" s="1049"/>
      <c r="C246" s="1049"/>
      <c r="D246" s="1049"/>
      <c r="E246" s="1049"/>
      <c r="F246" s="1050"/>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48"/>
      <c r="B247" s="1049"/>
      <c r="C247" s="1049"/>
      <c r="D247" s="1049"/>
      <c r="E247" s="1049"/>
      <c r="F247" s="1050"/>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48"/>
      <c r="B248" s="1049"/>
      <c r="C248" s="1049"/>
      <c r="D248" s="1049"/>
      <c r="E248" s="1049"/>
      <c r="F248" s="1050"/>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48"/>
      <c r="B249" s="1049"/>
      <c r="C249" s="1049"/>
      <c r="D249" s="1049"/>
      <c r="E249" s="1049"/>
      <c r="F249" s="1050"/>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48"/>
      <c r="B250" s="1049"/>
      <c r="C250" s="1049"/>
      <c r="D250" s="1049"/>
      <c r="E250" s="1049"/>
      <c r="F250" s="1050"/>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48"/>
      <c r="B251" s="1049"/>
      <c r="C251" s="1049"/>
      <c r="D251" s="1049"/>
      <c r="E251" s="1049"/>
      <c r="F251" s="1050"/>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48"/>
      <c r="B252" s="1049"/>
      <c r="C252" s="1049"/>
      <c r="D252" s="1049"/>
      <c r="E252" s="1049"/>
      <c r="F252" s="1050"/>
      <c r="G252" s="825" t="s">
        <v>20</v>
      </c>
      <c r="H252" s="826"/>
      <c r="I252" s="826"/>
      <c r="J252" s="826"/>
      <c r="K252" s="826"/>
      <c r="L252" s="827"/>
      <c r="M252" s="828"/>
      <c r="N252" s="828"/>
      <c r="O252" s="828"/>
      <c r="P252" s="828"/>
      <c r="Q252" s="828"/>
      <c r="R252" s="828"/>
      <c r="S252" s="828"/>
      <c r="T252" s="828"/>
      <c r="U252" s="828"/>
      <c r="V252" s="828"/>
      <c r="W252" s="828"/>
      <c r="X252" s="829"/>
      <c r="Y252" s="830">
        <f>SUM(Y242:AB251)</f>
        <v>0</v>
      </c>
      <c r="Z252" s="831"/>
      <c r="AA252" s="831"/>
      <c r="AB252" s="832"/>
      <c r="AC252" s="825" t="s">
        <v>20</v>
      </c>
      <c r="AD252" s="826"/>
      <c r="AE252" s="826"/>
      <c r="AF252" s="826"/>
      <c r="AG252" s="826"/>
      <c r="AH252" s="827"/>
      <c r="AI252" s="828"/>
      <c r="AJ252" s="828"/>
      <c r="AK252" s="828"/>
      <c r="AL252" s="828"/>
      <c r="AM252" s="828"/>
      <c r="AN252" s="828"/>
      <c r="AO252" s="828"/>
      <c r="AP252" s="828"/>
      <c r="AQ252" s="828"/>
      <c r="AR252" s="828"/>
      <c r="AS252" s="828"/>
      <c r="AT252" s="829"/>
      <c r="AU252" s="830">
        <f>SUM(AU242:AX251)</f>
        <v>0</v>
      </c>
      <c r="AV252" s="831"/>
      <c r="AW252" s="831"/>
      <c r="AX252" s="833"/>
    </row>
    <row r="253" spans="1:50" ht="30" customHeight="1" x14ac:dyDescent="0.15">
      <c r="A253" s="1048"/>
      <c r="B253" s="1049"/>
      <c r="C253" s="1049"/>
      <c r="D253" s="1049"/>
      <c r="E253" s="1049"/>
      <c r="F253" s="1050"/>
      <c r="G253" s="594" t="s">
        <v>428</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594" t="s">
        <v>311</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2"/>
    </row>
    <row r="254" spans="1:50" ht="24.75" customHeight="1" x14ac:dyDescent="0.15">
      <c r="A254" s="1048"/>
      <c r="B254" s="1049"/>
      <c r="C254" s="1049"/>
      <c r="D254" s="1049"/>
      <c r="E254" s="1049"/>
      <c r="F254" s="1050"/>
      <c r="G254" s="814"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7"/>
      <c r="AC254" s="814"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48"/>
      <c r="B255" s="1049"/>
      <c r="C255" s="1049"/>
      <c r="D255" s="1049"/>
      <c r="E255" s="1049"/>
      <c r="F255" s="1050"/>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4"/>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48"/>
      <c r="B256" s="1049"/>
      <c r="C256" s="1049"/>
      <c r="D256" s="1049"/>
      <c r="E256" s="1049"/>
      <c r="F256" s="1050"/>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48"/>
      <c r="B257" s="1049"/>
      <c r="C257" s="1049"/>
      <c r="D257" s="1049"/>
      <c r="E257" s="1049"/>
      <c r="F257" s="1050"/>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48"/>
      <c r="B258" s="1049"/>
      <c r="C258" s="1049"/>
      <c r="D258" s="1049"/>
      <c r="E258" s="1049"/>
      <c r="F258" s="1050"/>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48"/>
      <c r="B259" s="1049"/>
      <c r="C259" s="1049"/>
      <c r="D259" s="1049"/>
      <c r="E259" s="1049"/>
      <c r="F259" s="1050"/>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48"/>
      <c r="B260" s="1049"/>
      <c r="C260" s="1049"/>
      <c r="D260" s="1049"/>
      <c r="E260" s="1049"/>
      <c r="F260" s="1050"/>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48"/>
      <c r="B261" s="1049"/>
      <c r="C261" s="1049"/>
      <c r="D261" s="1049"/>
      <c r="E261" s="1049"/>
      <c r="F261" s="1050"/>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48"/>
      <c r="B262" s="1049"/>
      <c r="C262" s="1049"/>
      <c r="D262" s="1049"/>
      <c r="E262" s="1049"/>
      <c r="F262" s="1050"/>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48"/>
      <c r="B263" s="1049"/>
      <c r="C263" s="1049"/>
      <c r="D263" s="1049"/>
      <c r="E263" s="1049"/>
      <c r="F263" s="1050"/>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48"/>
      <c r="B264" s="1049"/>
      <c r="C264" s="1049"/>
      <c r="D264" s="1049"/>
      <c r="E264" s="1049"/>
      <c r="F264" s="1050"/>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2018-05-15T07:55:31Z</cp:lastPrinted>
  <dcterms:created xsi:type="dcterms:W3CDTF">2012-03-13T00:50:25Z</dcterms:created>
  <dcterms:modified xsi:type="dcterms:W3CDTF">2018-07-13T10:07:34Z</dcterms:modified>
</cp:coreProperties>
</file>