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M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<sst xmlns="http://schemas.openxmlformats.org/spreadsheetml/2006/main" count="2935" uniqueCount="669">
  <si>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</si>
  <si>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</si>
  <si>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</si>
  <si>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</si>
  <si>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</si>
  <si>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</si>
  <si>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</si>
  <si>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</si>
  <si>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</si>
  <si>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</si>
  <si>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</si>
  <si>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</si>
  <si>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</si>
  <si>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</si>
  <si>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</si>
  <si>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</si>
  <si>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</si>
  <si>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</si>
  <si>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</si>
  <si>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</si>
  <si>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</si>
  <si>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</si>
  <si>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</si>
  <si>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</si>
  <si>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</si>
  <si>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</si>
  <si>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</si>
  <si>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</si>
  <si>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</si>
  <si>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</si>
  <si>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</si>
  <si>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</si>
  <si>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</si>
  <si>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</si>
  <si>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</si>
  <si>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</si>
  <si>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</si>
  <si>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</si>
  <si>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</si>
  <si>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</si>
  <si>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</si>
  <si>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</si>
  <si>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</si>
  <si>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</si>
  <si>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</si>
  <si>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</si>
  <si>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</si>
  <si>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</si>
  <si>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</si>
  <si>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</si>
  <si>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</si>
  <si>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</si>
  <si>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</si>
  <si>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</si>
  <si>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</si>
  <si>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</si>
  <si>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</si>
  <si>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</si>
  <si>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</si>
  <si>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</si>
  <si>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</si>
  <si>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</si>
  <si>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</si>
  <si>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</si>
  <si>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</si>
  <si>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</si>
  <si>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</si>
  <si>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</si>
  <si>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</si>
  <si>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</si>
  <si>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</si>
  <si>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</si>
  <si>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</si>
  <si>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</si>
  <si>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</si>
  <si>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</si>
  <si>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</si>
  <si>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</si>
  <si>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</si>
  <si>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</si>
  <si>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</si>
  <si>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</si>
  <si>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</si>
  <si>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</si>
  <si>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</si>
  <si>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</si>
  <si>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</si>
  <si>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</si>
  <si>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</si>
  <si>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</si>
  <si>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</si>
  <si>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</si>
  <si>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</si>
  <si>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</si>
  <si>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</si>
  <si>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</si>
  <si>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</si>
  <si>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</si>
  <si>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</si>
  <si>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</si>
  <si>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</si>
  <si>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</si>
  <si>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</si>
  <si>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</si>
  <si>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</si>
  <si>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</si>
  <si>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</si>
  <si>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</si>
  <si>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</si>
  <si>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</si>
  <si>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</si>
  <si>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</si>
  <si>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</si>
  <si>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</si>
  <si>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</si>
  <si>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</si>
  <si>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</si>
  <si>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</si>
  <si>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</si>
  <si>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</si>
  <si>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</si>
  <si>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</si>
  <si>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</si>
  <si>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</si>
  <si>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</si>
  <si>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</si>
  <si>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</si>
  <si>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</si>
  <si>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</si>
  <si>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</si>
  <si>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</si>
  <si>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</si>
  <si>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</si>
  <si>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</si>
  <si>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</si>
  <si>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</si>
  <si>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</si>
  <si>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</si>
  <si>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</si>
  <si>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</si>
  <si>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</si>
  <si>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</si>
  <si>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</si>
  <si>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</si>
  <si>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</si>
  <si>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</si>
  <si>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</si>
  <si>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</si>
  <si>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</si>
  <si>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</si>
  <si>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</si>
  <si>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</si>
  <si>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</si>
  <si>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</si>
  <si>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</si>
  <si>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</si>
  <si>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</si>
  <si>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</si>
  <si>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</si>
  <si>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</si>
  <si>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</si>
  <si>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</si>
  <si>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</si>
  <si>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</si>
  <si>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</si>
  <si>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</si>
  <si>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</si>
  <si>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</si>
  <si>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</si>
  <si>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</si>
  <si>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</si>
  <si>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</si>
  <si>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</si>
  <si>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</si>
  <si>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</si>
  <si>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</si>
  <si>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</si>
  <si>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</si>
  <si>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</si>
  <si>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</si>
  <si>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</si>
  <si>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</si>
  <si>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</si>
  <si>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</si>
  <si>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</si>
  <si>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</si>
  <si>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</si>
  <si>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</si>
  <si>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</si>
  <si>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</si>
  <si>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</si>
  <si>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</si>
  <si>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</si>
  <si>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</si>
  <si>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</si>
  <si>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</si>
  <si>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</si>
  <si>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</si>
  <si>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</si>
  <si>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</si>
  <si>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</si>
  <si>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</si>
  <si>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</si>
  <si>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</si>
  <si>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</si>
  <si>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</si>
  <si>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</si>
  <si>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</si>
  <si>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</si>
  <si>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</si>
  <si>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</si>
  <si>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</si>
  <si>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</si>
  <si>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</si>
  <si>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</si>
  <si>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</si>
  <si>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</si>
  <si>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</si>
  <si>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</si>
  <si>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</si>
  <si>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</si>
  <si>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</si>
  <si>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</si>
  <si>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</si>
  <si>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</si>
  <si>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</si>
  <si>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</si>
  <si>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</si>
  <si>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</si>
  <si>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</si>
  <si>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</si>
  <si>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</si>
  <si>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</si>
  <si>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</si>
  <si>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</si>
  <si>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</si>
  <si>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</si>
  <si>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</si>
  <si>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</si>
  <si>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</si>
  <si>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</si>
  <si>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</si>
  <si>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</si>
  <si>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</si>
  <si>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</si>
  <si>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</si>
  <si>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</si>
  <si>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</si>
  <si>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</si>
  <si>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</si>
  <si>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</si>
  <si>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</si>
  <si>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</si>
  <si>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</si>
  <si>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</si>
  <si>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</si>
  <si>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</si>
  <si>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</si>
  <si>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</si>
  <si>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</si>
  <si>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</si>
  <si>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</si>
  <si>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</si>
  <si>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</si>
  <si>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</si>
  <si>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</si>
  <si>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</si>
  <si>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</si>
  <si>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</si>
  <si>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</si>
  <si>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</si>
  <si>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</si>
  <si>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</si>
  <si>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</si>
  <si>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</si>
  <si>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</si>
  <si>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</si>
  <si>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</si>
  <si>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</si>
  <si>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</si>
  <si>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</si>
  <si>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</si>
  <si>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</si>
  <si>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</si>
  <si>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</si>
  <si>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</si>
  <si>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</si>
  <si>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</si>
  <si>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</si>
  <si>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</si>
  <si>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</si>
  <si>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</si>
  <si>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</si>
  <si>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</si>
  <si>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</si>
  <si>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</si>
  <si>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</si>
  <si>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</si>
  <si>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</si>
  <si>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</si>
  <si>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</si>
  <si>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</si>
  <si>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</si>
  <si>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</si>
  <si>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</si>
  <si>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</si>
  <si>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</si>
  <si>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</si>
  <si>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</si>
  <si>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</si>
  <si>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</si>
  <si>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</si>
  <si>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</si>
  <si>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</si>
  <si>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</si>
  <si>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</si>
  <si>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</si>
  <si>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</si>
  <si>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</si>
  <si>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</si>
  <si>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</si>
  <si>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</si>
  <si>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</si>
  <si>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</si>
  <si>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</si>
  <si>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</si>
  <si>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</si>
  <si>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</si>
  <si>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</si>
  <si>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</si>
  <si>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</si>
  <si>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</si>
  <si>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</si>
  <si>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</si>
  <si>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</si>
  <si>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</si>
  <si>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</si>
  <si>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</si>
  <si>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</si>
  <si>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</si>
  <si>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</si>
  <si>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</si>
  <si>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</si>
  <si>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</si>
  <si>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</si>
  <si>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</si>
  <si>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</si>
  <si>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</si>
  <si>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</si>
  <si>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</si>
  <si>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</si>
  <si>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</si>
  <si>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</si>
  <si>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</si>
  <si>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</si>
  <si>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</si>
  <si>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</si>
  <si>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</si>
  <si>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</si>
  <si>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</si>
  <si>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</si>
  <si>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</si>
  <si>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</si>
  <si>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</si>
  <si>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</si>
  <si>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</si>
  <si>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</si>
  <si>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</si>
  <si>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</si>
  <si>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</si>
  <si>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</si>
  <si>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</si>
  <si>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</si>
  <si>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</si>
  <si>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</si>
  <si>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</si>
  <si>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</si>
  <si>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</si>
  <si>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</si>
  <si>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</si>
  <si>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</si>
  <si>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</si>
  <si>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</si>
  <si>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</si>
  <si>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</si>
  <si>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</si>
  <si>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</si>
  <si>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</si>
  <si>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</si>
  <si>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</si>
  <si>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</si>
  <si>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</si>
  <si>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</si>
  <si>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</si>
  <si>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</si>
  <si>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</si>
  <si>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</si>
  <si>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</si>
  <si>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</si>
  <si>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</si>
  <si>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</si>
  <si>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</si>
  <si>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</si>
  <si>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</si>
  <si>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</si>
  <si>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</si>
  <si>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</si>
  <si>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</si>
  <si>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</si>
  <si>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</si>
  <si>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</si>
  <si>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</si>
  <si>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</si>
  <si>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</si>
  <si>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</si>
  <si>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</si>
  <si>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</si>
  <si>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</si>
  <si>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</si>
  <si>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</si>
  <si>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</si>
  <si>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</si>
  <si>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</si>
  <si>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</si>
  <si>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</si>
  <si>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</si>
  <si>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</si>
  <si>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</si>
  <si>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</si>
  <si>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</si>
  <si>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</si>
  <si>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</si>
  <si>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</si>
  <si>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</si>
  <si>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</si>
  <si>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</si>
  <si>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</si>
  <si>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</si>
  <si>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</si>
  <si>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</si>
  <si>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</si>
  <si>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</si>
  <si>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</si>
  <si>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</si>
  <si>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</si>
  <si>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</si>
  <si>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</si>
  <si>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</si>
  <si>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</si>
  <si>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</si>
  <si>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</si>
  <si>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</si>
  <si>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</si>
  <si>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</si>
  <si>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</si>
  <si>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</si>
  <si>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</si>
  <si>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</si>
  <si>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</si>
  <si>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</si>
  <si>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</si>
  <si>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</si>
  <si>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</si>
  <si>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</si>
  <si>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</si>
  <si>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</si>
  <si>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</si>
  <si>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</si>
  <si>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</si>
  <si>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</si>
  <si>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</si>
  <si>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</si>
  <si>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</si>
  <si>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</si>
  <si>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</si>
  <si>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</si>
  <si>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</si>
  <si>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</si>
  <si>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</si>
  <si>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</si>
  <si>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</si>
  <si>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</si>
  <si>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</si>
  <si>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</si>
  <si>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</si>
  <si>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</si>
  <si>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</si>
  <si>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</si>
  <si>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</si>
  <si>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</si>
  <si>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</si>
  <si>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</si>
  <si>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</si>
  <si>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</si>
  <si>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</si>
  <si>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</si>
  <si>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</si>
  <si>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</si>
  <si>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</si>
  <si>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</si>
  <si>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</si>
  <si>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</si>
  <si>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</si>
  <si>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</si>
  <si>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</si>
  <si>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</si>
  <si>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</si>
  <si>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</si>
  <si>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</si>
  <si>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</si>
  <si>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</si>
  <si>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</si>
  <si>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</si>
  <si>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</si>
  <si>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</si>
  <si>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</si>
  <si>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</si>
  <si>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</si>
  <si>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</si>
  <si>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</si>
  <si>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</si>
  <si>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</si>
  <si>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</si>
  <si>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</si>
  <si>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</si>
  <si>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</si>
  <si>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</si>
  <si>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</si>
  <si>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</si>
  <si>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</si>
  <si>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</si>
  <si>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</si>
  <si>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</si>
  <si>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</si>
  <si>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</si>
  <si>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</si>
  <si>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</si>
  <si>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</si>
  <si>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</si>
  <si>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</si>
  <si>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</si>
  <si>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</si>
  <si>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</si>
  <si>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</si>
  <si>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</si>
  <si>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</si>
  <si>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技術基盤分野の規制高度化研究事業</t>
    <phoneticPr fontId="5"/>
  </si>
  <si>
    <t>　　　　　　　　　　　　　　　　　　　　　　　　　　　　　原子力規制庁</t>
    <phoneticPr fontId="5"/>
  </si>
  <si>
    <t>長官官房技術基盤グループ
シビアアクシデント研究部門</t>
    <phoneticPr fontId="5"/>
  </si>
  <si>
    <t>○</t>
  </si>
  <si>
    <t>特別会計に関する法律第85条第6項
特別会計に関する法律施行令第51条第7項第4号</t>
    <phoneticPr fontId="5"/>
  </si>
  <si>
    <t>－</t>
    <phoneticPr fontId="5"/>
  </si>
  <si>
    <t>-</t>
    <phoneticPr fontId="5"/>
  </si>
  <si>
    <t>-</t>
    <phoneticPr fontId="5"/>
  </si>
  <si>
    <t>-</t>
    <phoneticPr fontId="5"/>
  </si>
  <si>
    <t>原子力安全業務庁費</t>
    <phoneticPr fontId="5"/>
  </si>
  <si>
    <t>委託費</t>
    <phoneticPr fontId="5"/>
  </si>
  <si>
    <t>職員旅費</t>
    <phoneticPr fontId="5"/>
  </si>
  <si>
    <t>委員等旅費</t>
    <phoneticPr fontId="5"/>
  </si>
  <si>
    <t>諸謝金</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</si>
  <si>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</si>
  <si>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新規制基準等では、リスク情報を踏まえた重大事故対策や安全性向上が要求されており、本事業ではこれらを確認するために、原子力規制庁として必要となる技術的な知見を拡充するものであることから、地方自治体、民間等に委ねることは適切ではない。</t>
    <phoneticPr fontId="5"/>
  </si>
  <si>
    <t>有</t>
  </si>
  <si>
    <t>原子力規制庁が行う審査において、必要となる技術的な知見を拡充するものであることから、国が全額負担することは妥当である。</t>
    <phoneticPr fontId="5"/>
  </si>
  <si>
    <t>単位当たりのコストは、本事業の作業（解析、調査作業）に照らせば妥当なものである。</t>
    <phoneticPr fontId="5"/>
  </si>
  <si>
    <t>‐</t>
  </si>
  <si>
    <t>支出予算を精査し、支出内容が事業目的に即した真に必要なものであることを確認している。</t>
    <phoneticPr fontId="5"/>
  </si>
  <si>
    <t>請負者と定期的な打合せによって、事業の進捗状況及び環境の変化に即した対応を適切に行うことで、効率的に事業を実施することに努めている。</t>
    <phoneticPr fontId="5"/>
  </si>
  <si>
    <t>△</t>
  </si>
  <si>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</si>
  <si>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0024</t>
    <phoneticPr fontId="5"/>
  </si>
  <si>
    <t>0032</t>
    <phoneticPr fontId="5"/>
  </si>
  <si>
    <t>0028</t>
    <phoneticPr fontId="5"/>
  </si>
  <si>
    <t>A.  (株)シー・エス・エー・ジャパン</t>
    <phoneticPr fontId="5"/>
  </si>
  <si>
    <t>B. 国立研究開発法人 日本原子力研究開発機構</t>
    <phoneticPr fontId="5"/>
  </si>
  <si>
    <t>委託費</t>
    <rPh sb="0" eb="2">
      <t>イタク</t>
    </rPh>
    <rPh sb="2" eb="3">
      <t>ヒ</t>
    </rPh>
    <phoneticPr fontId="5"/>
  </si>
  <si>
    <t>解析手法の開発</t>
    <rPh sb="0" eb="2">
      <t>カイセキ</t>
    </rPh>
    <rPh sb="2" eb="4">
      <t>シュホウ</t>
    </rPh>
    <rPh sb="5" eb="7">
      <t>カイハツ</t>
    </rPh>
    <phoneticPr fontId="5"/>
  </si>
  <si>
    <t>請負費</t>
    <rPh sb="0" eb="2">
      <t>ウケオイ</t>
    </rPh>
    <rPh sb="2" eb="3">
      <t>ヒ</t>
    </rPh>
    <phoneticPr fontId="5"/>
  </si>
  <si>
    <t>使用権調達及びメンテナンス</t>
    <rPh sb="0" eb="3">
      <t>シヨウケン</t>
    </rPh>
    <rPh sb="3" eb="5">
      <t>チョウタツ</t>
    </rPh>
    <rPh sb="5" eb="6">
      <t>オヨ</t>
    </rPh>
    <phoneticPr fontId="5"/>
  </si>
  <si>
    <t>溢水解析</t>
    <rPh sb="0" eb="2">
      <t>イツスイ</t>
    </rPh>
    <rPh sb="2" eb="4">
      <t>カイセキ</t>
    </rPh>
    <phoneticPr fontId="5"/>
  </si>
  <si>
    <t>溢水PRA手法の整備</t>
    <rPh sb="0" eb="2">
      <t>イツスイ</t>
    </rPh>
    <rPh sb="5" eb="7">
      <t>シュホウ</t>
    </rPh>
    <rPh sb="8" eb="10">
      <t>セイビ</t>
    </rPh>
    <phoneticPr fontId="5"/>
  </si>
  <si>
    <t>多数基立地PRA手法の整備</t>
    <rPh sb="0" eb="2">
      <t>タスウ</t>
    </rPh>
    <rPh sb="2" eb="3">
      <t>キ</t>
    </rPh>
    <rPh sb="3" eb="5">
      <t>リッチ</t>
    </rPh>
    <rPh sb="8" eb="10">
      <t>シュホウ</t>
    </rPh>
    <rPh sb="11" eb="13">
      <t>セイビ</t>
    </rPh>
    <phoneticPr fontId="5"/>
  </si>
  <si>
    <t>PRAモデル整備</t>
    <rPh sb="6" eb="8">
      <t>セイビ</t>
    </rPh>
    <phoneticPr fontId="5"/>
  </si>
  <si>
    <t>請負費</t>
    <phoneticPr fontId="5"/>
  </si>
  <si>
    <t>請負費</t>
    <phoneticPr fontId="5"/>
  </si>
  <si>
    <t>-</t>
    <phoneticPr fontId="5"/>
  </si>
  <si>
    <t>３ループＰＷＲプラントのレベル１ＰＲＡモデル整備</t>
    <phoneticPr fontId="5"/>
  </si>
  <si>
    <t>内部溢水ＰＲＡのための溢水伝播解析</t>
    <phoneticPr fontId="5"/>
  </si>
  <si>
    <t>ＰＷＲプラントの多数基立地ＰＲＡの整備</t>
    <phoneticPr fontId="5"/>
  </si>
  <si>
    <t>内部溢水ＰＲＡ手法の整備</t>
    <phoneticPr fontId="5"/>
  </si>
  <si>
    <t>(株)シー・エス・エー・ジャパン</t>
    <phoneticPr fontId="5"/>
  </si>
  <si>
    <t>（株）ナイス</t>
    <phoneticPr fontId="5"/>
  </si>
  <si>
    <t>（株）ナイス</t>
    <phoneticPr fontId="5"/>
  </si>
  <si>
    <t>４ループＰＷＲプラントのレベル１ＰＲＡモデル整備</t>
    <phoneticPr fontId="5"/>
  </si>
  <si>
    <t>平成２９年度航空機落下事故に関するデータの整備</t>
    <phoneticPr fontId="5"/>
  </si>
  <si>
    <t>アドバンスソフト（株）</t>
    <phoneticPr fontId="5"/>
  </si>
  <si>
    <t>事故・故障事象の前兆事象解析</t>
    <phoneticPr fontId="5"/>
  </si>
  <si>
    <t>リスク指標評価ツールの作成</t>
    <phoneticPr fontId="5"/>
  </si>
  <si>
    <t>－</t>
    <phoneticPr fontId="5"/>
  </si>
  <si>
    <t>レベル１確率論的リスク評価手法開発</t>
    <rPh sb="15" eb="17">
      <t>カイハツ</t>
    </rPh>
    <phoneticPr fontId="5"/>
  </si>
  <si>
    <t>国立研究開発法人日本原子力研究開発機構</t>
    <phoneticPr fontId="5"/>
  </si>
  <si>
    <t>RiskSpectrumコードの使用権調達及びメンテナンス</t>
    <phoneticPr fontId="5"/>
  </si>
  <si>
    <t xml:space="preserve">ＬＬＯＹＤ’Ｓ　ＲＥＧＩＳＴＥＲ　ＧＲＯＵＰ　ＬＩＭＩＴＥＤ </t>
    <phoneticPr fontId="5"/>
  </si>
  <si>
    <t xml:space="preserve">C.　ＬＬＯＹＤ’Ｓ　ＲＥＧＩＳＴＥＲ　ＧＲＯＵＰ　ＬＩＭＩＴＥＤ </t>
    <phoneticPr fontId="5"/>
  </si>
  <si>
    <t>平成28年7月13日原子力規制委員会が策定した「今後推進すべき安全研究の分野及びその実施方針 （平成29年度以降の安全研究に向けて）」で必要な研究分野として挙げられた「リスク評価に関する研究」に該当する。また、平成28年5月11日に原子力規制委員会において決定した「検査制度の見直しに関する検討」に関連する事業である。
そのため、本事業の優先度は極めて高い。</t>
    <phoneticPr fontId="5"/>
  </si>
  <si>
    <t>安全技術管理官(シビアアクシデント担当)髙橋正史</t>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</si>
  <si>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</si>
  <si>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</si>
  <si>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</si>
  <si>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</si>
  <si>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</si>
  <si>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</si>
  <si>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</si>
  <si>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件数</t>
    <rPh sb="0" eb="2">
      <t>ケンスウ</t>
    </rPh>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</si>
  <si>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rPh sb="93" eb="95">
      <t>ケンサ</t>
    </rPh>
    <rPh sb="95" eb="97">
      <t>セイド</t>
    </rPh>
    <rPh sb="98" eb="100">
      <t>セイビ</t>
    </rPh>
    <rPh sb="100" eb="101">
      <t>トウ</t>
    </rPh>
    <phoneticPr fontId="5"/>
  </si>
  <si>
    <t>執行額　／（成果実績＋活動実績）　　　　　　　　　　　　　　</t>
    <rPh sb="0" eb="2">
      <t>シッコウ</t>
    </rPh>
    <rPh sb="2" eb="3">
      <t>ガク</t>
    </rPh>
    <rPh sb="6" eb="8">
      <t>セイカ</t>
    </rPh>
    <rPh sb="8" eb="10">
      <t>ジッセキ</t>
    </rPh>
    <rPh sb="11" eb="13">
      <t>カツドウ</t>
    </rPh>
    <rPh sb="13" eb="15">
      <t>ジッセキ</t>
    </rPh>
    <phoneticPr fontId="5"/>
  </si>
  <si>
    <t>【参考指標】
規制に活用する観点から安全研究等を通じて蓄積された技術的知見を学会で発表した件数
【内訳】
規制庁：2件（平成27年度）、1件（平成28年度）、3件（平成29年度）
委託先：0件（平成29年度）</t>
    <rPh sb="1" eb="3">
      <t>サンコウ</t>
    </rPh>
    <rPh sb="3" eb="5">
      <t>シヒョウ</t>
    </rPh>
    <phoneticPr fontId="5"/>
  </si>
  <si>
    <t>-</t>
    <phoneticPr fontId="5"/>
  </si>
  <si>
    <t>百万円</t>
    <rPh sb="0" eb="2">
      <t>ヒャクマン</t>
    </rPh>
    <rPh sb="2" eb="3">
      <t>エン</t>
    </rPh>
    <phoneticPr fontId="5"/>
  </si>
  <si>
    <t>百万円/件数</t>
    <rPh sb="0" eb="1">
      <t>ヒャク</t>
    </rPh>
    <rPh sb="1" eb="2">
      <t>マン</t>
    </rPh>
    <rPh sb="2" eb="3">
      <t>エン</t>
    </rPh>
    <rPh sb="4" eb="5">
      <t>ケン</t>
    </rPh>
    <rPh sb="5" eb="6">
      <t>スウ</t>
    </rPh>
    <phoneticPr fontId="5"/>
  </si>
  <si>
    <t>百万円/件数</t>
    <rPh sb="0" eb="2">
      <t>ヒャクマン</t>
    </rPh>
    <rPh sb="2" eb="3">
      <t>エン</t>
    </rPh>
    <rPh sb="4" eb="6">
      <t>ケンスウ</t>
    </rPh>
    <phoneticPr fontId="5"/>
  </si>
  <si>
    <t>80/0</t>
    <phoneticPr fontId="5"/>
  </si>
  <si>
    <t>80/2</t>
    <phoneticPr fontId="5"/>
  </si>
  <si>
    <t>81/2</t>
    <phoneticPr fontId="5"/>
  </si>
  <si>
    <t>81/3</t>
    <phoneticPr fontId="5"/>
  </si>
  <si>
    <t>執行額　／（成果実績＋活動実績＋活動実績【参考指標】）　</t>
    <rPh sb="0" eb="2">
      <t>シッコウ</t>
    </rPh>
    <rPh sb="2" eb="3">
      <t>ガク</t>
    </rPh>
    <rPh sb="6" eb="8">
      <t>セイカ</t>
    </rPh>
    <rPh sb="8" eb="10">
      <t>ジッセキ</t>
    </rPh>
    <rPh sb="11" eb="13">
      <t>カツドウ</t>
    </rPh>
    <rPh sb="13" eb="15">
      <t>ジッセキ</t>
    </rPh>
    <rPh sb="16" eb="18">
      <t>カツドウ</t>
    </rPh>
    <rPh sb="18" eb="20">
      <t>ジッセキ</t>
    </rPh>
    <rPh sb="21" eb="23">
      <t>サンコウ</t>
    </rPh>
    <rPh sb="23" eb="25">
      <t>シヒョウ</t>
    </rPh>
    <phoneticPr fontId="5"/>
  </si>
  <si>
    <t>研究は着実に進められており、安全研究を通じて蓄積した知見を審査等で活用し、原子力学会において知見を公表している。今後、研究成果から成果物を作るとともに、作成する成果物は、審査等で活用される予定である。</t>
    <rPh sb="29" eb="31">
      <t>シンサ</t>
    </rPh>
    <rPh sb="31" eb="32">
      <t>トウ</t>
    </rPh>
    <rPh sb="33" eb="35">
      <t>カツヨウ</t>
    </rPh>
    <rPh sb="46" eb="48">
      <t>チケン</t>
    </rPh>
    <phoneticPr fontId="5"/>
  </si>
  <si>
    <t>現時点で活動実績はないが、研究は着実に進められており、原子力学会において安全研究を通じて蓄積した知見を公表している。</t>
    <rPh sb="4" eb="6">
      <t>カツドウ</t>
    </rPh>
    <phoneticPr fontId="5"/>
  </si>
  <si>
    <t>－</t>
    <phoneticPr fontId="5"/>
  </si>
  <si>
    <t>日本システム(株)</t>
    <phoneticPr fontId="5"/>
  </si>
  <si>
    <t>規制に活用する観点から安全研究等を通じて蓄積された技術的知見をNRA技報並びに査読のある論文誌及び国際会議のプロシーディングスで公表した件数
【内訳】
＜規制庁＞
NRA技報：0件（平成27年度）、1件（平成28年度）、0件（平成29年度）
査読付き論文：0件（平成27年度）、0件（平成28年度）、0件（平成29年度）
査読付きプロシーディング：0件（平成27年度）、1件（平成28年度）、0件（平成29年度）
＜委託先＞
査読付き論文：0件（平成29年度）
査読付きプロシーディング：0件（平成29年度）</t>
    <phoneticPr fontId="5"/>
  </si>
  <si>
    <t>原子力規制委員会</t>
  </si>
  <si>
    <t>112</t>
    <phoneticPr fontId="5"/>
  </si>
  <si>
    <t>358</t>
    <phoneticPr fontId="5"/>
  </si>
  <si>
    <t>ＡＢＷＲプラントのＰＲＡモデルの改良</t>
    <phoneticPr fontId="5"/>
  </si>
  <si>
    <t>ＢＷＲ５プラントのレベル１ＰＲＡモデル整備</t>
    <phoneticPr fontId="5"/>
  </si>
  <si>
    <t>停止時レベル１ＰＲＡのモデル整備</t>
    <phoneticPr fontId="5"/>
  </si>
  <si>
    <t>（株）ＫＫテクノ</t>
    <phoneticPr fontId="5"/>
  </si>
  <si>
    <t>アバンテック（株）</t>
    <phoneticPr fontId="5"/>
  </si>
  <si>
    <t>（株）数値フローデザイン</t>
    <phoneticPr fontId="5"/>
  </si>
  <si>
    <t>レベル１ＰＲＡ結果の編集ツール作成</t>
    <phoneticPr fontId="5"/>
  </si>
  <si>
    <t>電用軽水炉のプラント情報の整理</t>
    <phoneticPr fontId="5"/>
  </si>
  <si>
    <t>内部火災ＰＲＡのための火災進展解析</t>
    <phoneticPr fontId="5"/>
  </si>
  <si>
    <t>-</t>
    <phoneticPr fontId="5"/>
  </si>
  <si>
    <t>・検査制度の見直しに関する検討状況等を踏まえ、優先度が高いものから作業を着手するなど、予算を効果的に執行することに努めた。
・前年度に比べ執行率が高く、計画的に業務を遂行している。また、一般競争入札による一者応札の数が低減し、契約の競争性が改善されている。</t>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</si>
  <si>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</si>
  <si>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H28年度：2件
 H29年度：0件</t>
    <phoneticPr fontId="5"/>
  </si>
  <si>
    <t>安全研究を通じて蓄積した知見を個々の審査等に活用した件数
【本事業の実績】
 H27年度：0件
 H28年度：0件
 H29年度：3件</t>
    <phoneticPr fontId="5"/>
  </si>
  <si>
    <t>件</t>
    <rPh sb="0" eb="1">
      <t>ケン</t>
    </rPh>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</si>
  <si>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</si>
  <si>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</si>
  <si>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</si>
  <si>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「実用発電用原子炉の安全性向上評価の継続的な改善に係る会合」第1回～第5回議事録
「実用発電用原子炉の安全性向上評価の継続的な改善に係る会合」第6回議事録
「検査制度の見直しに関するワーキンググループ」第14回会合議事録</t>
    <rPh sb="1" eb="3">
      <t>ジツヨウ</t>
    </rPh>
    <rPh sb="3" eb="6">
      <t>ハツデンヨウ</t>
    </rPh>
    <rPh sb="6" eb="9">
      <t>ゲンシロ</t>
    </rPh>
    <rPh sb="10" eb="13">
      <t>アンゼンセイ</t>
    </rPh>
    <rPh sb="13" eb="15">
      <t>コウジョウ</t>
    </rPh>
    <rPh sb="15" eb="17">
      <t>ヒョウカ</t>
    </rPh>
    <rPh sb="18" eb="20">
      <t>ケイゾク</t>
    </rPh>
    <rPh sb="20" eb="21">
      <t>テキ</t>
    </rPh>
    <rPh sb="22" eb="24">
      <t>カイゼン</t>
    </rPh>
    <rPh sb="25" eb="26">
      <t>カカ</t>
    </rPh>
    <rPh sb="27" eb="29">
      <t>カイゴウ</t>
    </rPh>
    <rPh sb="30" eb="31">
      <t>ダイ</t>
    </rPh>
    <rPh sb="32" eb="33">
      <t>カイ</t>
    </rPh>
    <rPh sb="34" eb="35">
      <t>ダイ</t>
    </rPh>
    <rPh sb="36" eb="37">
      <t>カイ</t>
    </rPh>
    <rPh sb="37" eb="40">
      <t>ギジロク</t>
    </rPh>
    <rPh sb="71" eb="72">
      <t>ダイ</t>
    </rPh>
    <rPh sb="73" eb="74">
      <t>カイ</t>
    </rPh>
    <rPh sb="74" eb="77">
      <t>ギジロク</t>
    </rPh>
    <rPh sb="101" eb="102">
      <t>ダイ</t>
    </rPh>
    <rPh sb="104" eb="105">
      <t>カイ</t>
    </rPh>
    <rPh sb="105" eb="107">
      <t>カイゴウ</t>
    </rPh>
    <rPh sb="107" eb="110">
      <t>ギジロク</t>
    </rPh>
    <phoneticPr fontId="5"/>
  </si>
  <si>
    <t>291/4</t>
    <phoneticPr fontId="5"/>
  </si>
  <si>
    <t>291/7</t>
    <phoneticPr fontId="5"/>
  </si>
  <si>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また、特定の設備を用いる試験などの随意性が高いことから、随意契約となったものもあるが、可能な限り契約手続き開始前に入札可能性調査を行い、競争性の確保に努めている。</t>
    <phoneticPr fontId="5"/>
  </si>
  <si>
    <t>成果実績は、当初計画していた指標値以上となり、満足できるものとなった。</t>
    <phoneticPr fontId="5"/>
  </si>
  <si>
    <t>安全研究の成果の反映を含めた規制基準等の策定、見直しを図った件数
【本事業の実績】
 H27年度：0件
 H28年度：0件
 H29年度：0件</t>
    <phoneticPr fontId="5"/>
  </si>
  <si>
    <t>原子炉施設に「リスク情報」を活用する安全規制分野や具体的な活用方策に関する検討を行うとともに、「リスク情報」を活用するための基盤となる確率論的リスク評価（PRA）について、手法・データの整備・高度化を行う。</t>
    <phoneticPr fontId="5"/>
  </si>
  <si>
    <t>153/3</t>
    <phoneticPr fontId="5"/>
  </si>
  <si>
    <t>153/6</t>
    <phoneticPr fontId="5"/>
  </si>
  <si>
    <t>試験、解析及び調査の作業件数</t>
    <phoneticPr fontId="5"/>
  </si>
  <si>
    <t>-</t>
    <phoneticPr fontId="5"/>
  </si>
  <si>
    <t>執行額　／　試験、解析及び調査の作業件数　　　　　　　　　　　　　　</t>
    <rPh sb="0" eb="2">
      <t>シッコウ</t>
    </rPh>
    <rPh sb="2" eb="3">
      <t>ガク</t>
    </rPh>
    <rPh sb="6" eb="8">
      <t>シケン</t>
    </rPh>
    <rPh sb="9" eb="11">
      <t>カイセキ</t>
    </rPh>
    <rPh sb="11" eb="12">
      <t>オヨ</t>
    </rPh>
    <rPh sb="13" eb="15">
      <t>チョウサ</t>
    </rPh>
    <rPh sb="16" eb="18">
      <t>サギョウ</t>
    </rPh>
    <rPh sb="18" eb="20">
      <t>ケンスウ</t>
    </rPh>
    <phoneticPr fontId="5"/>
  </si>
  <si>
    <t>百万円/件数</t>
    <phoneticPr fontId="5"/>
  </si>
  <si>
    <t>－</t>
    <phoneticPr fontId="5"/>
  </si>
  <si>
    <t>-</t>
    <phoneticPr fontId="5"/>
  </si>
  <si>
    <t>153/40</t>
    <phoneticPr fontId="5"/>
  </si>
  <si>
    <t>291/70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</si>
</sst>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2023</xdr:colOff>
      <xdr:row>742</xdr:row>
      <xdr:rowOff>353783</xdr:rowOff>
    </xdr:from>
    <xdr:to>
      <xdr:col>37</xdr:col>
      <xdr:colOff>187988</xdr:colOff>
      <xdr:row>746</xdr:row>
      <xdr:rowOff>31588</xdr:rowOff>
    </xdr:to>
    <xdr:sp macro="" textlink="">
      <xdr:nvSpPr>
        <xdr:cNvPr id="2" name="正方形/長方形 1"/>
        <xdr:cNvSpPr/>
      </xdr:nvSpPr>
      <xdr:spPr>
        <a:xfrm>
          <a:off x="3602473" y="52531733"/>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（１５３百万円）</a:t>
          </a:r>
        </a:p>
      </xdr:txBody>
    </xdr:sp>
    <xdr:clientData/>
  </xdr:twoCellAnchor>
  <xdr:twoCellAnchor>
    <xdr:from>
      <xdr:col>7</xdr:col>
      <xdr:colOff>168180</xdr:colOff>
      <xdr:row>754</xdr:row>
      <xdr:rowOff>153877</xdr:rowOff>
    </xdr:from>
    <xdr:to>
      <xdr:col>20</xdr:col>
      <xdr:colOff>27214</xdr:colOff>
      <xdr:row>764</xdr:row>
      <xdr:rowOff>212922</xdr:rowOff>
    </xdr:to>
    <xdr:grpSp>
      <xdr:nvGrpSpPr>
        <xdr:cNvPr id="3" name="グループ化 2"/>
        <xdr:cNvGrpSpPr/>
      </xdr:nvGrpSpPr>
      <xdr:grpSpPr>
        <a:xfrm>
          <a:off x="1590580" y="58256377"/>
          <a:ext cx="2500634" cy="4529445"/>
          <a:chOff x="2704363" y="38779318"/>
          <a:chExt cx="2509943" cy="1380997"/>
        </a:xfrm>
      </xdr:grpSpPr>
      <xdr:sp macro="" textlink="">
        <xdr:nvSpPr>
          <xdr:cNvPr id="4" name="Text Box 57"/>
          <xdr:cNvSpPr txBox="1">
            <a:spLocks noChangeArrowheads="1"/>
          </xdr:cNvSpPr>
        </xdr:nvSpPr>
        <xdr:spPr bwMode="auto">
          <a:xfrm>
            <a:off x="2764656" y="38867389"/>
            <a:ext cx="2372117" cy="239911"/>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民間会社（７者）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９７百万円</a:t>
            </a:r>
          </a:p>
        </xdr:txBody>
      </xdr:sp>
      <xdr:sp macro="" textlink="">
        <xdr:nvSpPr>
          <xdr:cNvPr id="5"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sp macro="" textlink="">
        <xdr:nvSpPr>
          <xdr:cNvPr id="6" name="AutoShape 59"/>
          <xdr:cNvSpPr>
            <a:spLocks noChangeArrowheads="1"/>
          </xdr:cNvSpPr>
        </xdr:nvSpPr>
        <xdr:spPr bwMode="auto">
          <a:xfrm>
            <a:off x="2704363" y="39148979"/>
            <a:ext cx="2509943" cy="101133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・事故・故障事象の前兆事象解析</a:t>
            </a:r>
          </a:p>
          <a:p>
            <a:pPr algn="l" rtl="0">
              <a:lnSpc>
                <a:spcPts val="1300"/>
              </a:lnSpc>
              <a:defRPr sz="1000"/>
            </a:pPr>
            <a:r>
              <a:rPr lang="ja-JP" altLang="en-US" sz="1100" b="0" i="0" u="none" strike="noStrike" baseline="0">
                <a:solidFill>
                  <a:srgbClr val="000000"/>
                </a:solidFill>
                <a:latin typeface="ＭＳ Ｐゴシック"/>
                <a:ea typeface="ＭＳ Ｐゴシック"/>
              </a:rPr>
              <a:t>・３ループＰＷＲプラントのレベル１ＰＲＡモデル整備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・４ループＰＷＲプラントのレベル１ＰＲＡモデル整備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・ＡＢＷＲプラントのＰＲＡモデルの改良</a:t>
            </a:r>
          </a:p>
          <a:p>
            <a:pPr algn="l" rtl="0">
              <a:lnSpc>
                <a:spcPts val="1300"/>
              </a:lnSpc>
              <a:defRPr sz="1000"/>
            </a:pPr>
            <a:r>
              <a:rPr lang="ja-JP" altLang="en-US" sz="1100" b="0" i="0" u="none" strike="noStrike" baseline="0">
                <a:solidFill>
                  <a:srgbClr val="000000"/>
                </a:solidFill>
                <a:latin typeface="ＭＳ Ｐゴシック"/>
                <a:ea typeface="ＭＳ Ｐゴシック"/>
              </a:rPr>
              <a:t>・ＢＷＲ５プラントのレベル１ＰＲＡモデル整備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・停止時レベル１ＰＲＡのモデル整備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・内部溢水ＰＲＡ手法の整備</a:t>
            </a:r>
          </a:p>
          <a:p>
            <a:pPr algn="l" rtl="0">
              <a:lnSpc>
                <a:spcPts val="1300"/>
              </a:lnSpc>
              <a:defRPr sz="1000"/>
            </a:pPr>
            <a:r>
              <a:rPr lang="ja-JP" altLang="en-US" sz="1100" b="0" i="0" u="none" strike="noStrike" baseline="0">
                <a:solidFill>
                  <a:srgbClr val="000000"/>
                </a:solidFill>
                <a:latin typeface="ＭＳ Ｐゴシック"/>
                <a:ea typeface="ＭＳ Ｐゴシック"/>
              </a:rPr>
              <a:t>・内部溢水ＰＲＡのための溢水伝播解析</a:t>
            </a:r>
          </a:p>
          <a:p>
            <a:pPr algn="l" rtl="0">
              <a:lnSpc>
                <a:spcPts val="1300"/>
              </a:lnSpc>
              <a:defRPr sz="1000"/>
            </a:pPr>
            <a:r>
              <a:rPr lang="ja-JP" altLang="en-US" sz="1100" b="0" i="0" u="none" strike="noStrike" baseline="0">
                <a:solidFill>
                  <a:srgbClr val="000000"/>
                </a:solidFill>
                <a:latin typeface="ＭＳ Ｐゴシック"/>
                <a:ea typeface="ＭＳ Ｐゴシック"/>
              </a:rPr>
              <a:t>・内部火災ＰＲＡのための火災進展解析</a:t>
            </a:r>
          </a:p>
          <a:p>
            <a:pPr algn="l" rtl="0">
              <a:lnSpc>
                <a:spcPts val="1300"/>
              </a:lnSpc>
              <a:defRPr sz="1000"/>
            </a:pPr>
            <a:r>
              <a:rPr lang="ja-JP" altLang="en-US" sz="1100" b="0" i="0" u="none" strike="noStrike" baseline="0">
                <a:solidFill>
                  <a:srgbClr val="000000"/>
                </a:solidFill>
                <a:latin typeface="ＭＳ Ｐゴシック"/>
                <a:ea typeface="ＭＳ Ｐゴシック"/>
              </a:rPr>
              <a:t>・発電用軽水炉のプラント情報の整理</a:t>
            </a:r>
          </a:p>
          <a:p>
            <a:pPr algn="l" rtl="0">
              <a:lnSpc>
                <a:spcPts val="1300"/>
              </a:lnSpc>
              <a:defRPr sz="1000"/>
            </a:pPr>
            <a:r>
              <a:rPr lang="ja-JP" altLang="en-US" sz="1100" b="0" i="0" u="none" strike="noStrike" baseline="0">
                <a:solidFill>
                  <a:srgbClr val="000000"/>
                </a:solidFill>
                <a:latin typeface="ＭＳ Ｐゴシック"/>
                <a:ea typeface="ＭＳ Ｐゴシック"/>
              </a:rPr>
              <a:t>・リスク指標評価ツールの作成</a:t>
            </a:r>
          </a:p>
          <a:p>
            <a:pPr algn="l" rtl="0">
              <a:lnSpc>
                <a:spcPts val="1300"/>
              </a:lnSpc>
              <a:defRPr sz="1000"/>
            </a:pPr>
            <a:r>
              <a:rPr lang="ja-JP" altLang="en-US" sz="1100" b="0" i="0" u="none" strike="noStrike" baseline="0">
                <a:solidFill>
                  <a:srgbClr val="000000"/>
                </a:solidFill>
                <a:latin typeface="ＭＳ Ｐゴシック"/>
                <a:ea typeface="ＭＳ Ｐゴシック"/>
              </a:rPr>
              <a:t>・レベル１ＰＲＡ結果の編集ツール作成</a:t>
            </a:r>
          </a:p>
          <a:p>
            <a:pPr algn="l" rtl="0">
              <a:lnSpc>
                <a:spcPts val="1300"/>
              </a:lnSpc>
              <a:defRPr sz="1000"/>
            </a:pPr>
            <a:r>
              <a:rPr lang="ja-JP" altLang="en-US" sz="1100" b="0" i="0" u="none" strike="noStrike" baseline="0">
                <a:solidFill>
                  <a:srgbClr val="000000"/>
                </a:solidFill>
                <a:latin typeface="ＭＳ Ｐゴシック"/>
                <a:ea typeface="ＭＳ Ｐゴシック"/>
              </a:rPr>
              <a:t>・ＰＷＲプラントの多数基立地ＰＲＡの整備</a:t>
            </a:r>
          </a:p>
          <a:p>
            <a:pPr algn="l" rtl="0">
              <a:lnSpc>
                <a:spcPts val="1300"/>
              </a:lnSpc>
              <a:defRPr sz="1000"/>
            </a:pPr>
            <a:r>
              <a:rPr lang="ja-JP" altLang="en-US" sz="1100" b="0" i="0" u="none" strike="noStrike" baseline="0">
                <a:solidFill>
                  <a:srgbClr val="000000"/>
                </a:solidFill>
                <a:latin typeface="ＭＳ Ｐゴシック"/>
                <a:ea typeface="ＭＳ Ｐゴシック"/>
              </a:rPr>
              <a:t>・航空機落下事故に関するデータの整備</a:t>
            </a:r>
          </a:p>
        </xdr:txBody>
      </xdr:sp>
    </xdr:grpSp>
    <xdr:clientData/>
  </xdr:twoCellAnchor>
  <xdr:twoCellAnchor>
    <xdr:from>
      <xdr:col>13</xdr:col>
      <xdr:colOff>0</xdr:colOff>
      <xdr:row>753</xdr:row>
      <xdr:rowOff>13607</xdr:rowOff>
    </xdr:from>
    <xdr:to>
      <xdr:col>43</xdr:col>
      <xdr:colOff>13607</xdr:colOff>
      <xdr:row>753</xdr:row>
      <xdr:rowOff>13607</xdr:rowOff>
    </xdr:to>
    <xdr:cxnSp macro="">
      <xdr:nvCxnSpPr>
        <xdr:cNvPr id="7" name="直線コネクタ 6"/>
        <xdr:cNvCxnSpPr/>
      </xdr:nvCxnSpPr>
      <xdr:spPr>
        <a:xfrm>
          <a:off x="2653393" y="243159643"/>
          <a:ext cx="613682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17988</xdr:colOff>
      <xdr:row>753</xdr:row>
      <xdr:rowOff>3245</xdr:rowOff>
    </xdr:from>
    <xdr:to>
      <xdr:col>43</xdr:col>
      <xdr:colOff>20230</xdr:colOff>
      <xdr:row>754</xdr:row>
      <xdr:rowOff>82387</xdr:rowOff>
    </xdr:to>
    <xdr:cxnSp macro="">
      <xdr:nvCxnSpPr>
        <xdr:cNvPr id="8" name="AutoShape 35"/>
        <xdr:cNvCxnSpPr>
          <a:cxnSpLocks noChangeShapeType="1"/>
        </xdr:cNvCxnSpPr>
      </xdr:nvCxnSpPr>
      <xdr:spPr bwMode="auto">
        <a:xfrm flipH="1">
          <a:off x="8794595" y="243149281"/>
          <a:ext cx="2242" cy="43292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197059</xdr:colOff>
      <xdr:row>748</xdr:row>
      <xdr:rowOff>306585</xdr:rowOff>
    </xdr:from>
    <xdr:to>
      <xdr:col>27</xdr:col>
      <xdr:colOff>197059</xdr:colOff>
      <xdr:row>752</xdr:row>
      <xdr:rowOff>343538</xdr:rowOff>
    </xdr:to>
    <xdr:cxnSp macro="">
      <xdr:nvCxnSpPr>
        <xdr:cNvPr id="9" name="AutoShape 35"/>
        <xdr:cNvCxnSpPr>
          <a:cxnSpLocks noChangeShapeType="1"/>
        </xdr:cNvCxnSpPr>
      </xdr:nvCxnSpPr>
      <xdr:spPr bwMode="auto">
        <a:xfrm>
          <a:off x="5597734" y="54599085"/>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60003</xdr:colOff>
      <xdr:row>754</xdr:row>
      <xdr:rowOff>203066</xdr:rowOff>
    </xdr:from>
    <xdr:to>
      <xdr:col>35</xdr:col>
      <xdr:colOff>51706</xdr:colOff>
      <xdr:row>758</xdr:row>
      <xdr:rowOff>122462</xdr:rowOff>
    </xdr:to>
    <xdr:grpSp>
      <xdr:nvGrpSpPr>
        <xdr:cNvPr id="10" name="グループ化 9"/>
        <xdr:cNvGrpSpPr/>
      </xdr:nvGrpSpPr>
      <xdr:grpSpPr>
        <a:xfrm>
          <a:off x="4530403" y="58305566"/>
          <a:ext cx="2633303" cy="1976796"/>
          <a:chOff x="3933156" y="37267156"/>
          <a:chExt cx="2644661" cy="782619"/>
        </a:xfrm>
      </xdr:grpSpPr>
      <xdr:sp macro="" textlink="">
        <xdr:nvSpPr>
          <xdr:cNvPr id="11"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４２百万円</a:t>
            </a:r>
          </a:p>
        </xdr:txBody>
      </xdr:sp>
      <xdr:sp macro="" textlink="">
        <xdr:nvSpPr>
          <xdr:cNvPr id="12"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13" name="AutoShape 59"/>
          <xdr:cNvSpPr>
            <a:spLocks noChangeArrowheads="1"/>
          </xdr:cNvSpPr>
        </xdr:nvSpPr>
        <xdr:spPr bwMode="auto">
          <a:xfrm>
            <a:off x="3933156" y="37848616"/>
            <a:ext cx="2644661" cy="20115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39</xdr:col>
      <xdr:colOff>59173</xdr:colOff>
      <xdr:row>749</xdr:row>
      <xdr:rowOff>331297</xdr:rowOff>
    </xdr:from>
    <xdr:to>
      <xdr:col>48</xdr:col>
      <xdr:colOff>163815</xdr:colOff>
      <xdr:row>752</xdr:row>
      <xdr:rowOff>128390</xdr:rowOff>
    </xdr:to>
    <xdr:grpSp>
      <xdr:nvGrpSpPr>
        <xdr:cNvPr id="14" name="グループ化 13"/>
        <xdr:cNvGrpSpPr/>
      </xdr:nvGrpSpPr>
      <xdr:grpSpPr>
        <a:xfrm>
          <a:off x="7983973" y="56655797"/>
          <a:ext cx="1933442" cy="863893"/>
          <a:chOff x="8001000" y="36438758"/>
          <a:chExt cx="1943100" cy="1124315"/>
        </a:xfrm>
      </xdr:grpSpPr>
      <xdr:sp macro="" textlink="">
        <xdr:nvSpPr>
          <xdr:cNvPr id="15"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４百万円</a:t>
            </a:r>
          </a:p>
        </xdr:txBody>
      </xdr:sp>
      <xdr:sp macro="" textlink="">
        <xdr:nvSpPr>
          <xdr:cNvPr id="16" name="AutoShape 59"/>
          <xdr:cNvSpPr>
            <a:spLocks noChangeArrowheads="1"/>
          </xdr:cNvSpPr>
        </xdr:nvSpPr>
        <xdr:spPr bwMode="auto">
          <a:xfrm>
            <a:off x="8128000" y="36965032"/>
            <a:ext cx="1612900" cy="598041"/>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旅費、</a:t>
            </a:r>
            <a:r>
              <a:rPr lang="ja-JP" altLang="en-US" sz="1100" b="0" i="0" baseline="0">
                <a:solidFill>
                  <a:sysClr val="windowText" lastClr="000000"/>
                </a:solidFill>
                <a:effectLst/>
                <a:latin typeface="+mn-lt"/>
                <a:ea typeface="+mn-ea"/>
                <a:cs typeface="+mn-cs"/>
              </a:rPr>
              <a:t>印刷製本</a:t>
            </a:r>
            <a:r>
              <a:rPr lang="ja-JP" altLang="ja-JP" sz="1100" b="0" i="0" baseline="0">
                <a:solidFill>
                  <a:sysClr val="windowText" lastClr="000000"/>
                </a:solidFill>
                <a:effectLst/>
                <a:latin typeface="+mn-lt"/>
                <a:ea typeface="+mn-ea"/>
                <a:cs typeface="+mn-cs"/>
              </a:rPr>
              <a:t>費、翻訳費、</a:t>
            </a:r>
            <a:r>
              <a:rPr lang="ja-JP" altLang="en-US" sz="1100" b="0" i="0" baseline="0">
                <a:solidFill>
                  <a:sysClr val="windowText" lastClr="000000"/>
                </a:solidFill>
                <a:effectLst/>
                <a:latin typeface="+mn-lt"/>
                <a:ea typeface="+mn-ea"/>
                <a:cs typeface="+mn-cs"/>
              </a:rPr>
              <a:t>計算機</a:t>
            </a:r>
            <a:r>
              <a:rPr lang="ja-JP" altLang="ja-JP" sz="1100" b="0" i="0" baseline="0">
                <a:solidFill>
                  <a:sysClr val="windowText" lastClr="000000"/>
                </a:solidFill>
                <a:effectLst/>
                <a:latin typeface="+mn-lt"/>
                <a:ea typeface="+mn-ea"/>
                <a:cs typeface="+mn-cs"/>
              </a:rPr>
              <a:t>費、等</a:t>
            </a:r>
            <a:endParaRPr lang="ja-JP" altLang="ja-JP">
              <a:solidFill>
                <a:sysClr val="windowText" lastClr="000000"/>
              </a:solidFill>
              <a:effectLst/>
            </a:endParaRPr>
          </a:p>
        </xdr:txBody>
      </xdr:sp>
    </xdr:grpSp>
    <xdr:clientData/>
  </xdr:twoCellAnchor>
  <xdr:twoCellAnchor>
    <xdr:from>
      <xdr:col>17</xdr:col>
      <xdr:colOff>12700</xdr:colOff>
      <xdr:row>746</xdr:row>
      <xdr:rowOff>54746</xdr:rowOff>
    </xdr:from>
    <xdr:to>
      <xdr:col>39</xdr:col>
      <xdr:colOff>50800</xdr:colOff>
      <xdr:row>748</xdr:row>
      <xdr:rowOff>311628</xdr:rowOff>
    </xdr:to>
    <xdr:sp macro="" textlink="">
      <xdr:nvSpPr>
        <xdr:cNvPr id="17" name="AutoShape 59"/>
        <xdr:cNvSpPr>
          <a:spLocks noChangeArrowheads="1"/>
        </xdr:cNvSpPr>
      </xdr:nvSpPr>
      <xdr:spPr bwMode="auto">
        <a:xfrm>
          <a:off x="3413125" y="53642396"/>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000" b="0" i="0" u="none" strike="noStrike" baseline="0" smtClean="0">
              <a:latin typeface="+mn-lt"/>
              <a:ea typeface="+mn-ea"/>
              <a:cs typeface="+mn-cs"/>
            </a:rPr>
            <a:t>PRA</a:t>
          </a:r>
          <a:r>
            <a:rPr lang="ja-JP" altLang="en-US" sz="1000" b="0" i="0" u="none" strike="noStrike" baseline="0" smtClean="0">
              <a:latin typeface="+mn-lt"/>
              <a:ea typeface="+mn-ea"/>
              <a:cs typeface="+mn-cs"/>
            </a:rPr>
            <a:t>）について、手法・データの整備・高度化を行う。</a:t>
          </a:r>
          <a:endParaRPr lang="ja-JP" altLang="ja-JP" sz="1000">
            <a:effectLst/>
          </a:endParaRPr>
        </a:p>
      </xdr:txBody>
    </xdr:sp>
    <xdr:clientData/>
  </xdr:twoCellAnchor>
  <xdr:twoCellAnchor>
    <xdr:from>
      <xdr:col>27</xdr:col>
      <xdr:colOff>190500</xdr:colOff>
      <xdr:row>750</xdr:row>
      <xdr:rowOff>163285</xdr:rowOff>
    </xdr:from>
    <xdr:to>
      <xdr:col>39</xdr:col>
      <xdr:colOff>59173</xdr:colOff>
      <xdr:row>750</xdr:row>
      <xdr:rowOff>165653</xdr:rowOff>
    </xdr:to>
    <xdr:cxnSp macro="">
      <xdr:nvCxnSpPr>
        <xdr:cNvPr id="18" name="AutoShape 35"/>
        <xdr:cNvCxnSpPr>
          <a:cxnSpLocks noChangeShapeType="1"/>
          <a:endCxn id="15" idx="1"/>
        </xdr:cNvCxnSpPr>
      </xdr:nvCxnSpPr>
      <xdr:spPr bwMode="auto">
        <a:xfrm>
          <a:off x="5701393" y="242247964"/>
          <a:ext cx="2317959" cy="23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15259</xdr:colOff>
      <xdr:row>752</xdr:row>
      <xdr:rowOff>350095</xdr:rowOff>
    </xdr:from>
    <xdr:to>
      <xdr:col>13</xdr:col>
      <xdr:colOff>15259</xdr:colOff>
      <xdr:row>754</xdr:row>
      <xdr:rowOff>82913</xdr:rowOff>
    </xdr:to>
    <xdr:cxnSp macro="">
      <xdr:nvCxnSpPr>
        <xdr:cNvPr id="19" name="AutoShape 35"/>
        <xdr:cNvCxnSpPr>
          <a:cxnSpLocks noChangeShapeType="1"/>
        </xdr:cNvCxnSpPr>
      </xdr:nvCxnSpPr>
      <xdr:spPr bwMode="auto">
        <a:xfrm flipH="1">
          <a:off x="2668652" y="243142345"/>
          <a:ext cx="0" cy="44038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53410</xdr:colOff>
      <xdr:row>754</xdr:row>
      <xdr:rowOff>204092</xdr:rowOff>
    </xdr:from>
    <xdr:to>
      <xdr:col>49</xdr:col>
      <xdr:colOff>249220</xdr:colOff>
      <xdr:row>758</xdr:row>
      <xdr:rowOff>108859</xdr:rowOff>
    </xdr:to>
    <xdr:grpSp>
      <xdr:nvGrpSpPr>
        <xdr:cNvPr id="22" name="グループ化 21"/>
        <xdr:cNvGrpSpPr/>
      </xdr:nvGrpSpPr>
      <xdr:grpSpPr>
        <a:xfrm>
          <a:off x="7571810" y="58306592"/>
          <a:ext cx="2634210" cy="1962167"/>
          <a:chOff x="3960365" y="37267156"/>
          <a:chExt cx="2644661" cy="776779"/>
        </a:xfrm>
      </xdr:grpSpPr>
      <xdr:sp macro="" textlink="">
        <xdr:nvSpPr>
          <xdr:cNvPr id="23"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a:effectLst/>
              </a:rPr>
              <a:t>ＬＬＯＹＤ’Ｓ　ＲＥＧＩＳＴＥＲ　</a:t>
            </a:r>
            <a:endParaRPr lang="en-US" altLang="ja-JP" sz="1100">
              <a:effectLst/>
            </a:endParaRPr>
          </a:p>
          <a:p>
            <a:pPr algn="ctr" rtl="0">
              <a:defRPr sz="1000"/>
            </a:pPr>
            <a:r>
              <a:rPr lang="ja-JP" altLang="en-US" sz="1100">
                <a:effectLst/>
              </a:rPr>
              <a:t>ＧＲＯＵＰ　ＬＩＭＩＴＥＤ </a:t>
            </a:r>
            <a:endParaRPr lang="en-US" altLang="ja-JP" sz="1100">
              <a:effectLst/>
            </a:endParaRPr>
          </a:p>
          <a:p>
            <a:pPr algn="ctr" rtl="0">
              <a:defRPr sz="1000"/>
            </a:pPr>
            <a:r>
              <a:rPr lang="ja-JP" altLang="en-US" sz="1100" b="0" i="0" u="none" strike="noStrike" baseline="0">
                <a:solidFill>
                  <a:srgbClr val="000000"/>
                </a:solidFill>
                <a:latin typeface="ＭＳ Ｐゴシック"/>
                <a:ea typeface="ＭＳ Ｐゴシック"/>
              </a:rPr>
              <a:t>１０百万円</a:t>
            </a:r>
          </a:p>
        </xdr:txBody>
      </xdr:sp>
      <xdr:sp macro="" textlink="">
        <xdr:nvSpPr>
          <xdr:cNvPr id="24"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25" name="AutoShape 59"/>
          <xdr:cNvSpPr>
            <a:spLocks noChangeArrowheads="1"/>
          </xdr:cNvSpPr>
        </xdr:nvSpPr>
        <xdr:spPr bwMode="auto">
          <a:xfrm>
            <a:off x="3960365" y="37843184"/>
            <a:ext cx="2644661" cy="200751"/>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RiskSpectrum</a:t>
            </a:r>
            <a:r>
              <a:rPr lang="ja-JP" altLang="en-US" sz="1100" b="0" i="0" u="none" strike="noStrike" baseline="0">
                <a:solidFill>
                  <a:srgbClr val="000000"/>
                </a:solidFill>
                <a:latin typeface="ＭＳ Ｐゴシック"/>
                <a:ea typeface="+mn-ea"/>
              </a:rPr>
              <a:t>コードの使用権調達及びメンテナンス</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28</xdr:col>
      <xdr:colOff>0</xdr:colOff>
      <xdr:row>753</xdr:row>
      <xdr:rowOff>13608</xdr:rowOff>
    </xdr:from>
    <xdr:to>
      <xdr:col>28</xdr:col>
      <xdr:colOff>0</xdr:colOff>
      <xdr:row>754</xdr:row>
      <xdr:rowOff>100212</xdr:rowOff>
    </xdr:to>
    <xdr:cxnSp macro="">
      <xdr:nvCxnSpPr>
        <xdr:cNvPr id="26" name="AutoShape 35"/>
        <xdr:cNvCxnSpPr>
          <a:cxnSpLocks noChangeShapeType="1"/>
        </xdr:cNvCxnSpPr>
      </xdr:nvCxnSpPr>
      <xdr:spPr bwMode="auto">
        <a:xfrm flipH="1">
          <a:off x="5715000" y="243159644"/>
          <a:ext cx="0" cy="44038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483</v>
      </c>
      <c r="AP2" s="218"/>
      <c r="AQ2" s="218"/>
      <c r="AR2" s="79" t="str">
        <f>IF(OR(AO2="　", AO2=""), "", "-")</f>
        <v/>
      </c>
      <c r="AS2" s="219">
        <v>31</v>
      </c>
      <c r="AT2" s="219"/>
      <c r="AU2" s="219"/>
      <c r="AV2" s="52" t="str">
        <f>IF(AW2="", "", "-")</f>
        <v/>
      </c>
      <c r="AW2" s="397"/>
      <c r="AX2" s="397"/>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631</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546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186</v>
      </c>
      <c r="H5" s="559"/>
      <c r="I5" s="559"/>
      <c r="J5" s="559"/>
      <c r="K5" s="559"/>
      <c r="L5" s="559"/>
      <c r="M5" s="560" t="s">
        <v>66</v>
      </c>
      <c r="N5" s="561"/>
      <c r="O5" s="561"/>
      <c r="P5" s="561"/>
      <c r="Q5" s="561"/>
      <c r="R5" s="562"/>
      <c r="S5" s="563" t="s">
        <v>85</v>
      </c>
      <c r="T5" s="559"/>
      <c r="U5" s="559"/>
      <c r="V5" s="559"/>
      <c r="W5" s="559"/>
      <c r="X5" s="564"/>
      <c r="Y5" s="716" t="s">
        <v>3</v>
      </c>
      <c r="Z5" s="717"/>
      <c r="AA5" s="717"/>
      <c r="AB5" s="717"/>
      <c r="AC5" s="717"/>
      <c r="AD5" s="718"/>
      <c r="AE5" s="719" t="s">
        <v>548</v>
      </c>
      <c r="AF5" s="719"/>
      <c r="AG5" s="719"/>
      <c r="AH5" s="719"/>
      <c r="AI5" s="719"/>
      <c r="AJ5" s="719"/>
      <c r="AK5" s="719"/>
      <c r="AL5" s="719"/>
      <c r="AM5" s="719"/>
      <c r="AN5" s="719"/>
      <c r="AO5" s="719"/>
      <c r="AP5" s="720"/>
      <c r="AQ5" s="721" t="s">
        <v>605</v>
      </c>
      <c r="AR5" s="722"/>
      <c r="AS5" s="722"/>
      <c r="AT5" s="722"/>
      <c r="AU5" s="722"/>
      <c r="AV5" s="722"/>
      <c r="AW5" s="722"/>
      <c r="AX5" s="723"/>
    </row>
    <row r="6" spans="1:50" ht="39" customHeight="1" x14ac:dyDescent="0.15">
      <c r="A6" s="726" t="s">
        <v>4</v>
      </c>
      <c r="B6" s="727"/>
      <c r="C6" s="727"/>
      <c r="D6" s="727"/>
      <c r="E6" s="727"/>
      <c r="F6" s="727"/>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550</v>
      </c>
      <c r="H7" s="835"/>
      <c r="I7" s="835"/>
      <c r="J7" s="835"/>
      <c r="K7" s="835"/>
      <c r="L7" s="835"/>
      <c r="M7" s="835"/>
      <c r="N7" s="835"/>
      <c r="O7" s="835"/>
      <c r="P7" s="835"/>
      <c r="Q7" s="835"/>
      <c r="R7" s="835"/>
      <c r="S7" s="835"/>
      <c r="T7" s="835"/>
      <c r="U7" s="835"/>
      <c r="V7" s="835"/>
      <c r="W7" s="835"/>
      <c r="X7" s="836"/>
      <c r="Y7" s="395" t="s">
        <v>544</v>
      </c>
      <c r="Z7" s="295"/>
      <c r="AA7" s="295"/>
      <c r="AB7" s="295"/>
      <c r="AC7" s="295"/>
      <c r="AD7" s="396"/>
      <c r="AE7" s="383" t="s">
        <v>551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2" t="str">
        <f>入力規則等!A26</f>
        <v>科学技術・イノベーション</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9" t="str">
        <f>入力規則等!K13</f>
        <v>エネルギー対策</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3" t="s">
        <v>658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43"/>
    </row>
    <row r="13" spans="1:50" ht="21" customHeight="1" x14ac:dyDescent="0.15">
      <c r="A13" s="140"/>
      <c r="B13" s="141"/>
      <c r="C13" s="141"/>
      <c r="D13" s="141"/>
      <c r="E13" s="141"/>
      <c r="F13" s="142"/>
      <c r="G13" s="744" t="s">
        <v>6</v>
      </c>
      <c r="H13" s="745"/>
      <c r="I13" s="636" t="s">
        <v>7</v>
      </c>
      <c r="J13" s="637"/>
      <c r="K13" s="637"/>
      <c r="L13" s="637"/>
      <c r="M13" s="637"/>
      <c r="N13" s="637"/>
      <c r="O13" s="638"/>
      <c r="P13" s="97">
        <v>99</v>
      </c>
      <c r="Q13" s="98"/>
      <c r="R13" s="98"/>
      <c r="S13" s="98"/>
      <c r="T13" s="98"/>
      <c r="U13" s="98"/>
      <c r="V13" s="99"/>
      <c r="W13" s="97">
        <v>92</v>
      </c>
      <c r="X13" s="98"/>
      <c r="Y13" s="98"/>
      <c r="Z13" s="98"/>
      <c r="AA13" s="98"/>
      <c r="AB13" s="98"/>
      <c r="AC13" s="99"/>
      <c r="AD13" s="97">
        <v>175</v>
      </c>
      <c r="AE13" s="98"/>
      <c r="AF13" s="98"/>
      <c r="AG13" s="98"/>
      <c r="AH13" s="98"/>
      <c r="AI13" s="98"/>
      <c r="AJ13" s="99"/>
      <c r="AK13" s="97">
        <v>291</v>
      </c>
      <c r="AL13" s="98"/>
      <c r="AM13" s="98"/>
      <c r="AN13" s="98"/>
      <c r="AO13" s="98"/>
      <c r="AP13" s="98"/>
      <c r="AQ13" s="99"/>
      <c r="AR13" s="94"/>
      <c r="AS13" s="95"/>
      <c r="AT13" s="95"/>
      <c r="AU13" s="95"/>
      <c r="AV13" s="95"/>
      <c r="AW13" s="95"/>
      <c r="AX13" s="394"/>
    </row>
    <row r="14" spans="1:50" ht="21" customHeight="1" x14ac:dyDescent="0.15">
      <c r="A14" s="140"/>
      <c r="B14" s="141"/>
      <c r="C14" s="141"/>
      <c r="D14" s="141"/>
      <c r="E14" s="141"/>
      <c r="F14" s="142"/>
      <c r="G14" s="746"/>
      <c r="H14" s="747"/>
      <c r="I14" s="575" t="s">
        <v>8</v>
      </c>
      <c r="J14" s="630"/>
      <c r="K14" s="630"/>
      <c r="L14" s="630"/>
      <c r="M14" s="630"/>
      <c r="N14" s="630"/>
      <c r="O14" s="631"/>
      <c r="P14" s="97" t="s">
        <v>552</v>
      </c>
      <c r="Q14" s="98"/>
      <c r="R14" s="98"/>
      <c r="S14" s="98"/>
      <c r="T14" s="98"/>
      <c r="U14" s="98"/>
      <c r="V14" s="99"/>
      <c r="W14" s="97" t="s">
        <v>552</v>
      </c>
      <c r="X14" s="98"/>
      <c r="Y14" s="98"/>
      <c r="Z14" s="98"/>
      <c r="AA14" s="98"/>
      <c r="AB14" s="98"/>
      <c r="AC14" s="99"/>
      <c r="AD14" s="97" t="s">
        <v>553</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40"/>
      <c r="B15" s="141"/>
      <c r="C15" s="141"/>
      <c r="D15" s="141"/>
      <c r="E15" s="141"/>
      <c r="F15" s="142"/>
      <c r="G15" s="746"/>
      <c r="H15" s="747"/>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554</v>
      </c>
      <c r="AL15" s="98"/>
      <c r="AM15" s="98"/>
      <c r="AN15" s="98"/>
      <c r="AO15" s="98"/>
      <c r="AP15" s="98"/>
      <c r="AQ15" s="99"/>
      <c r="AR15" s="97"/>
      <c r="AS15" s="98"/>
      <c r="AT15" s="98"/>
      <c r="AU15" s="98"/>
      <c r="AV15" s="98"/>
      <c r="AW15" s="98"/>
      <c r="AX15" s="629"/>
    </row>
    <row r="16" spans="1:50" ht="21" customHeight="1" x14ac:dyDescent="0.15">
      <c r="A16" s="140"/>
      <c r="B16" s="141"/>
      <c r="C16" s="141"/>
      <c r="D16" s="141"/>
      <c r="E16" s="141"/>
      <c r="F16" s="142"/>
      <c r="G16" s="746"/>
      <c r="H16" s="747"/>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40"/>
      <c r="B17" s="141"/>
      <c r="C17" s="141"/>
      <c r="D17" s="141"/>
      <c r="E17" s="141"/>
      <c r="F17" s="142"/>
      <c r="G17" s="746"/>
      <c r="H17" s="747"/>
      <c r="I17" s="575" t="s">
        <v>50</v>
      </c>
      <c r="J17" s="630"/>
      <c r="K17" s="630"/>
      <c r="L17" s="630"/>
      <c r="M17" s="630"/>
      <c r="N17" s="630"/>
      <c r="O17" s="631"/>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40"/>
      <c r="B18" s="141"/>
      <c r="C18" s="141"/>
      <c r="D18" s="141"/>
      <c r="E18" s="141"/>
      <c r="F18" s="142"/>
      <c r="G18" s="748"/>
      <c r="H18" s="749"/>
      <c r="I18" s="736" t="s">
        <v>20</v>
      </c>
      <c r="J18" s="737"/>
      <c r="K18" s="737"/>
      <c r="L18" s="737"/>
      <c r="M18" s="737"/>
      <c r="N18" s="737"/>
      <c r="O18" s="738"/>
      <c r="P18" s="103">
        <f>SUM(P13:V17)</f>
        <v>99</v>
      </c>
      <c r="Q18" s="104"/>
      <c r="R18" s="104"/>
      <c r="S18" s="104"/>
      <c r="T18" s="104"/>
      <c r="U18" s="104"/>
      <c r="V18" s="105"/>
      <c r="W18" s="103">
        <f>SUM(W13:AC17)</f>
        <v>92</v>
      </c>
      <c r="X18" s="104"/>
      <c r="Y18" s="104"/>
      <c r="Z18" s="104"/>
      <c r="AA18" s="104"/>
      <c r="AB18" s="104"/>
      <c r="AC18" s="105"/>
      <c r="AD18" s="103">
        <f>SUM(AD13:AJ17)</f>
        <v>175</v>
      </c>
      <c r="AE18" s="104"/>
      <c r="AF18" s="104"/>
      <c r="AG18" s="104"/>
      <c r="AH18" s="104"/>
      <c r="AI18" s="104"/>
      <c r="AJ18" s="105"/>
      <c r="AK18" s="103">
        <f>SUM(AK13:AQ17)</f>
        <v>291</v>
      </c>
      <c r="AL18" s="104"/>
      <c r="AM18" s="104"/>
      <c r="AN18" s="104"/>
      <c r="AO18" s="104"/>
      <c r="AP18" s="104"/>
      <c r="AQ18" s="105"/>
      <c r="AR18" s="103">
        <f>SUM(AR13:AX17)</f>
        <v>0</v>
      </c>
      <c r="AS18" s="104"/>
      <c r="AT18" s="104"/>
      <c r="AU18" s="104"/>
      <c r="AV18" s="104"/>
      <c r="AW18" s="104"/>
      <c r="AX18" s="538"/>
    </row>
    <row r="19" spans="1:50" ht="24.75" customHeight="1" x14ac:dyDescent="0.15">
      <c r="A19" s="140"/>
      <c r="B19" s="141"/>
      <c r="C19" s="141"/>
      <c r="D19" s="141"/>
      <c r="E19" s="141"/>
      <c r="F19" s="142"/>
      <c r="G19" s="536" t="s">
        <v>9</v>
      </c>
      <c r="H19" s="537"/>
      <c r="I19" s="537"/>
      <c r="J19" s="537"/>
      <c r="K19" s="537"/>
      <c r="L19" s="537"/>
      <c r="M19" s="537"/>
      <c r="N19" s="537"/>
      <c r="O19" s="537"/>
      <c r="P19" s="97">
        <v>80</v>
      </c>
      <c r="Q19" s="98"/>
      <c r="R19" s="98"/>
      <c r="S19" s="98"/>
      <c r="T19" s="98"/>
      <c r="U19" s="98"/>
      <c r="V19" s="99"/>
      <c r="W19" s="97">
        <v>81</v>
      </c>
      <c r="X19" s="98"/>
      <c r="Y19" s="98"/>
      <c r="Z19" s="98"/>
      <c r="AA19" s="98"/>
      <c r="AB19" s="98"/>
      <c r="AC19" s="99"/>
      <c r="AD19" s="97">
        <v>153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0.80808080808080807</v>
      </c>
      <c r="Q20" s="540"/>
      <c r="R20" s="540"/>
      <c r="S20" s="540"/>
      <c r="T20" s="540"/>
      <c r="U20" s="540"/>
      <c r="V20" s="540"/>
      <c r="W20" s="540">
        <f t="shared" ref="W20" si="0">IF(W18=0, "-", SUM(W19)/W18)</f>
        <v>0.88043478260869568</v>
      </c>
      <c r="X20" s="540"/>
      <c r="Y20" s="540"/>
      <c r="Z20" s="540"/>
      <c r="AA20" s="540"/>
      <c r="AB20" s="540"/>
      <c r="AC20" s="540"/>
      <c r="AD20" s="540">
        <f t="shared" ref="AD20" si="1">IF(AD18=0, "-", SUM(AD19)/AD18)</f>
        <v>0.87428571428571433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496</v>
      </c>
      <c r="H21" s="932"/>
      <c r="I21" s="932"/>
      <c r="J21" s="932"/>
      <c r="K21" s="932"/>
      <c r="L21" s="932"/>
      <c r="M21" s="932"/>
      <c r="N21" s="932"/>
      <c r="O21" s="932"/>
      <c r="P21" s="540">
        <f>IF(P19=0, "-", SUM(P19)/SUM(P13,P14))</f>
        <v>0.80808080808080807</v>
      </c>
      <c r="Q21" s="540"/>
      <c r="R21" s="540"/>
      <c r="S21" s="540"/>
      <c r="T21" s="540"/>
      <c r="U21" s="540"/>
      <c r="V21" s="540"/>
      <c r="W21" s="540">
        <f t="shared" ref="W21" si="2">IF(W19=0, "-", SUM(W19)/SUM(W13,W14))</f>
        <v>0.88043478260869568</v>
      </c>
      <c r="X21" s="540"/>
      <c r="Y21" s="540"/>
      <c r="Z21" s="540"/>
      <c r="AA21" s="540"/>
      <c r="AB21" s="540"/>
      <c r="AC21" s="540"/>
      <c r="AD21" s="540">
        <f t="shared" ref="AD21" si="3">IF(AD19=0, "-", SUM(AD19)/SUM(AD13,AD14))</f>
        <v>0.87428571428571433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536</v>
      </c>
      <c r="B22" s="197"/>
      <c r="C22" s="197"/>
      <c r="D22" s="197"/>
      <c r="E22" s="197"/>
      <c r="F22" s="198"/>
      <c r="G22" s="181" t="s">
        <v>473</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555</v>
      </c>
      <c r="H23" s="185"/>
      <c r="I23" s="185"/>
      <c r="J23" s="185"/>
      <c r="K23" s="185"/>
      <c r="L23" s="185"/>
      <c r="M23" s="185"/>
      <c r="N23" s="185"/>
      <c r="O23" s="186"/>
      <c r="P23" s="94">
        <v>239</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556</v>
      </c>
      <c r="H24" s="188"/>
      <c r="I24" s="188"/>
      <c r="J24" s="188"/>
      <c r="K24" s="188"/>
      <c r="L24" s="188"/>
      <c r="M24" s="188"/>
      <c r="N24" s="188"/>
      <c r="O24" s="189"/>
      <c r="P24" s="97">
        <v>43</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557</v>
      </c>
      <c r="H25" s="188"/>
      <c r="I25" s="188"/>
      <c r="J25" s="188"/>
      <c r="K25" s="188"/>
      <c r="L25" s="188"/>
      <c r="M25" s="188"/>
      <c r="N25" s="188"/>
      <c r="O25" s="189"/>
      <c r="P25" s="97">
        <v>8</v>
      </c>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558</v>
      </c>
      <c r="H26" s="188"/>
      <c r="I26" s="188"/>
      <c r="J26" s="188"/>
      <c r="K26" s="188"/>
      <c r="L26" s="188"/>
      <c r="M26" s="188"/>
      <c r="N26" s="188"/>
      <c r="O26" s="189"/>
      <c r="P26" s="97">
        <v>1</v>
      </c>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559</v>
      </c>
      <c r="H27" s="188"/>
      <c r="I27" s="188"/>
      <c r="J27" s="188"/>
      <c r="K27" s="188"/>
      <c r="L27" s="188"/>
      <c r="M27" s="188"/>
      <c r="N27" s="188"/>
      <c r="O27" s="189"/>
      <c r="P27" s="97">
        <v>0</v>
      </c>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477</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291</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8"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357</v>
      </c>
      <c r="AF30" s="387"/>
      <c r="AG30" s="387"/>
      <c r="AH30" s="388"/>
      <c r="AI30" s="386" t="s">
        <v>363</v>
      </c>
      <c r="AJ30" s="387"/>
      <c r="AK30" s="387"/>
      <c r="AL30" s="388"/>
      <c r="AM30" s="389" t="s">
        <v>471</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2"/>
      <c r="AC31" s="333"/>
      <c r="AD31" s="334"/>
      <c r="AE31" s="332"/>
      <c r="AF31" s="333"/>
      <c r="AG31" s="333"/>
      <c r="AH31" s="334"/>
      <c r="AI31" s="332"/>
      <c r="AJ31" s="333"/>
      <c r="AK31" s="333"/>
      <c r="AL31" s="334"/>
      <c r="AM31" s="376"/>
      <c r="AN31" s="376"/>
      <c r="AO31" s="376"/>
      <c r="AP31" s="332"/>
      <c r="AQ31" s="216"/>
      <c r="AR31" s="134"/>
      <c r="AS31" s="135" t="s">
        <v>356</v>
      </c>
      <c r="AT31" s="170"/>
      <c r="AU31" s="270">
        <v>33</v>
      </c>
      <c r="AV31" s="270"/>
      <c r="AW31" s="379" t="s">
        <v>300</v>
      </c>
      <c r="AX31" s="380"/>
    </row>
    <row r="32" spans="1:50" ht="23.25" customHeight="1" x14ac:dyDescent="0.15">
      <c r="A32" s="516"/>
      <c r="B32" s="514"/>
      <c r="C32" s="514"/>
      <c r="D32" s="514"/>
      <c r="E32" s="514"/>
      <c r="F32" s="515"/>
      <c r="G32" s="541" t="s">
        <v>606</v>
      </c>
      <c r="H32" s="542"/>
      <c r="I32" s="542"/>
      <c r="J32" s="542"/>
      <c r="K32" s="542"/>
      <c r="L32" s="542"/>
      <c r="M32" s="542"/>
      <c r="N32" s="542"/>
      <c r="O32" s="543"/>
      <c r="P32" s="159" t="s">
        <v>607</v>
      </c>
      <c r="Q32" s="159"/>
      <c r="R32" s="159"/>
      <c r="S32" s="159"/>
      <c r="T32" s="159"/>
      <c r="U32" s="159"/>
      <c r="V32" s="159"/>
      <c r="W32" s="159"/>
      <c r="X32" s="230"/>
      <c r="Y32" s="338" t="s">
        <v>12</v>
      </c>
      <c r="Z32" s="550"/>
      <c r="AA32" s="551"/>
      <c r="AB32" s="523" t="s">
        <v>613</v>
      </c>
      <c r="AC32" s="523"/>
      <c r="AD32" s="523"/>
      <c r="AE32" s="364" t="s">
        <v>611</v>
      </c>
      <c r="AF32" s="365"/>
      <c r="AG32" s="365"/>
      <c r="AH32" s="365"/>
      <c r="AI32" s="364" t="s">
        <v>611</v>
      </c>
      <c r="AJ32" s="365"/>
      <c r="AK32" s="365"/>
      <c r="AL32" s="365"/>
      <c r="AM32" s="364" t="s">
        <v>611</v>
      </c>
      <c r="AN32" s="365"/>
      <c r="AO32" s="365"/>
      <c r="AP32" s="365"/>
      <c r="AQ32" s="100" t="s">
        <v>610</v>
      </c>
      <c r="AR32" s="101"/>
      <c r="AS32" s="101"/>
      <c r="AT32" s="102"/>
      <c r="AU32" s="365"/>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613</v>
      </c>
      <c r="AC33" s="523"/>
      <c r="AD33" s="523"/>
      <c r="AE33" s="364" t="s">
        <v>610</v>
      </c>
      <c r="AF33" s="365"/>
      <c r="AG33" s="365"/>
      <c r="AH33" s="365"/>
      <c r="AI33" s="364" t="s">
        <v>611</v>
      </c>
      <c r="AJ33" s="365"/>
      <c r="AK33" s="365"/>
      <c r="AL33" s="365"/>
      <c r="AM33" s="364" t="s">
        <v>611</v>
      </c>
      <c r="AN33" s="365"/>
      <c r="AO33" s="365"/>
      <c r="AP33" s="365"/>
      <c r="AQ33" s="100" t="s">
        <v>610</v>
      </c>
      <c r="AR33" s="101"/>
      <c r="AS33" s="101"/>
      <c r="AT33" s="102"/>
      <c r="AU33" s="365">
        <v>1</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t="s">
        <v>612</v>
      </c>
      <c r="AF34" s="365"/>
      <c r="AG34" s="365"/>
      <c r="AH34" s="365"/>
      <c r="AI34" s="364" t="s">
        <v>611</v>
      </c>
      <c r="AJ34" s="365"/>
      <c r="AK34" s="365"/>
      <c r="AL34" s="365"/>
      <c r="AM34" s="364" t="s">
        <v>611</v>
      </c>
      <c r="AN34" s="365"/>
      <c r="AO34" s="365"/>
      <c r="AP34" s="365"/>
      <c r="AQ34" s="100" t="s">
        <v>610</v>
      </c>
      <c r="AR34" s="101"/>
      <c r="AS34" s="101"/>
      <c r="AT34" s="102"/>
      <c r="AU34" s="365"/>
      <c r="AV34" s="365"/>
      <c r="AW34" s="365"/>
      <c r="AX34" s="367"/>
    </row>
    <row r="35" spans="1:50" ht="23.25" customHeight="1" x14ac:dyDescent="0.15">
      <c r="A35" s="902" t="s">
        <v>524</v>
      </c>
      <c r="B35" s="903"/>
      <c r="C35" s="903"/>
      <c r="D35" s="903"/>
      <c r="E35" s="903"/>
      <c r="F35" s="904"/>
      <c r="G35" s="908" t="s">
        <v>643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490</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357</v>
      </c>
      <c r="AF37" s="369"/>
      <c r="AG37" s="369"/>
      <c r="AH37" s="370"/>
      <c r="AI37" s="368" t="s">
        <v>363</v>
      </c>
      <c r="AJ37" s="369"/>
      <c r="AK37" s="369"/>
      <c r="AL37" s="370"/>
      <c r="AM37" s="375" t="s">
        <v>471</v>
      </c>
      <c r="AN37" s="375"/>
      <c r="AO37" s="375"/>
      <c r="AP37" s="368"/>
      <c r="AQ37" s="266" t="s">
        <v>355</v>
      </c>
      <c r="AR37" s="267"/>
      <c r="AS37" s="267"/>
      <c r="AT37" s="268"/>
      <c r="AU37" s="381" t="s">
        <v>253</v>
      </c>
      <c r="AV37" s="381"/>
      <c r="AW37" s="381"/>
      <c r="AX37" s="382"/>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2"/>
      <c r="AC38" s="333"/>
      <c r="AD38" s="334"/>
      <c r="AE38" s="332"/>
      <c r="AF38" s="333"/>
      <c r="AG38" s="333"/>
      <c r="AH38" s="334"/>
      <c r="AI38" s="332"/>
      <c r="AJ38" s="333"/>
      <c r="AK38" s="333"/>
      <c r="AL38" s="334"/>
      <c r="AM38" s="376"/>
      <c r="AN38" s="376"/>
      <c r="AO38" s="376"/>
      <c r="AP38" s="332"/>
      <c r="AQ38" s="216"/>
      <c r="AR38" s="134"/>
      <c r="AS38" s="135" t="s">
        <v>356</v>
      </c>
      <c r="AT38" s="170"/>
      <c r="AU38" s="270">
        <v>33</v>
      </c>
      <c r="AV38" s="270"/>
      <c r="AW38" s="379" t="s">
        <v>300</v>
      </c>
      <c r="AX38" s="380"/>
    </row>
    <row r="39" spans="1:50" ht="23.25" customHeight="1" x14ac:dyDescent="0.15">
      <c r="A39" s="516"/>
      <c r="B39" s="514"/>
      <c r="C39" s="514"/>
      <c r="D39" s="514"/>
      <c r="E39" s="514"/>
      <c r="F39" s="515"/>
      <c r="G39" s="541" t="s">
        <v>608</v>
      </c>
      <c r="H39" s="542"/>
      <c r="I39" s="542"/>
      <c r="J39" s="542"/>
      <c r="K39" s="542"/>
      <c r="L39" s="542"/>
      <c r="M39" s="542"/>
      <c r="N39" s="542"/>
      <c r="O39" s="543"/>
      <c r="P39" s="159" t="s">
        <v>609</v>
      </c>
      <c r="Q39" s="159"/>
      <c r="R39" s="159"/>
      <c r="S39" s="159"/>
      <c r="T39" s="159"/>
      <c r="U39" s="159"/>
      <c r="V39" s="159"/>
      <c r="W39" s="159"/>
      <c r="X39" s="230"/>
      <c r="Y39" s="338" t="s">
        <v>12</v>
      </c>
      <c r="Z39" s="550"/>
      <c r="AA39" s="551"/>
      <c r="AB39" s="523" t="s">
        <v>613</v>
      </c>
      <c r="AC39" s="523"/>
      <c r="AD39" s="523"/>
      <c r="AE39" s="364" t="s">
        <v>610</v>
      </c>
      <c r="AF39" s="365"/>
      <c r="AG39" s="365"/>
      <c r="AH39" s="365"/>
      <c r="AI39" s="364" t="s">
        <v>610</v>
      </c>
      <c r="AJ39" s="365"/>
      <c r="AK39" s="365"/>
      <c r="AL39" s="365"/>
      <c r="AM39" s="364">
        <v>3</v>
      </c>
      <c r="AN39" s="365"/>
      <c r="AO39" s="365"/>
      <c r="AP39" s="365"/>
      <c r="AQ39" s="100" t="s">
        <v>610</v>
      </c>
      <c r="AR39" s="101"/>
      <c r="AS39" s="101"/>
      <c r="AT39" s="102"/>
      <c r="AU39" s="365"/>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1" t="s">
        <v>613</v>
      </c>
      <c r="AC40" s="681"/>
      <c r="AD40" s="681"/>
      <c r="AE40" s="364" t="s">
        <v>610</v>
      </c>
      <c r="AF40" s="365"/>
      <c r="AG40" s="365"/>
      <c r="AH40" s="365"/>
      <c r="AI40" s="364" t="s">
        <v>610</v>
      </c>
      <c r="AJ40" s="365"/>
      <c r="AK40" s="365"/>
      <c r="AL40" s="365"/>
      <c r="AM40" s="364">
        <v>1</v>
      </c>
      <c r="AN40" s="365"/>
      <c r="AO40" s="365"/>
      <c r="AP40" s="365"/>
      <c r="AQ40" s="100" t="s">
        <v>610</v>
      </c>
      <c r="AR40" s="101"/>
      <c r="AS40" s="101"/>
      <c r="AT40" s="102"/>
      <c r="AU40" s="365">
        <v>1</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t="s">
        <v>610</v>
      </c>
      <c r="AF41" s="365"/>
      <c r="AG41" s="365"/>
      <c r="AH41" s="365"/>
      <c r="AI41" s="364" t="s">
        <v>610</v>
      </c>
      <c r="AJ41" s="365"/>
      <c r="AK41" s="365"/>
      <c r="AL41" s="365"/>
      <c r="AM41" s="364">
        <f>AM39/AM40*100</f>
        <v>300</v>
      </c>
      <c r="AN41" s="365"/>
      <c r="AO41" s="365"/>
      <c r="AP41" s="365"/>
      <c r="AQ41" s="100" t="s">
        <v>610</v>
      </c>
      <c r="AR41" s="101"/>
      <c r="AS41" s="101"/>
      <c r="AT41" s="102"/>
      <c r="AU41" s="365"/>
      <c r="AV41" s="365"/>
      <c r="AW41" s="365"/>
      <c r="AX41" s="367"/>
    </row>
    <row r="42" spans="1:50" ht="23.25" customHeight="1" x14ac:dyDescent="0.15">
      <c r="A42" s="902" t="s">
        <v>524</v>
      </c>
      <c r="B42" s="903"/>
      <c r="C42" s="903"/>
      <c r="D42" s="903"/>
      <c r="E42" s="903"/>
      <c r="F42" s="904"/>
      <c r="G42" s="908" t="s">
        <v>652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490</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357</v>
      </c>
      <c r="AF44" s="369"/>
      <c r="AG44" s="369"/>
      <c r="AH44" s="370"/>
      <c r="AI44" s="368" t="s">
        <v>363</v>
      </c>
      <c r="AJ44" s="369"/>
      <c r="AK44" s="369"/>
      <c r="AL44" s="370"/>
      <c r="AM44" s="375" t="s">
        <v>471</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23"/>
      <c r="AC46" s="523"/>
      <c r="AD46" s="52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1"/>
      <c r="AC47" s="681"/>
      <c r="AD47" s="68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357</v>
      </c>
      <c r="AF51" s="369"/>
      <c r="AG51" s="369"/>
      <c r="AH51" s="370"/>
      <c r="AI51" s="368" t="s">
        <v>363</v>
      </c>
      <c r="AJ51" s="369"/>
      <c r="AK51" s="369"/>
      <c r="AL51" s="370"/>
      <c r="AM51" s="375" t="s">
        <v>471</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23"/>
      <c r="AC53" s="523"/>
      <c r="AD53" s="52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1"/>
      <c r="AC54" s="681"/>
      <c r="AD54" s="68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357</v>
      </c>
      <c r="AF58" s="369"/>
      <c r="AG58" s="369"/>
      <c r="AH58" s="370"/>
      <c r="AI58" s="368" t="s">
        <v>363</v>
      </c>
      <c r="AJ58" s="369"/>
      <c r="AK58" s="369"/>
      <c r="AL58" s="370"/>
      <c r="AM58" s="375" t="s">
        <v>471</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23"/>
      <c r="AC60" s="523"/>
      <c r="AD60" s="52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1"/>
      <c r="AC61" s="681"/>
      <c r="AD61" s="68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8" t="s">
        <v>357</v>
      </c>
      <c r="AF65" s="369"/>
      <c r="AG65" s="369"/>
      <c r="AH65" s="370"/>
      <c r="AI65" s="368" t="s">
        <v>363</v>
      </c>
      <c r="AJ65" s="369"/>
      <c r="AK65" s="369"/>
      <c r="AL65" s="370"/>
      <c r="AM65" s="375" t="s">
        <v>471</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9"/>
      <c r="AR66" s="270"/>
      <c r="AS66" s="870" t="s">
        <v>356</v>
      </c>
      <c r="AT66" s="871"/>
      <c r="AU66" s="270"/>
      <c r="AV66" s="270"/>
      <c r="AW66" s="870" t="s">
        <v>489</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515</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513</v>
      </c>
      <c r="X70" s="949"/>
      <c r="Y70" s="954" t="s">
        <v>12</v>
      </c>
      <c r="Z70" s="954"/>
      <c r="AA70" s="955"/>
      <c r="AB70" s="956" t="s">
        <v>514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491</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8" t="s">
        <v>357</v>
      </c>
      <c r="AF73" s="369"/>
      <c r="AG73" s="369"/>
      <c r="AH73" s="370"/>
      <c r="AI73" s="368" t="s">
        <v>363</v>
      </c>
      <c r="AJ73" s="369"/>
      <c r="AK73" s="369"/>
      <c r="AL73" s="370"/>
      <c r="AM73" s="375" t="s">
        <v>471</v>
      </c>
      <c r="AN73" s="375"/>
      <c r="AO73" s="375"/>
      <c r="AP73" s="368"/>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527</v>
      </c>
      <c r="B78" s="917"/>
      <c r="C78" s="917"/>
      <c r="D78" s="917"/>
      <c r="E78" s="914" t="s">
        <v>464</v>
      </c>
      <c r="F78" s="915"/>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485</v>
      </c>
      <c r="AP79" s="147"/>
      <c r="AQ79" s="147"/>
      <c r="AR79" s="81" t="s">
        <v>483</v>
      </c>
      <c r="AS79" s="146"/>
      <c r="AT79" s="147"/>
      <c r="AU79" s="147"/>
      <c r="AV79" s="147"/>
      <c r="AW79" s="147"/>
      <c r="AX79" s="148"/>
    </row>
    <row r="80" spans="1:50" ht="18.75" hidden="1" customHeight="1" x14ac:dyDescent="0.15">
      <c r="A80" s="520"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8" t="s">
        <v>357</v>
      </c>
      <c r="AF85" s="369"/>
      <c r="AG85" s="369"/>
      <c r="AH85" s="370"/>
      <c r="AI85" s="368" t="s">
        <v>363</v>
      </c>
      <c r="AJ85" s="369"/>
      <c r="AK85" s="369"/>
      <c r="AL85" s="370"/>
      <c r="AM85" s="375" t="s">
        <v>471</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1"/>
      <c r="B87" s="552"/>
      <c r="C87" s="552"/>
      <c r="D87" s="552"/>
      <c r="E87" s="552"/>
      <c r="F87" s="553"/>
      <c r="G87" s="229"/>
      <c r="H87" s="159"/>
      <c r="I87" s="159"/>
      <c r="J87" s="159"/>
      <c r="K87" s="159"/>
      <c r="L87" s="159"/>
      <c r="M87" s="159"/>
      <c r="N87" s="159"/>
      <c r="O87" s="230"/>
      <c r="P87" s="159"/>
      <c r="Q87" s="804"/>
      <c r="R87" s="804"/>
      <c r="S87" s="804"/>
      <c r="T87" s="804"/>
      <c r="U87" s="804"/>
      <c r="V87" s="804"/>
      <c r="W87" s="804"/>
      <c r="X87" s="805"/>
      <c r="Y87" s="757" t="s">
        <v>62</v>
      </c>
      <c r="Z87" s="758"/>
      <c r="AA87" s="759"/>
      <c r="AB87" s="523"/>
      <c r="AC87" s="523"/>
      <c r="AD87" s="52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1"/>
      <c r="B88" s="552"/>
      <c r="C88" s="552"/>
      <c r="D88" s="552"/>
      <c r="E88" s="552"/>
      <c r="F88" s="553"/>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1"/>
      <c r="B89" s="554"/>
      <c r="C89" s="554"/>
      <c r="D89" s="554"/>
      <c r="E89" s="554"/>
      <c r="F89" s="555"/>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8" t="s">
        <v>357</v>
      </c>
      <c r="AF90" s="369"/>
      <c r="AG90" s="369"/>
      <c r="AH90" s="370"/>
      <c r="AI90" s="368" t="s">
        <v>363</v>
      </c>
      <c r="AJ90" s="369"/>
      <c r="AK90" s="369"/>
      <c r="AL90" s="370"/>
      <c r="AM90" s="375" t="s">
        <v>471</v>
      </c>
      <c r="AN90" s="375"/>
      <c r="AO90" s="375"/>
      <c r="AP90" s="368"/>
      <c r="AQ90" s="174" t="s">
        <v>355</v>
      </c>
      <c r="AR90" s="167"/>
      <c r="AS90" s="167"/>
      <c r="AT90" s="168"/>
      <c r="AU90" s="373" t="s">
        <v>253</v>
      </c>
      <c r="AV90" s="373"/>
      <c r="AW90" s="373"/>
      <c r="AX90" s="374"/>
    </row>
    <row r="91" spans="1:60" ht="18.75" hidden="1" customHeight="1" x14ac:dyDescent="0.15">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1"/>
      <c r="B92" s="552"/>
      <c r="C92" s="552"/>
      <c r="D92" s="552"/>
      <c r="E92" s="552"/>
      <c r="F92" s="553"/>
      <c r="G92" s="229"/>
      <c r="H92" s="159"/>
      <c r="I92" s="159"/>
      <c r="J92" s="159"/>
      <c r="K92" s="159"/>
      <c r="L92" s="159"/>
      <c r="M92" s="159"/>
      <c r="N92" s="159"/>
      <c r="O92" s="230"/>
      <c r="P92" s="159"/>
      <c r="Q92" s="804"/>
      <c r="R92" s="804"/>
      <c r="S92" s="804"/>
      <c r="T92" s="804"/>
      <c r="U92" s="804"/>
      <c r="V92" s="804"/>
      <c r="W92" s="804"/>
      <c r="X92" s="805"/>
      <c r="Y92" s="757" t="s">
        <v>62</v>
      </c>
      <c r="Z92" s="758"/>
      <c r="AA92" s="759"/>
      <c r="AB92" s="523"/>
      <c r="AC92" s="523"/>
      <c r="AD92" s="52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1"/>
      <c r="B93" s="552"/>
      <c r="C93" s="552"/>
      <c r="D93" s="552"/>
      <c r="E93" s="552"/>
      <c r="F93" s="553"/>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1"/>
      <c r="B94" s="554"/>
      <c r="C94" s="554"/>
      <c r="D94" s="554"/>
      <c r="E94" s="554"/>
      <c r="F94" s="555"/>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1"/>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8" t="s">
        <v>357</v>
      </c>
      <c r="AF95" s="369"/>
      <c r="AG95" s="369"/>
      <c r="AH95" s="370"/>
      <c r="AI95" s="368" t="s">
        <v>363</v>
      </c>
      <c r="AJ95" s="369"/>
      <c r="AK95" s="369"/>
      <c r="AL95" s="370"/>
      <c r="AM95" s="375" t="s">
        <v>471</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2"/>
      <c r="C97" s="552"/>
      <c r="D97" s="552"/>
      <c r="E97" s="552"/>
      <c r="F97" s="553"/>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1"/>
      <c r="B98" s="552"/>
      <c r="C98" s="552"/>
      <c r="D98" s="552"/>
      <c r="E98" s="552"/>
      <c r="F98" s="553"/>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537</v>
      </c>
      <c r="AV100" s="934"/>
      <c r="AW100" s="934"/>
      <c r="AX100" s="936"/>
    </row>
    <row r="101" spans="1:60" ht="116.25" customHeight="1" x14ac:dyDescent="0.15">
      <c r="A101" s="492"/>
      <c r="B101" s="493"/>
      <c r="C101" s="493"/>
      <c r="D101" s="493"/>
      <c r="E101" s="493"/>
      <c r="F101" s="494"/>
      <c r="G101" s="159" t="s">
        <v>630</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23" t="s">
        <v>613</v>
      </c>
      <c r="AC101" s="523"/>
      <c r="AD101" s="523"/>
      <c r="AE101" s="364">
        <v>0</v>
      </c>
      <c r="AF101" s="365"/>
      <c r="AG101" s="365"/>
      <c r="AH101" s="366"/>
      <c r="AI101" s="364">
        <v>2</v>
      </c>
      <c r="AJ101" s="365"/>
      <c r="AK101" s="365"/>
      <c r="AL101" s="366"/>
      <c r="AM101" s="364">
        <v>0</v>
      </c>
      <c r="AN101" s="365"/>
      <c r="AO101" s="365"/>
      <c r="AP101" s="366"/>
      <c r="AQ101" s="364"/>
      <c r="AR101" s="365"/>
      <c r="AS101" s="365"/>
      <c r="AT101" s="366"/>
      <c r="AU101" s="364"/>
      <c r="AV101" s="365"/>
      <c r="AW101" s="365"/>
      <c r="AX101" s="366"/>
    </row>
    <row r="102" spans="1:60" ht="116.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23" t="s">
        <v>613</v>
      </c>
      <c r="AC102" s="523"/>
      <c r="AD102" s="523"/>
      <c r="AE102" s="358">
        <v>1</v>
      </c>
      <c r="AF102" s="358"/>
      <c r="AG102" s="358"/>
      <c r="AH102" s="358"/>
      <c r="AI102" s="358">
        <v>1</v>
      </c>
      <c r="AJ102" s="358"/>
      <c r="AK102" s="358"/>
      <c r="AL102" s="358"/>
      <c r="AM102" s="358">
        <v>3</v>
      </c>
      <c r="AN102" s="358"/>
      <c r="AO102" s="358"/>
      <c r="AP102" s="358"/>
      <c r="AQ102" s="819">
        <v>2</v>
      </c>
      <c r="AR102" s="820"/>
      <c r="AS102" s="820"/>
      <c r="AT102" s="821"/>
      <c r="AU102" s="819"/>
      <c r="AV102" s="820"/>
      <c r="AW102" s="820"/>
      <c r="AX102" s="821"/>
    </row>
    <row r="103" spans="1:60" ht="31.5" customHeight="1" x14ac:dyDescent="0.15">
      <c r="A103" s="489" t="s">
        <v>492</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60" t="s">
        <v>493</v>
      </c>
      <c r="AR103" s="361"/>
      <c r="AS103" s="361"/>
      <c r="AT103" s="362"/>
      <c r="AU103" s="360" t="s">
        <v>537</v>
      </c>
      <c r="AV103" s="361"/>
      <c r="AW103" s="361"/>
      <c r="AX103" s="363"/>
    </row>
    <row r="104" spans="1:60" ht="66.75" customHeight="1" x14ac:dyDescent="0.15">
      <c r="A104" s="492"/>
      <c r="B104" s="493"/>
      <c r="C104" s="493"/>
      <c r="D104" s="493"/>
      <c r="E104" s="493"/>
      <c r="F104" s="494"/>
      <c r="G104" s="159" t="s">
        <v>616</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613</v>
      </c>
      <c r="AC104" s="473"/>
      <c r="AD104" s="474"/>
      <c r="AE104" s="364">
        <v>2</v>
      </c>
      <c r="AF104" s="365"/>
      <c r="AG104" s="365"/>
      <c r="AH104" s="366"/>
      <c r="AI104" s="364">
        <v>1</v>
      </c>
      <c r="AJ104" s="365"/>
      <c r="AK104" s="365"/>
      <c r="AL104" s="366"/>
      <c r="AM104" s="364">
        <v>3</v>
      </c>
      <c r="AN104" s="365"/>
      <c r="AO104" s="365"/>
      <c r="AP104" s="366"/>
      <c r="AQ104" s="364"/>
      <c r="AR104" s="365"/>
      <c r="AS104" s="365"/>
      <c r="AT104" s="366"/>
      <c r="AU104" s="364"/>
      <c r="AV104" s="365"/>
      <c r="AW104" s="365"/>
      <c r="AX104" s="366"/>
    </row>
    <row r="105" spans="1:60" ht="66.7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t="s">
        <v>613</v>
      </c>
      <c r="AC105" s="407"/>
      <c r="AD105" s="408"/>
      <c r="AE105" s="358">
        <v>1</v>
      </c>
      <c r="AF105" s="358"/>
      <c r="AG105" s="358"/>
      <c r="AH105" s="358"/>
      <c r="AI105" s="358">
        <v>1</v>
      </c>
      <c r="AJ105" s="358"/>
      <c r="AK105" s="358"/>
      <c r="AL105" s="358"/>
      <c r="AM105" s="358">
        <v>3</v>
      </c>
      <c r="AN105" s="358"/>
      <c r="AO105" s="358"/>
      <c r="AP105" s="358"/>
      <c r="AQ105" s="364">
        <v>3</v>
      </c>
      <c r="AR105" s="365"/>
      <c r="AS105" s="365"/>
      <c r="AT105" s="366"/>
      <c r="AU105" s="819"/>
      <c r="AV105" s="820"/>
      <c r="AW105" s="820"/>
      <c r="AX105" s="821"/>
    </row>
    <row r="106" spans="1:60" ht="31.5" customHeight="1" x14ac:dyDescent="0.15">
      <c r="A106" s="489" t="s">
        <v>492</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60" t="s">
        <v>493</v>
      </c>
      <c r="AR106" s="361"/>
      <c r="AS106" s="361"/>
      <c r="AT106" s="362"/>
      <c r="AU106" s="360" t="s">
        <v>537</v>
      </c>
      <c r="AV106" s="361"/>
      <c r="AW106" s="361"/>
      <c r="AX106" s="363"/>
    </row>
    <row r="107" spans="1:60" ht="42" customHeight="1" x14ac:dyDescent="0.15">
      <c r="A107" s="492"/>
      <c r="B107" s="493"/>
      <c r="C107" s="493"/>
      <c r="D107" s="493"/>
      <c r="E107" s="493"/>
      <c r="F107" s="494"/>
      <c r="G107" s="159" t="s">
        <v>661</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613</v>
      </c>
      <c r="AC107" s="473"/>
      <c r="AD107" s="474"/>
      <c r="AE107" s="358" t="s">
        <v>662</v>
      </c>
      <c r="AF107" s="358"/>
      <c r="AG107" s="358"/>
      <c r="AH107" s="358"/>
      <c r="AI107" s="358" t="s">
        <v>662</v>
      </c>
      <c r="AJ107" s="358"/>
      <c r="AK107" s="358"/>
      <c r="AL107" s="358"/>
      <c r="AM107" s="358">
        <v>40</v>
      </c>
      <c r="AN107" s="358"/>
      <c r="AO107" s="358"/>
      <c r="AP107" s="358"/>
      <c r="AQ107" s="364" t="s">
        <v>662</v>
      </c>
      <c r="AR107" s="365"/>
      <c r="AS107" s="365"/>
      <c r="AT107" s="366"/>
      <c r="AU107" s="364"/>
      <c r="AV107" s="365"/>
      <c r="AW107" s="365"/>
      <c r="AX107" s="366"/>
    </row>
    <row r="108" spans="1:60" ht="42"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t="s">
        <v>613</v>
      </c>
      <c r="AC108" s="407"/>
      <c r="AD108" s="408"/>
      <c r="AE108" s="358" t="s">
        <v>662</v>
      </c>
      <c r="AF108" s="358"/>
      <c r="AG108" s="358"/>
      <c r="AH108" s="358"/>
      <c r="AI108" s="358" t="s">
        <v>662</v>
      </c>
      <c r="AJ108" s="358"/>
      <c r="AK108" s="358"/>
      <c r="AL108" s="358"/>
      <c r="AM108" s="358">
        <v>44</v>
      </c>
      <c r="AN108" s="358"/>
      <c r="AO108" s="358"/>
      <c r="AP108" s="358"/>
      <c r="AQ108" s="364">
        <v>70</v>
      </c>
      <c r="AR108" s="365"/>
      <c r="AS108" s="365"/>
      <c r="AT108" s="366"/>
      <c r="AU108" s="819"/>
      <c r="AV108" s="820"/>
      <c r="AW108" s="820"/>
      <c r="AX108" s="821"/>
    </row>
    <row r="109" spans="1:60" ht="31.5" hidden="1" customHeight="1" x14ac:dyDescent="0.15">
      <c r="A109" s="489" t="s">
        <v>492</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60" t="s">
        <v>493</v>
      </c>
      <c r="AR109" s="361"/>
      <c r="AS109" s="361"/>
      <c r="AT109" s="362"/>
      <c r="AU109" s="360" t="s">
        <v>537</v>
      </c>
      <c r="AV109" s="361"/>
      <c r="AW109" s="361"/>
      <c r="AX109" s="363"/>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492</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60" t="s">
        <v>493</v>
      </c>
      <c r="AR112" s="361"/>
      <c r="AS112" s="361"/>
      <c r="AT112" s="362"/>
      <c r="AU112" s="360" t="s">
        <v>537</v>
      </c>
      <c r="AV112" s="361"/>
      <c r="AW112" s="361"/>
      <c r="AX112" s="363"/>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5" t="s">
        <v>538</v>
      </c>
      <c r="AR115" s="336"/>
      <c r="AS115" s="336"/>
      <c r="AT115" s="336"/>
      <c r="AU115" s="336"/>
      <c r="AV115" s="336"/>
      <c r="AW115" s="336"/>
      <c r="AX115" s="337"/>
    </row>
    <row r="116" spans="1:50" ht="23.25" customHeight="1" x14ac:dyDescent="0.15">
      <c r="A116" s="291"/>
      <c r="B116" s="292"/>
      <c r="C116" s="292"/>
      <c r="D116" s="292"/>
      <c r="E116" s="292"/>
      <c r="F116" s="293"/>
      <c r="G116" s="351" t="s">
        <v>615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618</v>
      </c>
      <c r="AC116" s="300"/>
      <c r="AD116" s="301"/>
      <c r="AE116" s="358" t="s">
        <v>617</v>
      </c>
      <c r="AF116" s="358"/>
      <c r="AG116" s="358"/>
      <c r="AH116" s="358"/>
      <c r="AI116" s="358">
        <v>41</v>
      </c>
      <c r="AJ116" s="358"/>
      <c r="AK116" s="358"/>
      <c r="AL116" s="358"/>
      <c r="AM116" s="358">
        <v>51</v>
      </c>
      <c r="AN116" s="358"/>
      <c r="AO116" s="358"/>
      <c r="AP116" s="358"/>
      <c r="AQ116" s="364">
        <v>73</v>
      </c>
      <c r="AR116" s="365"/>
      <c r="AS116" s="365"/>
      <c r="AT116" s="365"/>
      <c r="AU116" s="365"/>
      <c r="AV116" s="365"/>
      <c r="AW116" s="365"/>
      <c r="AX116" s="367"/>
    </row>
    <row r="117" spans="1:50" ht="46.5" customHeight="1" x14ac:dyDescent="0.1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619</v>
      </c>
      <c r="AC117" s="342"/>
      <c r="AD117" s="343"/>
      <c r="AE117" s="305" t="s">
        <v>621</v>
      </c>
      <c r="AF117" s="305"/>
      <c r="AG117" s="305"/>
      <c r="AH117" s="305"/>
      <c r="AI117" s="305" t="s">
        <v>623</v>
      </c>
      <c r="AJ117" s="305"/>
      <c r="AK117" s="305"/>
      <c r="AL117" s="305"/>
      <c r="AM117" s="305" t="s">
        <v>659</v>
      </c>
      <c r="AN117" s="305"/>
      <c r="AO117" s="305"/>
      <c r="AP117" s="305"/>
      <c r="AQ117" s="305" t="s">
        <v>653</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5" t="s">
        <v>538</v>
      </c>
      <c r="AR118" s="336"/>
      <c r="AS118" s="336"/>
      <c r="AT118" s="336"/>
      <c r="AU118" s="336"/>
      <c r="AV118" s="336"/>
      <c r="AW118" s="336"/>
      <c r="AX118" s="337"/>
    </row>
    <row r="119" spans="1:50" ht="23.25" customHeight="1" x14ac:dyDescent="0.15">
      <c r="A119" s="291"/>
      <c r="B119" s="292"/>
      <c r="C119" s="292"/>
      <c r="D119" s="292"/>
      <c r="E119" s="292"/>
      <c r="F119" s="293"/>
      <c r="G119" s="351" t="s">
        <v>625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t="s">
        <v>618</v>
      </c>
      <c r="AC119" s="300"/>
      <c r="AD119" s="301"/>
      <c r="AE119" s="358">
        <v>40</v>
      </c>
      <c r="AF119" s="358"/>
      <c r="AG119" s="358"/>
      <c r="AH119" s="358"/>
      <c r="AI119" s="358">
        <v>27</v>
      </c>
      <c r="AJ119" s="358"/>
      <c r="AK119" s="358"/>
      <c r="AL119" s="358"/>
      <c r="AM119" s="358">
        <v>26</v>
      </c>
      <c r="AN119" s="358"/>
      <c r="AO119" s="358"/>
      <c r="AP119" s="358"/>
      <c r="AQ119" s="358">
        <v>42</v>
      </c>
      <c r="AR119" s="358"/>
      <c r="AS119" s="358"/>
      <c r="AT119" s="358"/>
      <c r="AU119" s="358"/>
      <c r="AV119" s="358"/>
      <c r="AW119" s="358"/>
      <c r="AX119" s="359"/>
    </row>
    <row r="120" spans="1:50" ht="46.5"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620</v>
      </c>
      <c r="AC120" s="342"/>
      <c r="AD120" s="343"/>
      <c r="AE120" s="305" t="s">
        <v>622</v>
      </c>
      <c r="AF120" s="305"/>
      <c r="AG120" s="305"/>
      <c r="AH120" s="305"/>
      <c r="AI120" s="305" t="s">
        <v>624</v>
      </c>
      <c r="AJ120" s="305"/>
      <c r="AK120" s="305"/>
      <c r="AL120" s="305"/>
      <c r="AM120" s="305" t="s">
        <v>660</v>
      </c>
      <c r="AN120" s="305"/>
      <c r="AO120" s="305"/>
      <c r="AP120" s="305"/>
      <c r="AQ120" s="305" t="s">
        <v>654</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5" t="s">
        <v>538</v>
      </c>
      <c r="AR121" s="336"/>
      <c r="AS121" s="336"/>
      <c r="AT121" s="336"/>
      <c r="AU121" s="336"/>
      <c r="AV121" s="336"/>
      <c r="AW121" s="336"/>
      <c r="AX121" s="337"/>
    </row>
    <row r="122" spans="1:50" ht="23.25" customHeight="1" x14ac:dyDescent="0.15">
      <c r="A122" s="291"/>
      <c r="B122" s="292"/>
      <c r="C122" s="292"/>
      <c r="D122" s="292"/>
      <c r="E122" s="292"/>
      <c r="F122" s="293"/>
      <c r="G122" s="351" t="s">
        <v>663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t="s">
        <v>618</v>
      </c>
      <c r="AC122" s="300"/>
      <c r="AD122" s="301"/>
      <c r="AE122" s="358" t="s">
        <v>662</v>
      </c>
      <c r="AF122" s="358"/>
      <c r="AG122" s="358"/>
      <c r="AH122" s="358"/>
      <c r="AI122" s="358" t="s">
        <v>662</v>
      </c>
      <c r="AJ122" s="358"/>
      <c r="AK122" s="358"/>
      <c r="AL122" s="358"/>
      <c r="AM122" s="358">
        <v>4</v>
      </c>
      <c r="AN122" s="358"/>
      <c r="AO122" s="358"/>
      <c r="AP122" s="358"/>
      <c r="AQ122" s="358">
        <v>4</v>
      </c>
      <c r="AR122" s="358"/>
      <c r="AS122" s="358"/>
      <c r="AT122" s="358"/>
      <c r="AU122" s="358"/>
      <c r="AV122" s="358"/>
      <c r="AW122" s="358"/>
      <c r="AX122" s="359"/>
    </row>
    <row r="123" spans="1:50" ht="46.5" customHeight="1" thickBot="1" x14ac:dyDescent="0.2">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664</v>
      </c>
      <c r="AC123" s="342"/>
      <c r="AD123" s="343"/>
      <c r="AE123" s="305" t="s">
        <v>665</v>
      </c>
      <c r="AF123" s="305"/>
      <c r="AG123" s="305"/>
      <c r="AH123" s="305"/>
      <c r="AI123" s="305" t="s">
        <v>666</v>
      </c>
      <c r="AJ123" s="305"/>
      <c r="AK123" s="305"/>
      <c r="AL123" s="305"/>
      <c r="AM123" s="305" t="s">
        <v>667</v>
      </c>
      <c r="AN123" s="305"/>
      <c r="AO123" s="305"/>
      <c r="AP123" s="305"/>
      <c r="AQ123" s="305" t="s">
        <v>668</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5" t="s">
        <v>538</v>
      </c>
      <c r="AR124" s="336"/>
      <c r="AS124" s="336"/>
      <c r="AT124" s="336"/>
      <c r="AU124" s="336"/>
      <c r="AV124" s="336"/>
      <c r="AW124" s="336"/>
      <c r="AX124" s="337"/>
    </row>
    <row r="125" spans="1:50" ht="23.25" hidden="1" customHeight="1" x14ac:dyDescent="0.15">
      <c r="A125" s="291"/>
      <c r="B125" s="292"/>
      <c r="C125" s="292"/>
      <c r="D125" s="292"/>
      <c r="E125" s="292"/>
      <c r="F125" s="293"/>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471</v>
      </c>
      <c r="AN127" s="297"/>
      <c r="AO127" s="297"/>
      <c r="AP127" s="298"/>
      <c r="AQ127" s="335" t="s">
        <v>538</v>
      </c>
      <c r="AR127" s="336"/>
      <c r="AS127" s="336"/>
      <c r="AT127" s="336"/>
      <c r="AU127" s="336"/>
      <c r="AV127" s="336"/>
      <c r="AW127" s="336"/>
      <c r="AX127" s="337"/>
    </row>
    <row r="128" spans="1:50" ht="23.25" hidden="1" customHeight="1" x14ac:dyDescent="0.15">
      <c r="A128" s="291"/>
      <c r="B128" s="292"/>
      <c r="C128" s="292"/>
      <c r="D128" s="292"/>
      <c r="E128" s="292"/>
      <c r="F128" s="293"/>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650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651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999"/>
      <c r="B134" s="251"/>
      <c r="C134" s="250"/>
      <c r="D134" s="251"/>
      <c r="E134" s="250"/>
      <c r="F134" s="313"/>
      <c r="G134" s="229" t="s">
        <v>657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648</v>
      </c>
      <c r="AC134" s="220"/>
      <c r="AD134" s="220"/>
      <c r="AE134" s="265">
        <v>7</v>
      </c>
      <c r="AF134" s="101"/>
      <c r="AG134" s="101"/>
      <c r="AH134" s="101"/>
      <c r="AI134" s="265">
        <v>5</v>
      </c>
      <c r="AJ134" s="101"/>
      <c r="AK134" s="101"/>
      <c r="AL134" s="101"/>
      <c r="AM134" s="265"/>
      <c r="AN134" s="101"/>
      <c r="AO134" s="101"/>
      <c r="AP134" s="101"/>
      <c r="AQ134" s="265"/>
      <c r="AR134" s="101"/>
      <c r="AS134" s="101"/>
      <c r="AT134" s="101"/>
      <c r="AU134" s="265"/>
      <c r="AV134" s="101"/>
      <c r="AW134" s="101"/>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649</v>
      </c>
      <c r="AC135" s="131"/>
      <c r="AD135" s="131"/>
      <c r="AE135" s="265">
        <v>6</v>
      </c>
      <c r="AF135" s="101"/>
      <c r="AG135" s="101"/>
      <c r="AH135" s="101"/>
      <c r="AI135" s="265">
        <v>6</v>
      </c>
      <c r="AJ135" s="101"/>
      <c r="AK135" s="101"/>
      <c r="AL135" s="101"/>
      <c r="AM135" s="265">
        <v>6</v>
      </c>
      <c r="AN135" s="101"/>
      <c r="AO135" s="101"/>
      <c r="AP135" s="101"/>
      <c r="AQ135" s="265"/>
      <c r="AR135" s="101"/>
      <c r="AS135" s="101"/>
      <c r="AT135" s="101"/>
      <c r="AU135" s="265"/>
      <c r="AV135" s="101"/>
      <c r="AW135" s="101"/>
      <c r="AX135" s="221"/>
    </row>
    <row r="136" spans="1:50" ht="18.75"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customHeight="1" x14ac:dyDescent="0.15">
      <c r="A138" s="999"/>
      <c r="B138" s="251"/>
      <c r="C138" s="250"/>
      <c r="D138" s="251"/>
      <c r="E138" s="250"/>
      <c r="F138" s="313"/>
      <c r="G138" s="229" t="s">
        <v>646</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649</v>
      </c>
      <c r="AC138" s="220"/>
      <c r="AD138" s="220"/>
      <c r="AE138" s="265">
        <v>11</v>
      </c>
      <c r="AF138" s="101"/>
      <c r="AG138" s="101"/>
      <c r="AH138" s="101"/>
      <c r="AI138" s="265">
        <v>18</v>
      </c>
      <c r="AJ138" s="101"/>
      <c r="AK138" s="101"/>
      <c r="AL138" s="101"/>
      <c r="AM138" s="265">
        <v>14</v>
      </c>
      <c r="AN138" s="101"/>
      <c r="AO138" s="101"/>
      <c r="AP138" s="101"/>
      <c r="AQ138" s="265"/>
      <c r="AR138" s="101"/>
      <c r="AS138" s="101"/>
      <c r="AT138" s="101"/>
      <c r="AU138" s="265"/>
      <c r="AV138" s="101"/>
      <c r="AW138" s="101"/>
      <c r="AX138" s="221"/>
    </row>
    <row r="139" spans="1:50" ht="56.25"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649</v>
      </c>
      <c r="AC139" s="131"/>
      <c r="AD139" s="131"/>
      <c r="AE139" s="265" t="s">
        <v>643</v>
      </c>
      <c r="AF139" s="101"/>
      <c r="AG139" s="101"/>
      <c r="AH139" s="101"/>
      <c r="AI139" s="265" t="s">
        <v>643</v>
      </c>
      <c r="AJ139" s="101"/>
      <c r="AK139" s="101"/>
      <c r="AL139" s="101"/>
      <c r="AM139" s="265">
        <v>20</v>
      </c>
      <c r="AN139" s="101"/>
      <c r="AO139" s="101"/>
      <c r="AP139" s="101"/>
      <c r="AQ139" s="265"/>
      <c r="AR139" s="101"/>
      <c r="AS139" s="101"/>
      <c r="AT139" s="101"/>
      <c r="AU139" s="265"/>
      <c r="AV139" s="101"/>
      <c r="AW139" s="101"/>
      <c r="AX139" s="221"/>
    </row>
    <row r="140" spans="1:50" ht="18.75"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customHeight="1" x14ac:dyDescent="0.15">
      <c r="A142" s="999"/>
      <c r="B142" s="251"/>
      <c r="C142" s="250"/>
      <c r="D142" s="251"/>
      <c r="E142" s="250"/>
      <c r="F142" s="313"/>
      <c r="G142" s="229" t="s">
        <v>647</v>
      </c>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t="s">
        <v>649</v>
      </c>
      <c r="AC142" s="220"/>
      <c r="AD142" s="220"/>
      <c r="AE142" s="265">
        <v>8</v>
      </c>
      <c r="AF142" s="101"/>
      <c r="AG142" s="101"/>
      <c r="AH142" s="101"/>
      <c r="AI142" s="265">
        <v>7</v>
      </c>
      <c r="AJ142" s="101"/>
      <c r="AK142" s="101"/>
      <c r="AL142" s="101"/>
      <c r="AM142" s="265"/>
      <c r="AN142" s="101"/>
      <c r="AO142" s="101"/>
      <c r="AP142" s="101"/>
      <c r="AQ142" s="265"/>
      <c r="AR142" s="101"/>
      <c r="AS142" s="101"/>
      <c r="AT142" s="101"/>
      <c r="AU142" s="265"/>
      <c r="AV142" s="101"/>
      <c r="AW142" s="101"/>
      <c r="AX142" s="221"/>
    </row>
    <row r="143" spans="1:50" ht="39.75" customHeight="1" thickBot="1" x14ac:dyDescent="0.2">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t="s">
        <v>649</v>
      </c>
      <c r="AC143" s="131"/>
      <c r="AD143" s="131"/>
      <c r="AE143" s="265">
        <v>5</v>
      </c>
      <c r="AF143" s="101"/>
      <c r="AG143" s="101"/>
      <c r="AH143" s="101"/>
      <c r="AI143" s="265">
        <v>5</v>
      </c>
      <c r="AJ143" s="101"/>
      <c r="AK143" s="101"/>
      <c r="AL143" s="101"/>
      <c r="AM143" s="265">
        <v>5</v>
      </c>
      <c r="AN143" s="101"/>
      <c r="AO143" s="101"/>
      <c r="AP143" s="101"/>
      <c r="AQ143" s="265"/>
      <c r="AR143" s="101"/>
      <c r="AS143" s="101"/>
      <c r="AT143" s="101"/>
      <c r="AU143" s="265"/>
      <c r="AV143" s="101"/>
      <c r="AW143" s="101"/>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999"/>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9"/>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532</v>
      </c>
      <c r="AN431" s="179"/>
      <c r="AO431" s="179"/>
      <c r="AP431" s="174"/>
      <c r="AQ431" s="174" t="s">
        <v>355</v>
      </c>
      <c r="AR431" s="167"/>
      <c r="AS431" s="167"/>
      <c r="AT431" s="168"/>
      <c r="AU431" s="132" t="s">
        <v>253</v>
      </c>
      <c r="AV431" s="132"/>
      <c r="AW431" s="132"/>
      <c r="AX431" s="133"/>
    </row>
    <row r="432" spans="1:50" ht="18.75" hidden="1"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9"/>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549</v>
      </c>
      <c r="AE702" s="901"/>
      <c r="AF702" s="901"/>
      <c r="AG702" s="890" t="s">
        <v>560</v>
      </c>
      <c r="AH702" s="891"/>
      <c r="AI702" s="891"/>
      <c r="AJ702" s="891"/>
      <c r="AK702" s="891"/>
      <c r="AL702" s="891"/>
      <c r="AM702" s="891"/>
      <c r="AN702" s="891"/>
      <c r="AO702" s="891"/>
      <c r="AP702" s="891"/>
      <c r="AQ702" s="891"/>
      <c r="AR702" s="891"/>
      <c r="AS702" s="891"/>
      <c r="AT702" s="891"/>
      <c r="AU702" s="891"/>
      <c r="AV702" s="891"/>
      <c r="AW702" s="891"/>
      <c r="AX702" s="892"/>
    </row>
    <row r="703" spans="1:50" ht="6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549</v>
      </c>
      <c r="AE703" s="153"/>
      <c r="AF703" s="153"/>
      <c r="AG703" s="665" t="s">
        <v>561</v>
      </c>
      <c r="AH703" s="666"/>
      <c r="AI703" s="666"/>
      <c r="AJ703" s="666"/>
      <c r="AK703" s="666"/>
      <c r="AL703" s="666"/>
      <c r="AM703" s="666"/>
      <c r="AN703" s="666"/>
      <c r="AO703" s="666"/>
      <c r="AP703" s="666"/>
      <c r="AQ703" s="666"/>
      <c r="AR703" s="666"/>
      <c r="AS703" s="666"/>
      <c r="AT703" s="666"/>
      <c r="AU703" s="666"/>
      <c r="AV703" s="666"/>
      <c r="AW703" s="666"/>
      <c r="AX703" s="667"/>
    </row>
    <row r="704" spans="1:50" ht="116.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549</v>
      </c>
      <c r="AE704" s="587"/>
      <c r="AF704" s="587"/>
      <c r="AG704" s="430" t="s">
        <v>604</v>
      </c>
      <c r="AH704" s="232"/>
      <c r="AI704" s="232"/>
      <c r="AJ704" s="232"/>
      <c r="AK704" s="232"/>
      <c r="AL704" s="232"/>
      <c r="AM704" s="232"/>
      <c r="AN704" s="232"/>
      <c r="AO704" s="232"/>
      <c r="AP704" s="232"/>
      <c r="AQ704" s="232"/>
      <c r="AR704" s="232"/>
      <c r="AS704" s="232"/>
      <c r="AT704" s="232"/>
      <c r="AU704" s="232"/>
      <c r="AV704" s="232"/>
      <c r="AW704" s="232"/>
      <c r="AX704" s="431"/>
    </row>
    <row r="705" spans="1:50" ht="41.25"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568</v>
      </c>
      <c r="AE705" s="735"/>
      <c r="AF705" s="735"/>
      <c r="AG705" s="158" t="s">
        <v>655</v>
      </c>
      <c r="AH705" s="159"/>
      <c r="AI705" s="159"/>
      <c r="AJ705" s="159"/>
      <c r="AK705" s="159"/>
      <c r="AL705" s="159"/>
      <c r="AM705" s="159"/>
      <c r="AN705" s="159"/>
      <c r="AO705" s="159"/>
      <c r="AP705" s="159"/>
      <c r="AQ705" s="159"/>
      <c r="AR705" s="159"/>
      <c r="AS705" s="159"/>
      <c r="AT705" s="159"/>
      <c r="AU705" s="159"/>
      <c r="AV705" s="159"/>
      <c r="AW705" s="159"/>
      <c r="AX705" s="160"/>
    </row>
    <row r="706" spans="1:50" ht="41.25" customHeight="1" x14ac:dyDescent="0.15">
      <c r="A706" s="656"/>
      <c r="B706" s="772"/>
      <c r="C706" s="615"/>
      <c r="D706" s="616"/>
      <c r="E706" s="685" t="s">
        <v>525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562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41.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562</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42.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549</v>
      </c>
      <c r="AE708" s="669"/>
      <c r="AF708" s="669"/>
      <c r="AG708" s="527" t="s">
        <v>563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549</v>
      </c>
      <c r="AE709" s="153"/>
      <c r="AF709" s="153"/>
      <c r="AG709" s="665" t="s">
        <v>564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565</v>
      </c>
      <c r="AE710" s="153"/>
      <c r="AF710" s="153"/>
      <c r="AG710" s="665" t="s">
        <v>551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549</v>
      </c>
      <c r="AE711" s="153"/>
      <c r="AF711" s="153"/>
      <c r="AG711" s="665" t="s">
        <v>566</v>
      </c>
      <c r="AH711" s="666"/>
      <c r="AI711" s="666"/>
      <c r="AJ711" s="666"/>
      <c r="AK711" s="666"/>
      <c r="AL711" s="666"/>
      <c r="AM711" s="666"/>
      <c r="AN711" s="666"/>
      <c r="AO711" s="666"/>
      <c r="AP711" s="666"/>
      <c r="AQ711" s="666"/>
      <c r="AR711" s="666"/>
      <c r="AS711" s="666"/>
      <c r="AT711" s="666"/>
      <c r="AU711" s="666"/>
      <c r="AV711" s="666"/>
      <c r="AW711" s="666"/>
      <c r="AX711" s="667"/>
    </row>
    <row r="712" spans="1:50" ht="49.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565</v>
      </c>
      <c r="AE712" s="587"/>
      <c r="AF712" s="587"/>
      <c r="AG712" s="595" t="s">
        <v>628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565</v>
      </c>
      <c r="AE713" s="153"/>
      <c r="AF713" s="154"/>
      <c r="AG713" s="665" t="s">
        <v>551</v>
      </c>
      <c r="AH713" s="666"/>
      <c r="AI713" s="666"/>
      <c r="AJ713" s="666"/>
      <c r="AK713" s="666"/>
      <c r="AL713" s="666"/>
      <c r="AM713" s="666"/>
      <c r="AN713" s="666"/>
      <c r="AO713" s="666"/>
      <c r="AP713" s="666"/>
      <c r="AQ713" s="666"/>
      <c r="AR713" s="666"/>
      <c r="AS713" s="666"/>
      <c r="AT713" s="666"/>
      <c r="AU713" s="666"/>
      <c r="AV713" s="666"/>
      <c r="AW713" s="666"/>
      <c r="AX713" s="667"/>
    </row>
    <row r="714" spans="1:50" ht="48.75" customHeight="1" x14ac:dyDescent="0.15">
      <c r="A714" s="658"/>
      <c r="B714" s="659"/>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549</v>
      </c>
      <c r="AE714" s="593"/>
      <c r="AF714" s="594"/>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33.75"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549</v>
      </c>
      <c r="AE715" s="669"/>
      <c r="AF715" s="779"/>
      <c r="AG715" s="527" t="s">
        <v>656</v>
      </c>
      <c r="AH715" s="528"/>
      <c r="AI715" s="528"/>
      <c r="AJ715" s="528"/>
      <c r="AK715" s="528"/>
      <c r="AL715" s="528"/>
      <c r="AM715" s="528"/>
      <c r="AN715" s="528"/>
      <c r="AO715" s="528"/>
      <c r="AP715" s="528"/>
      <c r="AQ715" s="528"/>
      <c r="AR715" s="528"/>
      <c r="AS715" s="528"/>
      <c r="AT715" s="528"/>
      <c r="AU715" s="528"/>
      <c r="AV715" s="528"/>
      <c r="AW715" s="528"/>
      <c r="AX715" s="529"/>
    </row>
    <row r="716" spans="1:50" ht="6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549</v>
      </c>
      <c r="AE716" s="761"/>
      <c r="AF716" s="761"/>
      <c r="AG716" s="665" t="s">
        <v>569</v>
      </c>
      <c r="AH716" s="666"/>
      <c r="AI716" s="666"/>
      <c r="AJ716" s="666"/>
      <c r="AK716" s="666"/>
      <c r="AL716" s="666"/>
      <c r="AM716" s="666"/>
      <c r="AN716" s="666"/>
      <c r="AO716" s="666"/>
      <c r="AP716" s="666"/>
      <c r="AQ716" s="666"/>
      <c r="AR716" s="666"/>
      <c r="AS716" s="666"/>
      <c r="AT716" s="666"/>
      <c r="AU716" s="666"/>
      <c r="AV716" s="666"/>
      <c r="AW716" s="666"/>
      <c r="AX716" s="667"/>
    </row>
    <row r="717" spans="1:50" ht="6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568</v>
      </c>
      <c r="AE717" s="153"/>
      <c r="AF717" s="153"/>
      <c r="AG717" s="665" t="s">
        <v>627</v>
      </c>
      <c r="AH717" s="666"/>
      <c r="AI717" s="666"/>
      <c r="AJ717" s="666"/>
      <c r="AK717" s="666"/>
      <c r="AL717" s="666"/>
      <c r="AM717" s="666"/>
      <c r="AN717" s="666"/>
      <c r="AO717" s="666"/>
      <c r="AP717" s="666"/>
      <c r="AQ717" s="666"/>
      <c r="AR717" s="666"/>
      <c r="AS717" s="666"/>
      <c r="AT717" s="666"/>
      <c r="AU717" s="666"/>
      <c r="AV717" s="666"/>
      <c r="AW717" s="666"/>
      <c r="AX717" s="667"/>
    </row>
    <row r="718" spans="1:50" ht="63.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549</v>
      </c>
      <c r="AE718" s="153"/>
      <c r="AF718" s="153"/>
      <c r="AG718" s="161" t="s">
        <v>626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565</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9" t="s">
        <v>644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645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617</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633</v>
      </c>
      <c r="AF737" s="111"/>
      <c r="AG737" s="111"/>
      <c r="AH737" s="111"/>
      <c r="AI737" s="111"/>
      <c r="AJ737" s="111"/>
      <c r="AK737" s="111"/>
      <c r="AL737" s="111"/>
      <c r="AM737" s="111"/>
      <c r="AN737" s="112" t="s">
        <v>360</v>
      </c>
      <c r="AO737" s="112"/>
      <c r="AP737" s="112"/>
      <c r="AQ737" s="112"/>
      <c r="AR737" s="113" t="s">
        <v>632</v>
      </c>
      <c r="AS737" s="114"/>
      <c r="AT737" s="114"/>
      <c r="AU737" s="114"/>
      <c r="AV737" s="114"/>
      <c r="AW737" s="114"/>
      <c r="AX737" s="115"/>
      <c r="AY737" s="89"/>
      <c r="AZ737" s="89"/>
    </row>
    <row r="738" spans="1:52" ht="24.75" customHeight="1" x14ac:dyDescent="0.15">
      <c r="A738" s="116" t="s">
        <v>361</v>
      </c>
      <c r="B738" s="117"/>
      <c r="C738" s="117"/>
      <c r="D738" s="118"/>
      <c r="E738" s="119" t="s">
        <v>570</v>
      </c>
      <c r="F738" s="111"/>
      <c r="G738" s="111"/>
      <c r="H738" s="111"/>
      <c r="I738" s="111"/>
      <c r="J738" s="111"/>
      <c r="K738" s="111"/>
      <c r="L738" s="111"/>
      <c r="M738" s="111"/>
      <c r="N738" s="112" t="s">
        <v>362</v>
      </c>
      <c r="O738" s="112"/>
      <c r="P738" s="112"/>
      <c r="Q738" s="112"/>
      <c r="R738" s="119" t="s">
        <v>571</v>
      </c>
      <c r="S738" s="111"/>
      <c r="T738" s="111"/>
      <c r="U738" s="111"/>
      <c r="V738" s="111"/>
      <c r="W738" s="111"/>
      <c r="X738" s="111"/>
      <c r="Y738" s="111"/>
      <c r="Z738" s="111"/>
      <c r="AA738" s="112" t="s">
        <v>481</v>
      </c>
      <c r="AB738" s="112"/>
      <c r="AC738" s="112"/>
      <c r="AD738" s="112"/>
      <c r="AE738" s="119" t="s">
        <v>572</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631</v>
      </c>
      <c r="F739" s="127"/>
      <c r="G739" s="127"/>
      <c r="H739" s="91" t="str">
        <f>IF(E739="", "", "(")</f>
        <v>(</v>
      </c>
      <c r="I739" s="106" t="s">
        <v>483</v>
      </c>
      <c r="J739" s="106"/>
      <c r="K739" s="91" t="str">
        <f>IF(OR(I739="　", I739=""), "", "-")</f>
        <v/>
      </c>
      <c r="L739" s="107">
        <v>27</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41" t="s">
        <v>573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574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5"/>
      <c r="C781" s="765"/>
      <c r="D781" s="765"/>
      <c r="E781" s="765"/>
      <c r="F781" s="766"/>
      <c r="G781" s="450" t="s">
        <v>583</v>
      </c>
      <c r="H781" s="451"/>
      <c r="I781" s="451"/>
      <c r="J781" s="451"/>
      <c r="K781" s="452"/>
      <c r="L781" s="453" t="s">
        <v>582</v>
      </c>
      <c r="M781" s="454"/>
      <c r="N781" s="454"/>
      <c r="O781" s="454"/>
      <c r="P781" s="454"/>
      <c r="Q781" s="454"/>
      <c r="R781" s="454"/>
      <c r="S781" s="454"/>
      <c r="T781" s="454"/>
      <c r="U781" s="454"/>
      <c r="V781" s="454"/>
      <c r="W781" s="454"/>
      <c r="X781" s="455"/>
      <c r="Y781" s="456">
        <v>13</v>
      </c>
      <c r="Z781" s="457"/>
      <c r="AA781" s="457"/>
      <c r="AB781" s="557"/>
      <c r="AC781" s="450" t="s">
        <v>575</v>
      </c>
      <c r="AD781" s="451"/>
      <c r="AE781" s="451"/>
      <c r="AF781" s="451"/>
      <c r="AG781" s="452"/>
      <c r="AH781" s="453" t="s">
        <v>576</v>
      </c>
      <c r="AI781" s="454"/>
      <c r="AJ781" s="454"/>
      <c r="AK781" s="454"/>
      <c r="AL781" s="454"/>
      <c r="AM781" s="454"/>
      <c r="AN781" s="454"/>
      <c r="AO781" s="454"/>
      <c r="AP781" s="454"/>
      <c r="AQ781" s="454"/>
      <c r="AR781" s="454"/>
      <c r="AS781" s="454"/>
      <c r="AT781" s="455"/>
      <c r="AU781" s="456">
        <v>46</v>
      </c>
      <c r="AV781" s="457"/>
      <c r="AW781" s="457"/>
      <c r="AX781" s="458"/>
    </row>
    <row r="782" spans="1:50" ht="24.75" customHeight="1" x14ac:dyDescent="0.15">
      <c r="A782" s="556"/>
      <c r="B782" s="765"/>
      <c r="C782" s="765"/>
      <c r="D782" s="765"/>
      <c r="E782" s="765"/>
      <c r="F782" s="766"/>
      <c r="G782" s="348" t="s">
        <v>584</v>
      </c>
      <c r="H782" s="349"/>
      <c r="I782" s="349"/>
      <c r="J782" s="349"/>
      <c r="K782" s="350"/>
      <c r="L782" s="401" t="s">
        <v>579</v>
      </c>
      <c r="M782" s="402"/>
      <c r="N782" s="402"/>
      <c r="O782" s="402"/>
      <c r="P782" s="402"/>
      <c r="Q782" s="402"/>
      <c r="R782" s="402"/>
      <c r="S782" s="402"/>
      <c r="T782" s="402"/>
      <c r="U782" s="402"/>
      <c r="V782" s="402"/>
      <c r="W782" s="402"/>
      <c r="X782" s="403"/>
      <c r="Y782" s="398">
        <v>12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t="s">
        <v>552</v>
      </c>
      <c r="AV782" s="399"/>
      <c r="AW782" s="399"/>
      <c r="AX782" s="400"/>
    </row>
    <row r="783" spans="1:50" ht="24.75" customHeight="1" x14ac:dyDescent="0.15">
      <c r="A783" s="556"/>
      <c r="B783" s="765"/>
      <c r="C783" s="765"/>
      <c r="D783" s="765"/>
      <c r="E783" s="765"/>
      <c r="F783" s="766"/>
      <c r="G783" s="348" t="s">
        <v>584</v>
      </c>
      <c r="H783" s="349"/>
      <c r="I783" s="349"/>
      <c r="J783" s="349"/>
      <c r="K783" s="350"/>
      <c r="L783" s="401" t="s">
        <v>581</v>
      </c>
      <c r="M783" s="402"/>
      <c r="N783" s="402"/>
      <c r="O783" s="402"/>
      <c r="P783" s="402"/>
      <c r="Q783" s="402"/>
      <c r="R783" s="402"/>
      <c r="S783" s="402"/>
      <c r="T783" s="402"/>
      <c r="U783" s="402"/>
      <c r="V783" s="402"/>
      <c r="W783" s="402"/>
      <c r="X783" s="403"/>
      <c r="Y783" s="398">
        <v>10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t="s">
        <v>552</v>
      </c>
      <c r="AV783" s="399"/>
      <c r="AW783" s="399"/>
      <c r="AX783" s="400"/>
    </row>
    <row r="784" spans="1:50" ht="24.75" customHeight="1" x14ac:dyDescent="0.15">
      <c r="A784" s="556"/>
      <c r="B784" s="765"/>
      <c r="C784" s="765"/>
      <c r="D784" s="765"/>
      <c r="E784" s="765"/>
      <c r="F784" s="766"/>
      <c r="G784" s="348" t="s">
        <v>583</v>
      </c>
      <c r="H784" s="349"/>
      <c r="I784" s="349"/>
      <c r="J784" s="349"/>
      <c r="K784" s="350"/>
      <c r="L784" s="401" t="s">
        <v>580</v>
      </c>
      <c r="M784" s="402"/>
      <c r="N784" s="402"/>
      <c r="O784" s="402"/>
      <c r="P784" s="402"/>
      <c r="Q784" s="402"/>
      <c r="R784" s="402"/>
      <c r="S784" s="402"/>
      <c r="T784" s="402"/>
      <c r="U784" s="402"/>
      <c r="V784" s="402"/>
      <c r="W784" s="402"/>
      <c r="X784" s="403"/>
      <c r="Y784" s="398">
        <v>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t="s">
        <v>552</v>
      </c>
      <c r="AV784" s="399"/>
      <c r="AW784" s="399"/>
      <c r="AX784" s="400"/>
    </row>
    <row r="785" spans="1:50" ht="24.75" hidden="1"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46</v>
      </c>
      <c r="AV791" s="415"/>
      <c r="AW791" s="415"/>
      <c r="AX791" s="417"/>
    </row>
    <row r="792" spans="1:50" ht="24.75" customHeight="1" x14ac:dyDescent="0.15">
      <c r="A792" s="556"/>
      <c r="B792" s="765"/>
      <c r="C792" s="765"/>
      <c r="D792" s="765"/>
      <c r="E792" s="765"/>
      <c r="F792" s="766"/>
      <c r="G792" s="581" t="s">
        <v>603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6"/>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6"/>
      <c r="B794" s="765"/>
      <c r="C794" s="765"/>
      <c r="D794" s="765"/>
      <c r="E794" s="765"/>
      <c r="F794" s="766"/>
      <c r="G794" s="450" t="s">
        <v>577</v>
      </c>
      <c r="H794" s="451"/>
      <c r="I794" s="451"/>
      <c r="J794" s="451"/>
      <c r="K794" s="452"/>
      <c r="L794" s="453" t="s">
        <v>578</v>
      </c>
      <c r="M794" s="454"/>
      <c r="N794" s="454"/>
      <c r="O794" s="454"/>
      <c r="P794" s="454"/>
      <c r="Q794" s="454"/>
      <c r="R794" s="454"/>
      <c r="S794" s="454"/>
      <c r="T794" s="454"/>
      <c r="U794" s="454"/>
      <c r="V794" s="454"/>
      <c r="W794" s="454"/>
      <c r="X794" s="455"/>
      <c r="Y794" s="456">
        <v>10</v>
      </c>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t="s">
        <v>552</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t="s">
        <v>585</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6" t="s">
        <v>478</v>
      </c>
      <c r="AD836" s="276"/>
      <c r="AE836" s="276"/>
      <c r="AF836" s="276"/>
      <c r="AG836" s="276"/>
      <c r="AH836" s="344" t="s">
        <v>511</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590</v>
      </c>
      <c r="D837" s="418"/>
      <c r="E837" s="418"/>
      <c r="F837" s="418"/>
      <c r="G837" s="418"/>
      <c r="H837" s="418"/>
      <c r="I837" s="418"/>
      <c r="J837" s="419">
        <v>6010401037774</v>
      </c>
      <c r="K837" s="420"/>
      <c r="L837" s="420"/>
      <c r="M837" s="420"/>
      <c r="N837" s="420"/>
      <c r="O837" s="420"/>
      <c r="P837" s="316" t="s">
        <v>586</v>
      </c>
      <c r="Q837" s="317"/>
      <c r="R837" s="317"/>
      <c r="S837" s="317"/>
      <c r="T837" s="317"/>
      <c r="U837" s="317"/>
      <c r="V837" s="317"/>
      <c r="W837" s="317"/>
      <c r="X837" s="317"/>
      <c r="Y837" s="318">
        <v>13</v>
      </c>
      <c r="Z837" s="319"/>
      <c r="AA837" s="319"/>
      <c r="AB837" s="320"/>
      <c r="AC837" s="328" t="s">
        <v>516</v>
      </c>
      <c r="AD837" s="426"/>
      <c r="AE837" s="426"/>
      <c r="AF837" s="426"/>
      <c r="AG837" s="426"/>
      <c r="AH837" s="421">
        <v>2</v>
      </c>
      <c r="AI837" s="422"/>
      <c r="AJ837" s="422"/>
      <c r="AK837" s="422"/>
      <c r="AL837" s="325">
        <v>88.7</v>
      </c>
      <c r="AM837" s="326"/>
      <c r="AN837" s="326"/>
      <c r="AO837" s="327"/>
      <c r="AP837" s="321" t="s">
        <v>551</v>
      </c>
      <c r="AQ837" s="321"/>
      <c r="AR837" s="321"/>
      <c r="AS837" s="321"/>
      <c r="AT837" s="321"/>
      <c r="AU837" s="321"/>
      <c r="AV837" s="321"/>
      <c r="AW837" s="321"/>
      <c r="AX837" s="321"/>
    </row>
    <row r="838" spans="1:50" ht="30" customHeight="1" x14ac:dyDescent="0.15">
      <c r="A838" s="404">
        <v>2</v>
      </c>
      <c r="B838" s="404">
        <v>1</v>
      </c>
      <c r="C838" s="427" t="s">
        <v>590</v>
      </c>
      <c r="D838" s="418"/>
      <c r="E838" s="418"/>
      <c r="F838" s="418"/>
      <c r="G838" s="418"/>
      <c r="H838" s="418"/>
      <c r="I838" s="418"/>
      <c r="J838" s="419">
        <v>6010401037774</v>
      </c>
      <c r="K838" s="420"/>
      <c r="L838" s="420"/>
      <c r="M838" s="420"/>
      <c r="N838" s="420"/>
      <c r="O838" s="420"/>
      <c r="P838" s="316" t="s">
        <v>587</v>
      </c>
      <c r="Q838" s="317"/>
      <c r="R838" s="317"/>
      <c r="S838" s="317"/>
      <c r="T838" s="317"/>
      <c r="U838" s="317"/>
      <c r="V838" s="317"/>
      <c r="W838" s="317"/>
      <c r="X838" s="317"/>
      <c r="Y838" s="318">
        <v>12</v>
      </c>
      <c r="Z838" s="319"/>
      <c r="AA838" s="319"/>
      <c r="AB838" s="320"/>
      <c r="AC838" s="328" t="s">
        <v>516</v>
      </c>
      <c r="AD838" s="328"/>
      <c r="AE838" s="328"/>
      <c r="AF838" s="328"/>
      <c r="AG838" s="328"/>
      <c r="AH838" s="421">
        <v>2</v>
      </c>
      <c r="AI838" s="422"/>
      <c r="AJ838" s="422"/>
      <c r="AK838" s="422"/>
      <c r="AL838" s="325">
        <v>98.3</v>
      </c>
      <c r="AM838" s="326"/>
      <c r="AN838" s="326"/>
      <c r="AO838" s="327"/>
      <c r="AP838" s="321" t="s">
        <v>551</v>
      </c>
      <c r="AQ838" s="321"/>
      <c r="AR838" s="321"/>
      <c r="AS838" s="321"/>
      <c r="AT838" s="321"/>
      <c r="AU838" s="321"/>
      <c r="AV838" s="321"/>
      <c r="AW838" s="321"/>
      <c r="AX838" s="321"/>
    </row>
    <row r="839" spans="1:50" ht="30" customHeight="1" x14ac:dyDescent="0.15">
      <c r="A839" s="404">
        <v>3</v>
      </c>
      <c r="B839" s="404">
        <v>1</v>
      </c>
      <c r="C839" s="427" t="s">
        <v>590</v>
      </c>
      <c r="D839" s="418"/>
      <c r="E839" s="418"/>
      <c r="F839" s="418"/>
      <c r="G839" s="418"/>
      <c r="H839" s="418"/>
      <c r="I839" s="418"/>
      <c r="J839" s="419">
        <v>6010401037774</v>
      </c>
      <c r="K839" s="420"/>
      <c r="L839" s="420"/>
      <c r="M839" s="420"/>
      <c r="N839" s="420"/>
      <c r="O839" s="420"/>
      <c r="P839" s="316" t="s">
        <v>588</v>
      </c>
      <c r="Q839" s="317"/>
      <c r="R839" s="317"/>
      <c r="S839" s="317"/>
      <c r="T839" s="317"/>
      <c r="U839" s="317"/>
      <c r="V839" s="317"/>
      <c r="W839" s="317"/>
      <c r="X839" s="317"/>
      <c r="Y839" s="318">
        <v>10</v>
      </c>
      <c r="Z839" s="319"/>
      <c r="AA839" s="319"/>
      <c r="AB839" s="320"/>
      <c r="AC839" s="328" t="s">
        <v>516</v>
      </c>
      <c r="AD839" s="328"/>
      <c r="AE839" s="328"/>
      <c r="AF839" s="328"/>
      <c r="AG839" s="328"/>
      <c r="AH839" s="323">
        <v>1</v>
      </c>
      <c r="AI839" s="324"/>
      <c r="AJ839" s="324"/>
      <c r="AK839" s="324"/>
      <c r="AL839" s="325">
        <v>99.5</v>
      </c>
      <c r="AM839" s="326"/>
      <c r="AN839" s="326"/>
      <c r="AO839" s="327"/>
      <c r="AP839" s="321" t="s">
        <v>551</v>
      </c>
      <c r="AQ839" s="321"/>
      <c r="AR839" s="321"/>
      <c r="AS839" s="321"/>
      <c r="AT839" s="321"/>
      <c r="AU839" s="321"/>
      <c r="AV839" s="321"/>
      <c r="AW839" s="321"/>
      <c r="AX839" s="321"/>
    </row>
    <row r="840" spans="1:50" ht="30" customHeight="1" x14ac:dyDescent="0.15">
      <c r="A840" s="404">
        <v>4</v>
      </c>
      <c r="B840" s="404">
        <v>1</v>
      </c>
      <c r="C840" s="427" t="s">
        <v>590</v>
      </c>
      <c r="D840" s="418"/>
      <c r="E840" s="418"/>
      <c r="F840" s="418"/>
      <c r="G840" s="418"/>
      <c r="H840" s="418"/>
      <c r="I840" s="418"/>
      <c r="J840" s="419">
        <v>6010401037774</v>
      </c>
      <c r="K840" s="420"/>
      <c r="L840" s="420"/>
      <c r="M840" s="420"/>
      <c r="N840" s="420"/>
      <c r="O840" s="420"/>
      <c r="P840" s="316" t="s">
        <v>589</v>
      </c>
      <c r="Q840" s="317"/>
      <c r="R840" s="317"/>
      <c r="S840" s="317"/>
      <c r="T840" s="317"/>
      <c r="U840" s="317"/>
      <c r="V840" s="317"/>
      <c r="W840" s="317"/>
      <c r="X840" s="317"/>
      <c r="Y840" s="318">
        <v>7</v>
      </c>
      <c r="Z840" s="319"/>
      <c r="AA840" s="319"/>
      <c r="AB840" s="320"/>
      <c r="AC840" s="328" t="s">
        <v>516</v>
      </c>
      <c r="AD840" s="328"/>
      <c r="AE840" s="328"/>
      <c r="AF840" s="328"/>
      <c r="AG840" s="328"/>
      <c r="AH840" s="323">
        <v>3</v>
      </c>
      <c r="AI840" s="324"/>
      <c r="AJ840" s="324"/>
      <c r="AK840" s="324"/>
      <c r="AL840" s="325">
        <v>61.4</v>
      </c>
      <c r="AM840" s="326"/>
      <c r="AN840" s="326"/>
      <c r="AO840" s="327"/>
      <c r="AP840" s="321" t="s">
        <v>551</v>
      </c>
      <c r="AQ840" s="321"/>
      <c r="AR840" s="321"/>
      <c r="AS840" s="321"/>
      <c r="AT840" s="321"/>
      <c r="AU840" s="321"/>
      <c r="AV840" s="321"/>
      <c r="AW840" s="321"/>
      <c r="AX840" s="321"/>
    </row>
    <row r="841" spans="1:50" ht="30" customHeight="1" x14ac:dyDescent="0.15">
      <c r="A841" s="404">
        <v>5</v>
      </c>
      <c r="B841" s="404">
        <v>1</v>
      </c>
      <c r="C841" s="427" t="s">
        <v>591</v>
      </c>
      <c r="D841" s="418"/>
      <c r="E841" s="418"/>
      <c r="F841" s="418"/>
      <c r="G841" s="418"/>
      <c r="H841" s="418"/>
      <c r="I841" s="418"/>
      <c r="J841" s="419">
        <v>4050001004644</v>
      </c>
      <c r="K841" s="420"/>
      <c r="L841" s="420"/>
      <c r="M841" s="420"/>
      <c r="N841" s="420"/>
      <c r="O841" s="420"/>
      <c r="P841" s="316" t="s">
        <v>593</v>
      </c>
      <c r="Q841" s="317"/>
      <c r="R841" s="317"/>
      <c r="S841" s="317"/>
      <c r="T841" s="317"/>
      <c r="U841" s="317"/>
      <c r="V841" s="317"/>
      <c r="W841" s="317"/>
      <c r="X841" s="317"/>
      <c r="Y841" s="318">
        <v>9</v>
      </c>
      <c r="Z841" s="319"/>
      <c r="AA841" s="319"/>
      <c r="AB841" s="320"/>
      <c r="AC841" s="322" t="s">
        <v>516</v>
      </c>
      <c r="AD841" s="322"/>
      <c r="AE841" s="322"/>
      <c r="AF841" s="322"/>
      <c r="AG841" s="322"/>
      <c r="AH841" s="323">
        <v>3</v>
      </c>
      <c r="AI841" s="324"/>
      <c r="AJ841" s="324"/>
      <c r="AK841" s="324"/>
      <c r="AL841" s="325">
        <v>76.8</v>
      </c>
      <c r="AM841" s="326"/>
      <c r="AN841" s="326"/>
      <c r="AO841" s="327"/>
      <c r="AP841" s="321" t="s">
        <v>551</v>
      </c>
      <c r="AQ841" s="321"/>
      <c r="AR841" s="321"/>
      <c r="AS841" s="321"/>
      <c r="AT841" s="321"/>
      <c r="AU841" s="321"/>
      <c r="AV841" s="321"/>
      <c r="AW841" s="321"/>
      <c r="AX841" s="321"/>
    </row>
    <row r="842" spans="1:50" ht="30" customHeight="1" x14ac:dyDescent="0.15">
      <c r="A842" s="404">
        <v>6</v>
      </c>
      <c r="B842" s="404">
        <v>1</v>
      </c>
      <c r="C842" s="427" t="s">
        <v>592</v>
      </c>
      <c r="D842" s="418"/>
      <c r="E842" s="418"/>
      <c r="F842" s="418"/>
      <c r="G842" s="418"/>
      <c r="H842" s="418"/>
      <c r="I842" s="418"/>
      <c r="J842" s="419">
        <v>4050001004644</v>
      </c>
      <c r="K842" s="420"/>
      <c r="L842" s="420"/>
      <c r="M842" s="420"/>
      <c r="N842" s="420"/>
      <c r="O842" s="420"/>
      <c r="P842" s="316" t="s">
        <v>636</v>
      </c>
      <c r="Q842" s="317"/>
      <c r="R842" s="317"/>
      <c r="S842" s="317"/>
      <c r="T842" s="317"/>
      <c r="U842" s="317"/>
      <c r="V842" s="317"/>
      <c r="W842" s="317"/>
      <c r="X842" s="317"/>
      <c r="Y842" s="318">
        <v>6</v>
      </c>
      <c r="Z842" s="319"/>
      <c r="AA842" s="319"/>
      <c r="AB842" s="320"/>
      <c r="AC842" s="322" t="s">
        <v>516</v>
      </c>
      <c r="AD842" s="322"/>
      <c r="AE842" s="322"/>
      <c r="AF842" s="322"/>
      <c r="AG842" s="322"/>
      <c r="AH842" s="323">
        <v>3</v>
      </c>
      <c r="AI842" s="324"/>
      <c r="AJ842" s="324"/>
      <c r="AK842" s="324"/>
      <c r="AL842" s="325">
        <v>58.8</v>
      </c>
      <c r="AM842" s="326"/>
      <c r="AN842" s="326"/>
      <c r="AO842" s="327"/>
      <c r="AP842" s="321" t="s">
        <v>551</v>
      </c>
      <c r="AQ842" s="321"/>
      <c r="AR842" s="321"/>
      <c r="AS842" s="321"/>
      <c r="AT842" s="321"/>
      <c r="AU842" s="321"/>
      <c r="AV842" s="321"/>
      <c r="AW842" s="321"/>
      <c r="AX842" s="321"/>
    </row>
    <row r="843" spans="1:50" ht="30" customHeight="1" x14ac:dyDescent="0.15">
      <c r="A843" s="404">
        <v>7</v>
      </c>
      <c r="B843" s="404">
        <v>1</v>
      </c>
      <c r="C843" s="427" t="s">
        <v>592</v>
      </c>
      <c r="D843" s="418"/>
      <c r="E843" s="418"/>
      <c r="F843" s="418"/>
      <c r="G843" s="418"/>
      <c r="H843" s="418"/>
      <c r="I843" s="418"/>
      <c r="J843" s="419">
        <v>4050001004644</v>
      </c>
      <c r="K843" s="420"/>
      <c r="L843" s="420"/>
      <c r="M843" s="420"/>
      <c r="N843" s="420"/>
      <c r="O843" s="420"/>
      <c r="P843" s="316" t="s">
        <v>594</v>
      </c>
      <c r="Q843" s="317"/>
      <c r="R843" s="317"/>
      <c r="S843" s="317"/>
      <c r="T843" s="317"/>
      <c r="U843" s="317"/>
      <c r="V843" s="317"/>
      <c r="W843" s="317"/>
      <c r="X843" s="317"/>
      <c r="Y843" s="318">
        <v>2</v>
      </c>
      <c r="Z843" s="319"/>
      <c r="AA843" s="319"/>
      <c r="AB843" s="320"/>
      <c r="AC843" s="322" t="s">
        <v>516</v>
      </c>
      <c r="AD843" s="322"/>
      <c r="AE843" s="322"/>
      <c r="AF843" s="322"/>
      <c r="AG843" s="322"/>
      <c r="AH843" s="323">
        <v>2</v>
      </c>
      <c r="AI843" s="324"/>
      <c r="AJ843" s="324"/>
      <c r="AK843" s="324"/>
      <c r="AL843" s="325">
        <v>69.900000000000006</v>
      </c>
      <c r="AM843" s="326"/>
      <c r="AN843" s="326"/>
      <c r="AO843" s="327"/>
      <c r="AP843" s="321" t="s">
        <v>598</v>
      </c>
      <c r="AQ843" s="321"/>
      <c r="AR843" s="321"/>
      <c r="AS843" s="321"/>
      <c r="AT843" s="321"/>
      <c r="AU843" s="321"/>
      <c r="AV843" s="321"/>
      <c r="AW843" s="321"/>
      <c r="AX843" s="321"/>
    </row>
    <row r="844" spans="1:50" ht="30" customHeight="1" x14ac:dyDescent="0.15">
      <c r="A844" s="404">
        <v>8</v>
      </c>
      <c r="B844" s="404">
        <v>1</v>
      </c>
      <c r="C844" s="427" t="s">
        <v>595</v>
      </c>
      <c r="D844" s="418"/>
      <c r="E844" s="418"/>
      <c r="F844" s="418"/>
      <c r="G844" s="418"/>
      <c r="H844" s="418"/>
      <c r="I844" s="418"/>
      <c r="J844" s="419">
        <v>6010401058102</v>
      </c>
      <c r="K844" s="420"/>
      <c r="L844" s="420"/>
      <c r="M844" s="420"/>
      <c r="N844" s="420"/>
      <c r="O844" s="420"/>
      <c r="P844" s="316" t="s">
        <v>596</v>
      </c>
      <c r="Q844" s="317"/>
      <c r="R844" s="317"/>
      <c r="S844" s="317"/>
      <c r="T844" s="317"/>
      <c r="U844" s="317"/>
      <c r="V844" s="317"/>
      <c r="W844" s="317"/>
      <c r="X844" s="317"/>
      <c r="Y844" s="318">
        <v>7</v>
      </c>
      <c r="Z844" s="319"/>
      <c r="AA844" s="319"/>
      <c r="AB844" s="320"/>
      <c r="AC844" s="322" t="s">
        <v>516</v>
      </c>
      <c r="AD844" s="322"/>
      <c r="AE844" s="322"/>
      <c r="AF844" s="322"/>
      <c r="AG844" s="322"/>
      <c r="AH844" s="323">
        <v>4</v>
      </c>
      <c r="AI844" s="324"/>
      <c r="AJ844" s="324"/>
      <c r="AK844" s="324"/>
      <c r="AL844" s="325">
        <v>68.2</v>
      </c>
      <c r="AM844" s="326"/>
      <c r="AN844" s="326"/>
      <c r="AO844" s="327"/>
      <c r="AP844" s="321" t="s">
        <v>551</v>
      </c>
      <c r="AQ844" s="321"/>
      <c r="AR844" s="321"/>
      <c r="AS844" s="321"/>
      <c r="AT844" s="321"/>
      <c r="AU844" s="321"/>
      <c r="AV844" s="321"/>
      <c r="AW844" s="321"/>
      <c r="AX844" s="321"/>
    </row>
    <row r="845" spans="1:50" ht="30" customHeight="1" x14ac:dyDescent="0.15">
      <c r="A845" s="404">
        <v>9</v>
      </c>
      <c r="B845" s="404">
        <v>1</v>
      </c>
      <c r="C845" s="427" t="s">
        <v>595</v>
      </c>
      <c r="D845" s="418"/>
      <c r="E845" s="418"/>
      <c r="F845" s="418"/>
      <c r="G845" s="418"/>
      <c r="H845" s="418"/>
      <c r="I845" s="418"/>
      <c r="J845" s="419">
        <v>6010401058102</v>
      </c>
      <c r="K845" s="420"/>
      <c r="L845" s="420"/>
      <c r="M845" s="420"/>
      <c r="N845" s="420"/>
      <c r="O845" s="420"/>
      <c r="P845" s="316" t="s">
        <v>597</v>
      </c>
      <c r="Q845" s="317"/>
      <c r="R845" s="317"/>
      <c r="S845" s="317"/>
      <c r="T845" s="317"/>
      <c r="U845" s="317"/>
      <c r="V845" s="317"/>
      <c r="W845" s="317"/>
      <c r="X845" s="317"/>
      <c r="Y845" s="318">
        <v>5</v>
      </c>
      <c r="Z845" s="319"/>
      <c r="AA845" s="319"/>
      <c r="AB845" s="320"/>
      <c r="AC845" s="322" t="s">
        <v>516</v>
      </c>
      <c r="AD845" s="322"/>
      <c r="AE845" s="322"/>
      <c r="AF845" s="322"/>
      <c r="AG845" s="322"/>
      <c r="AH845" s="323">
        <v>3</v>
      </c>
      <c r="AI845" s="324"/>
      <c r="AJ845" s="324"/>
      <c r="AK845" s="324"/>
      <c r="AL845" s="325">
        <v>48.5</v>
      </c>
      <c r="AM845" s="326"/>
      <c r="AN845" s="326"/>
      <c r="AO845" s="327"/>
      <c r="AP845" s="321" t="s">
        <v>551</v>
      </c>
      <c r="AQ845" s="321"/>
      <c r="AR845" s="321"/>
      <c r="AS845" s="321"/>
      <c r="AT845" s="321"/>
      <c r="AU845" s="321"/>
      <c r="AV845" s="321"/>
      <c r="AW845" s="321"/>
      <c r="AX845" s="321"/>
    </row>
    <row r="846" spans="1:50" ht="30" customHeight="1" x14ac:dyDescent="0.15">
      <c r="A846" s="404">
        <v>10</v>
      </c>
      <c r="B846" s="404">
        <v>1</v>
      </c>
      <c r="C846" s="427" t="s">
        <v>629</v>
      </c>
      <c r="D846" s="418"/>
      <c r="E846" s="418"/>
      <c r="F846" s="418"/>
      <c r="G846" s="418"/>
      <c r="H846" s="418"/>
      <c r="I846" s="418"/>
      <c r="J846" s="419">
        <v>1012401019393</v>
      </c>
      <c r="K846" s="420"/>
      <c r="L846" s="420"/>
      <c r="M846" s="420"/>
      <c r="N846" s="420"/>
      <c r="O846" s="420"/>
      <c r="P846" s="316" t="s">
        <v>635</v>
      </c>
      <c r="Q846" s="317"/>
      <c r="R846" s="317"/>
      <c r="S846" s="317"/>
      <c r="T846" s="317"/>
      <c r="U846" s="317"/>
      <c r="V846" s="317"/>
      <c r="W846" s="317"/>
      <c r="X846" s="317"/>
      <c r="Y846" s="318">
        <v>5</v>
      </c>
      <c r="Z846" s="319"/>
      <c r="AA846" s="319"/>
      <c r="AB846" s="320"/>
      <c r="AC846" s="322" t="s">
        <v>516</v>
      </c>
      <c r="AD846" s="322"/>
      <c r="AE846" s="322"/>
      <c r="AF846" s="322"/>
      <c r="AG846" s="322"/>
      <c r="AH846" s="323">
        <v>3</v>
      </c>
      <c r="AI846" s="324"/>
      <c r="AJ846" s="324"/>
      <c r="AK846" s="324"/>
      <c r="AL846" s="325">
        <v>64.5</v>
      </c>
      <c r="AM846" s="326"/>
      <c r="AN846" s="326"/>
      <c r="AO846" s="327"/>
      <c r="AP846" s="321" t="s">
        <v>598</v>
      </c>
      <c r="AQ846" s="321"/>
      <c r="AR846" s="321"/>
      <c r="AS846" s="321"/>
      <c r="AT846" s="321"/>
      <c r="AU846" s="321"/>
      <c r="AV846" s="321"/>
      <c r="AW846" s="321"/>
      <c r="AX846" s="321"/>
    </row>
    <row r="847" spans="1:50" ht="30" customHeight="1" x14ac:dyDescent="0.15">
      <c r="A847" s="404">
        <v>11</v>
      </c>
      <c r="B847" s="404">
        <v>1</v>
      </c>
      <c r="C847" s="427" t="s">
        <v>629</v>
      </c>
      <c r="D847" s="418"/>
      <c r="E847" s="418"/>
      <c r="F847" s="418"/>
      <c r="G847" s="418"/>
      <c r="H847" s="418"/>
      <c r="I847" s="418"/>
      <c r="J847" s="419">
        <v>1012401019393</v>
      </c>
      <c r="K847" s="420"/>
      <c r="L847" s="420"/>
      <c r="M847" s="420"/>
      <c r="N847" s="420"/>
      <c r="O847" s="420"/>
      <c r="P847" s="316" t="s">
        <v>634</v>
      </c>
      <c r="Q847" s="317"/>
      <c r="R847" s="317"/>
      <c r="S847" s="317"/>
      <c r="T847" s="317"/>
      <c r="U847" s="317"/>
      <c r="V847" s="317"/>
      <c r="W847" s="317"/>
      <c r="X847" s="317"/>
      <c r="Y847" s="318">
        <v>4</v>
      </c>
      <c r="Z847" s="319"/>
      <c r="AA847" s="319"/>
      <c r="AB847" s="320"/>
      <c r="AC847" s="322" t="s">
        <v>516</v>
      </c>
      <c r="AD847" s="322"/>
      <c r="AE847" s="322"/>
      <c r="AF847" s="322"/>
      <c r="AG847" s="322"/>
      <c r="AH847" s="323">
        <v>3</v>
      </c>
      <c r="AI847" s="324"/>
      <c r="AJ847" s="324"/>
      <c r="AK847" s="324"/>
      <c r="AL847" s="325">
        <v>45.1</v>
      </c>
      <c r="AM847" s="326"/>
      <c r="AN847" s="326"/>
      <c r="AO847" s="327"/>
      <c r="AP847" s="321"/>
      <c r="AQ847" s="321"/>
      <c r="AR847" s="321"/>
      <c r="AS847" s="321"/>
      <c r="AT847" s="321"/>
      <c r="AU847" s="321"/>
      <c r="AV847" s="321"/>
      <c r="AW847" s="321"/>
      <c r="AX847" s="321"/>
    </row>
    <row r="848" spans="1:50" ht="30" customHeight="1" x14ac:dyDescent="0.15">
      <c r="A848" s="404">
        <v>12</v>
      </c>
      <c r="B848" s="404">
        <v>1</v>
      </c>
      <c r="C848" s="427" t="s">
        <v>637</v>
      </c>
      <c r="D848" s="418"/>
      <c r="E848" s="418"/>
      <c r="F848" s="418"/>
      <c r="G848" s="418"/>
      <c r="H848" s="418"/>
      <c r="I848" s="418"/>
      <c r="J848" s="419">
        <v>9380001016957</v>
      </c>
      <c r="K848" s="420"/>
      <c r="L848" s="420"/>
      <c r="M848" s="420"/>
      <c r="N848" s="420"/>
      <c r="O848" s="420"/>
      <c r="P848" s="316" t="s">
        <v>641</v>
      </c>
      <c r="Q848" s="317"/>
      <c r="R848" s="317"/>
      <c r="S848" s="317"/>
      <c r="T848" s="317"/>
      <c r="U848" s="317"/>
      <c r="V848" s="317"/>
      <c r="W848" s="317"/>
      <c r="X848" s="317"/>
      <c r="Y848" s="318">
        <v>7</v>
      </c>
      <c r="Z848" s="319"/>
      <c r="AA848" s="319"/>
      <c r="AB848" s="320"/>
      <c r="AC848" s="322" t="s">
        <v>516</v>
      </c>
      <c r="AD848" s="322"/>
      <c r="AE848" s="322"/>
      <c r="AF848" s="322"/>
      <c r="AG848" s="322"/>
      <c r="AH848" s="323">
        <v>2</v>
      </c>
      <c r="AI848" s="324"/>
      <c r="AJ848" s="324"/>
      <c r="AK848" s="324"/>
      <c r="AL848" s="325">
        <v>87.9</v>
      </c>
      <c r="AM848" s="326"/>
      <c r="AN848" s="326"/>
      <c r="AO848" s="327"/>
      <c r="AP848" s="321"/>
      <c r="AQ848" s="321"/>
      <c r="AR848" s="321"/>
      <c r="AS848" s="321"/>
      <c r="AT848" s="321"/>
      <c r="AU848" s="321"/>
      <c r="AV848" s="321"/>
      <c r="AW848" s="321"/>
      <c r="AX848" s="321"/>
    </row>
    <row r="849" spans="1:50" ht="30" customHeight="1" x14ac:dyDescent="0.15">
      <c r="A849" s="404">
        <v>13</v>
      </c>
      <c r="B849" s="404">
        <v>1</v>
      </c>
      <c r="C849" s="427" t="s">
        <v>638</v>
      </c>
      <c r="D849" s="418"/>
      <c r="E849" s="418"/>
      <c r="F849" s="418"/>
      <c r="G849" s="418"/>
      <c r="H849" s="418"/>
      <c r="I849" s="418"/>
      <c r="J849" s="419">
        <v>5120001073978</v>
      </c>
      <c r="K849" s="420"/>
      <c r="L849" s="420"/>
      <c r="M849" s="420"/>
      <c r="N849" s="420"/>
      <c r="O849" s="420"/>
      <c r="P849" s="316" t="s">
        <v>640</v>
      </c>
      <c r="Q849" s="317"/>
      <c r="R849" s="317"/>
      <c r="S849" s="317"/>
      <c r="T849" s="317"/>
      <c r="U849" s="317"/>
      <c r="V849" s="317"/>
      <c r="W849" s="317"/>
      <c r="X849" s="317"/>
      <c r="Y849" s="318">
        <v>5</v>
      </c>
      <c r="Z849" s="319"/>
      <c r="AA849" s="319"/>
      <c r="AB849" s="320"/>
      <c r="AC849" s="322" t="s">
        <v>516</v>
      </c>
      <c r="AD849" s="322"/>
      <c r="AE849" s="322"/>
      <c r="AF849" s="322"/>
      <c r="AG849" s="322"/>
      <c r="AH849" s="323">
        <v>2</v>
      </c>
      <c r="AI849" s="324"/>
      <c r="AJ849" s="324"/>
      <c r="AK849" s="324"/>
      <c r="AL849" s="325">
        <v>97.3</v>
      </c>
      <c r="AM849" s="326"/>
      <c r="AN849" s="326"/>
      <c r="AO849" s="327"/>
      <c r="AP849" s="321"/>
      <c r="AQ849" s="321"/>
      <c r="AR849" s="321"/>
      <c r="AS849" s="321"/>
      <c r="AT849" s="321"/>
      <c r="AU849" s="321"/>
      <c r="AV849" s="321"/>
      <c r="AW849" s="321"/>
      <c r="AX849" s="321"/>
    </row>
    <row r="850" spans="1:50" ht="30" customHeight="1" x14ac:dyDescent="0.15">
      <c r="A850" s="404">
        <v>14</v>
      </c>
      <c r="B850" s="404">
        <v>1</v>
      </c>
      <c r="C850" s="427" t="s">
        <v>639</v>
      </c>
      <c r="D850" s="418"/>
      <c r="E850" s="418"/>
      <c r="F850" s="418"/>
      <c r="G850" s="418"/>
      <c r="H850" s="418"/>
      <c r="I850" s="418"/>
      <c r="J850" s="419">
        <v>7010701020792</v>
      </c>
      <c r="K850" s="420"/>
      <c r="L850" s="420"/>
      <c r="M850" s="420"/>
      <c r="N850" s="420"/>
      <c r="O850" s="420"/>
      <c r="P850" s="316" t="s">
        <v>642</v>
      </c>
      <c r="Q850" s="317"/>
      <c r="R850" s="317"/>
      <c r="S850" s="317"/>
      <c r="T850" s="317"/>
      <c r="U850" s="317"/>
      <c r="V850" s="317"/>
      <c r="W850" s="317"/>
      <c r="X850" s="317"/>
      <c r="Y850" s="318">
        <v>4</v>
      </c>
      <c r="Z850" s="319"/>
      <c r="AA850" s="319"/>
      <c r="AB850" s="320"/>
      <c r="AC850" s="322" t="s">
        <v>516</v>
      </c>
      <c r="AD850" s="322"/>
      <c r="AE850" s="322"/>
      <c r="AF850" s="322"/>
      <c r="AG850" s="322"/>
      <c r="AH850" s="323">
        <v>2</v>
      </c>
      <c r="AI850" s="324"/>
      <c r="AJ850" s="324"/>
      <c r="AK850" s="324"/>
      <c r="AL850" s="325">
        <v>73.5</v>
      </c>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6" t="s">
        <v>478</v>
      </c>
      <c r="AD869" s="276"/>
      <c r="AE869" s="276"/>
      <c r="AF869" s="276"/>
      <c r="AG869" s="276"/>
      <c r="AH869" s="344" t="s">
        <v>511</v>
      </c>
      <c r="AI869" s="346"/>
      <c r="AJ869" s="346"/>
      <c r="AK869" s="346"/>
      <c r="AL869" s="346" t="s">
        <v>21</v>
      </c>
      <c r="AM869" s="346"/>
      <c r="AN869" s="346"/>
      <c r="AO869" s="428"/>
      <c r="AP869" s="429" t="s">
        <v>433</v>
      </c>
      <c r="AQ869" s="429"/>
      <c r="AR869" s="429"/>
      <c r="AS869" s="429"/>
      <c r="AT869" s="429"/>
      <c r="AU869" s="429"/>
      <c r="AV869" s="429"/>
      <c r="AW869" s="429"/>
      <c r="AX869" s="429"/>
    </row>
    <row r="870" spans="1:50" ht="55.5" customHeight="1" x14ac:dyDescent="0.15">
      <c r="A870" s="404">
        <v>1</v>
      </c>
      <c r="B870" s="404">
        <v>1</v>
      </c>
      <c r="C870" s="427" t="s">
        <v>600</v>
      </c>
      <c r="D870" s="418"/>
      <c r="E870" s="418"/>
      <c r="F870" s="418"/>
      <c r="G870" s="418"/>
      <c r="H870" s="418"/>
      <c r="I870" s="418"/>
      <c r="J870" s="419">
        <v>6050005002007</v>
      </c>
      <c r="K870" s="420"/>
      <c r="L870" s="420"/>
      <c r="M870" s="420"/>
      <c r="N870" s="420"/>
      <c r="O870" s="420"/>
      <c r="P870" s="316" t="s">
        <v>599</v>
      </c>
      <c r="Q870" s="317"/>
      <c r="R870" s="317"/>
      <c r="S870" s="317"/>
      <c r="T870" s="317"/>
      <c r="U870" s="317"/>
      <c r="V870" s="317"/>
      <c r="W870" s="317"/>
      <c r="X870" s="317"/>
      <c r="Y870" s="318">
        <v>42</v>
      </c>
      <c r="Z870" s="319"/>
      <c r="AA870" s="319"/>
      <c r="AB870" s="320"/>
      <c r="AC870" s="328" t="s">
        <v>521</v>
      </c>
      <c r="AD870" s="426"/>
      <c r="AE870" s="426"/>
      <c r="AF870" s="426"/>
      <c r="AG870" s="426"/>
      <c r="AH870" s="421">
        <v>1</v>
      </c>
      <c r="AI870" s="422"/>
      <c r="AJ870" s="422"/>
      <c r="AK870" s="422"/>
      <c r="AL870" s="325">
        <v>100</v>
      </c>
      <c r="AM870" s="326"/>
      <c r="AN870" s="326"/>
      <c r="AO870" s="327"/>
      <c r="AP870" s="321" t="s">
        <v>551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6" t="s">
        <v>478</v>
      </c>
      <c r="AD902" s="276"/>
      <c r="AE902" s="276"/>
      <c r="AF902" s="276"/>
      <c r="AG902" s="276"/>
      <c r="AH902" s="344" t="s">
        <v>511</v>
      </c>
      <c r="AI902" s="346"/>
      <c r="AJ902" s="346"/>
      <c r="AK902" s="346"/>
      <c r="AL902" s="346" t="s">
        <v>21</v>
      </c>
      <c r="AM902" s="346"/>
      <c r="AN902" s="346"/>
      <c r="AO902" s="428"/>
      <c r="AP902" s="429" t="s">
        <v>433</v>
      </c>
      <c r="AQ902" s="429"/>
      <c r="AR902" s="429"/>
      <c r="AS902" s="429"/>
      <c r="AT902" s="429"/>
      <c r="AU902" s="429"/>
      <c r="AV902" s="429"/>
      <c r="AW902" s="429"/>
      <c r="AX902" s="429"/>
    </row>
    <row r="903" spans="1:50" ht="57" customHeight="1" x14ac:dyDescent="0.15">
      <c r="A903" s="404">
        <v>1</v>
      </c>
      <c r="B903" s="404">
        <v>1</v>
      </c>
      <c r="C903" s="427" t="s">
        <v>602</v>
      </c>
      <c r="D903" s="418"/>
      <c r="E903" s="418"/>
      <c r="F903" s="418"/>
      <c r="G903" s="418"/>
      <c r="H903" s="418"/>
      <c r="I903" s="418"/>
      <c r="J903" s="419">
        <v>8700150012196</v>
      </c>
      <c r="K903" s="420"/>
      <c r="L903" s="420"/>
      <c r="M903" s="420"/>
      <c r="N903" s="420"/>
      <c r="O903" s="420"/>
      <c r="P903" s="316" t="s">
        <v>601</v>
      </c>
      <c r="Q903" s="317"/>
      <c r="R903" s="317"/>
      <c r="S903" s="317"/>
      <c r="T903" s="317"/>
      <c r="U903" s="317"/>
      <c r="V903" s="317"/>
      <c r="W903" s="317"/>
      <c r="X903" s="317"/>
      <c r="Y903" s="318">
        <v>10</v>
      </c>
      <c r="Z903" s="319"/>
      <c r="AA903" s="319"/>
      <c r="AB903" s="320"/>
      <c r="AC903" s="328" t="s">
        <v>521</v>
      </c>
      <c r="AD903" s="426"/>
      <c r="AE903" s="426"/>
      <c r="AF903" s="426"/>
      <c r="AG903" s="426"/>
      <c r="AH903" s="421">
        <v>1</v>
      </c>
      <c r="AI903" s="422"/>
      <c r="AJ903" s="422"/>
      <c r="AK903" s="422"/>
      <c r="AL903" s="325">
        <v>100</v>
      </c>
      <c r="AM903" s="326"/>
      <c r="AN903" s="326"/>
      <c r="AO903" s="327"/>
      <c r="AP903" s="321" t="s">
        <v>551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6" t="s">
        <v>478</v>
      </c>
      <c r="AD935" s="276"/>
      <c r="AE935" s="276"/>
      <c r="AF935" s="276"/>
      <c r="AG935" s="276"/>
      <c r="AH935" s="344" t="s">
        <v>511</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6" t="s">
        <v>478</v>
      </c>
      <c r="AD968" s="276"/>
      <c r="AE968" s="276"/>
      <c r="AF968" s="276"/>
      <c r="AG968" s="276"/>
      <c r="AH968" s="344" t="s">
        <v>511</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6" t="s">
        <v>478</v>
      </c>
      <c r="AD1001" s="276"/>
      <c r="AE1001" s="276"/>
      <c r="AF1001" s="276"/>
      <c r="AG1001" s="276"/>
      <c r="AH1001" s="344" t="s">
        <v>511</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6" t="s">
        <v>478</v>
      </c>
      <c r="AD1034" s="276"/>
      <c r="AE1034" s="276"/>
      <c r="AF1034" s="276"/>
      <c r="AG1034" s="276"/>
      <c r="AH1034" s="344" t="s">
        <v>511</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6" t="s">
        <v>478</v>
      </c>
      <c r="AD1067" s="276"/>
      <c r="AE1067" s="276"/>
      <c r="AF1067" s="276"/>
      <c r="AG1067" s="276"/>
      <c r="AH1067" s="344" t="s">
        <v>511</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4" t="s">
        <v>27</v>
      </c>
      <c r="Q1101" s="344"/>
      <c r="R1101" s="344"/>
      <c r="S1101" s="344"/>
      <c r="T1101" s="344"/>
      <c r="U1101" s="344"/>
      <c r="V1101" s="344"/>
      <c r="W1101" s="344"/>
      <c r="X1101" s="344"/>
      <c r="Y1101" s="276" t="s">
        <v>434</v>
      </c>
      <c r="Z1101" s="896"/>
      <c r="AA1101" s="896"/>
      <c r="AB1101" s="896"/>
      <c r="AC1101" s="276" t="s">
        <v>377</v>
      </c>
      <c r="AD1101" s="276"/>
      <c r="AE1101" s="276"/>
      <c r="AF1101" s="276"/>
      <c r="AG1101" s="276"/>
      <c r="AH1101" s="344" t="s">
        <v>391</v>
      </c>
      <c r="AI1101" s="345"/>
      <c r="AJ1101" s="345"/>
      <c r="AK1101" s="345"/>
      <c r="AL1101" s="345" t="s">
        <v>21</v>
      </c>
      <c r="AM1101" s="345"/>
      <c r="AN1101" s="345"/>
      <c r="AO1101" s="899"/>
      <c r="AP1101" s="429" t="s">
        <v>467</v>
      </c>
      <c r="AQ1101" s="429"/>
      <c r="AR1101" s="429"/>
      <c r="AS1101" s="429"/>
      <c r="AT1101" s="429"/>
      <c r="AU1101" s="429"/>
      <c r="AV1101" s="429"/>
      <c r="AW1101" s="429"/>
      <c r="AX1101" s="429"/>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7">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123" max="49" man="1"/>
    <brk id="143"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471</v>
      </c>
      <c r="AN2" s="1001"/>
      <c r="AO2" s="1001"/>
      <c r="AP2" s="459"/>
      <c r="AQ2" s="174" t="s">
        <v>355</v>
      </c>
      <c r="AR2" s="167"/>
      <c r="AS2" s="167"/>
      <c r="AT2" s="168"/>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10"/>
      <c r="Z3" s="1011"/>
      <c r="AA3" s="1012"/>
      <c r="AB3" s="1016"/>
      <c r="AC3" s="1017"/>
      <c r="AD3" s="1018"/>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23"/>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681"/>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471</v>
      </c>
      <c r="AN9" s="1001"/>
      <c r="AO9" s="1001"/>
      <c r="AP9" s="459"/>
      <c r="AQ9" s="174" t="s">
        <v>355</v>
      </c>
      <c r="AR9" s="167"/>
      <c r="AS9" s="167"/>
      <c r="AT9" s="168"/>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10"/>
      <c r="Z10" s="1011"/>
      <c r="AA10" s="1012"/>
      <c r="AB10" s="1016"/>
      <c r="AC10" s="1017"/>
      <c r="AD10" s="1018"/>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23"/>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681"/>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471</v>
      </c>
      <c r="AN16" s="1001"/>
      <c r="AO16" s="1001"/>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10"/>
      <c r="Z17" s="1011"/>
      <c r="AA17" s="1012"/>
      <c r="AB17" s="1016"/>
      <c r="AC17" s="1017"/>
      <c r="AD17" s="1018"/>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23"/>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681"/>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471</v>
      </c>
      <c r="AN23" s="1001"/>
      <c r="AO23" s="1001"/>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10"/>
      <c r="Z24" s="1011"/>
      <c r="AA24" s="1012"/>
      <c r="AB24" s="1016"/>
      <c r="AC24" s="1017"/>
      <c r="AD24" s="1018"/>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23"/>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681"/>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471</v>
      </c>
      <c r="AN30" s="1001"/>
      <c r="AO30" s="1001"/>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10"/>
      <c r="Z31" s="1011"/>
      <c r="AA31" s="1012"/>
      <c r="AB31" s="1016"/>
      <c r="AC31" s="1017"/>
      <c r="AD31" s="1018"/>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23"/>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681"/>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471</v>
      </c>
      <c r="AN37" s="1001"/>
      <c r="AO37" s="1001"/>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10"/>
      <c r="Z38" s="1011"/>
      <c r="AA38" s="1012"/>
      <c r="AB38" s="1016"/>
      <c r="AC38" s="1017"/>
      <c r="AD38" s="1018"/>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23"/>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681"/>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471</v>
      </c>
      <c r="AN44" s="1001"/>
      <c r="AO44" s="1001"/>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10"/>
      <c r="Z45" s="1011"/>
      <c r="AA45" s="1012"/>
      <c r="AB45" s="1016"/>
      <c r="AC45" s="1017"/>
      <c r="AD45" s="1018"/>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23"/>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681"/>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59" t="s">
        <v>11</v>
      </c>
      <c r="AC51" s="1014"/>
      <c r="AD51" s="1015"/>
      <c r="AE51" s="1001" t="s">
        <v>357</v>
      </c>
      <c r="AF51" s="1001"/>
      <c r="AG51" s="1001"/>
      <c r="AH51" s="1001"/>
      <c r="AI51" s="1001" t="s">
        <v>363</v>
      </c>
      <c r="AJ51" s="1001"/>
      <c r="AK51" s="1001"/>
      <c r="AL51" s="1001"/>
      <c r="AM51" s="1001" t="s">
        <v>471</v>
      </c>
      <c r="AN51" s="1001"/>
      <c r="AO51" s="1001"/>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10"/>
      <c r="Z52" s="1011"/>
      <c r="AA52" s="1012"/>
      <c r="AB52" s="1016"/>
      <c r="AC52" s="1017"/>
      <c r="AD52" s="1018"/>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23"/>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681"/>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471</v>
      </c>
      <c r="AN58" s="1001"/>
      <c r="AO58" s="1001"/>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10"/>
      <c r="Z59" s="1011"/>
      <c r="AA59" s="1012"/>
      <c r="AB59" s="1016"/>
      <c r="AC59" s="1017"/>
      <c r="AD59" s="1018"/>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23"/>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681"/>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471</v>
      </c>
      <c r="AN65" s="1001"/>
      <c r="AO65" s="1001"/>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10"/>
      <c r="Z66" s="1011"/>
      <c r="AA66" s="1012"/>
      <c r="AB66" s="1016"/>
      <c r="AC66" s="1017"/>
      <c r="AD66" s="1018"/>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23"/>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681"/>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Y4" sqref="Y4:AB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2"/>
      <c r="L3" s="112"/>
      <c r="M3" s="112"/>
      <c r="N3" s="112"/>
      <c r="O3" s="112"/>
      <c r="P3" s="347" t="s">
        <v>27</v>
      </c>
      <c r="Q3" s="347"/>
      <c r="R3" s="347"/>
      <c r="S3" s="347"/>
      <c r="T3" s="347"/>
      <c r="U3" s="347"/>
      <c r="V3" s="347"/>
      <c r="W3" s="347"/>
      <c r="X3" s="347"/>
      <c r="Y3" s="344" t="s">
        <v>495</v>
      </c>
      <c r="Z3" s="345"/>
      <c r="AA3" s="345"/>
      <c r="AB3" s="345"/>
      <c r="AC3" s="276" t="s">
        <v>478</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2"/>
      <c r="L36" s="112"/>
      <c r="M36" s="112"/>
      <c r="N36" s="112"/>
      <c r="O36" s="112"/>
      <c r="P36" s="347" t="s">
        <v>27</v>
      </c>
      <c r="Q36" s="347"/>
      <c r="R36" s="347"/>
      <c r="S36" s="347"/>
      <c r="T36" s="347"/>
      <c r="U36" s="347"/>
      <c r="V36" s="347"/>
      <c r="W36" s="347"/>
      <c r="X36" s="347"/>
      <c r="Y36" s="344" t="s">
        <v>495</v>
      </c>
      <c r="Z36" s="345"/>
      <c r="AA36" s="345"/>
      <c r="AB36" s="345"/>
      <c r="AC36" s="276" t="s">
        <v>478</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2"/>
      <c r="L69" s="112"/>
      <c r="M69" s="112"/>
      <c r="N69" s="112"/>
      <c r="O69" s="112"/>
      <c r="P69" s="347" t="s">
        <v>27</v>
      </c>
      <c r="Q69" s="347"/>
      <c r="R69" s="347"/>
      <c r="S69" s="347"/>
      <c r="T69" s="347"/>
      <c r="U69" s="347"/>
      <c r="V69" s="347"/>
      <c r="W69" s="347"/>
      <c r="X69" s="347"/>
      <c r="Y69" s="344" t="s">
        <v>495</v>
      </c>
      <c r="Z69" s="345"/>
      <c r="AA69" s="345"/>
      <c r="AB69" s="345"/>
      <c r="AC69" s="276" t="s">
        <v>478</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6" t="s">
        <v>478</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6" t="s">
        <v>478</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6" t="s">
        <v>478</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6" t="s">
        <v>478</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6" t="s">
        <v>478</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6" t="s">
        <v>478</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6" t="s">
        <v>478</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6" t="s">
        <v>478</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6" t="s">
        <v>478</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6" t="s">
        <v>478</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6" t="s">
        <v>478</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6" t="s">
        <v>478</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6" t="s">
        <v>478</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6" t="s">
        <v>478</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6" t="s">
        <v>478</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6" t="s">
        <v>478</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6" t="s">
        <v>478</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6" t="s">
        <v>478</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6" t="s">
        <v>478</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6" t="s">
        <v>478</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6" t="s">
        <v>478</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6" t="s">
        <v>478</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6" t="s">
        <v>478</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6" t="s">
        <v>478</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6" t="s">
        <v>478</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6" t="s">
        <v>478</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6" t="s">
        <v>478</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6" t="s">
        <v>478</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6" t="s">
        <v>478</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6" t="s">
        <v>478</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6" t="s">
        <v>478</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6" t="s">
        <v>478</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6" t="s">
        <v>478</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6" t="s">
        <v>478</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6" t="s">
        <v>478</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6" t="s">
        <v>478</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6" t="s">
        <v>478</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2018-05-10T04:11:47Z</cp:lastPrinted>
  <dcterms:created xsi:type="dcterms:W3CDTF">2012-03-13T00:50:25Z</dcterms:created>
  <dcterms:modified xsi:type="dcterms:W3CDTF">2018-07-17T11:01:39Z</dcterms:modified>
</cp:coreProperties>
</file>