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92" i="3" l="1"/>
  <c r="AE89" i="3" l="1"/>
  <c r="AI89" i="3"/>
  <c r="AM89" i="3"/>
  <c r="AQ89" i="3"/>
  <c r="AM92" i="3" l="1"/>
  <c r="AQ92" i="3" l="1"/>
  <c r="AI92"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<sst xmlns="http://schemas.openxmlformats.org/spreadsheetml/2006/main" count="2264" uniqueCount="586">
  <si>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</si>
  <si>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</si>
  <si>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</si>
  <si>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</si>
  <si>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</si>
  <si>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</si>
  <si>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</si>
  <si>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</si>
  <si>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</si>
  <si>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</si>
  <si>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</si>
  <si>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</si>
  <si>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</si>
  <si>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</si>
  <si>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</si>
  <si>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</si>
  <si>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</si>
  <si>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</si>
  <si>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</si>
  <si>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</si>
  <si>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</si>
  <si>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</si>
  <si>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</si>
  <si>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</si>
  <si>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</si>
  <si>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</si>
  <si>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</si>
  <si>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</si>
  <si>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</si>
  <si>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</si>
  <si>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</si>
  <si>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</si>
  <si>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</si>
  <si>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</si>
  <si>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</si>
  <si>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</si>
  <si>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</si>
  <si>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</si>
  <si>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</si>
  <si>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</si>
  <si>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</si>
  <si>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</si>
  <si>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</si>
  <si>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</si>
  <si>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</si>
  <si>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</si>
  <si>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</si>
  <si>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</si>
  <si>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</si>
  <si>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</si>
  <si>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</si>
  <si>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</si>
  <si>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</si>
  <si>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</si>
  <si>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</si>
  <si>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</si>
  <si>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</si>
  <si>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</si>
  <si>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</si>
  <si>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</si>
  <si>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</si>
  <si>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</si>
  <si>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</si>
  <si>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</si>
  <si>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</si>
  <si>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</si>
  <si>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</si>
  <si>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</si>
  <si>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</si>
  <si>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</si>
  <si>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</si>
  <si>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</si>
  <si>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</si>
  <si>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</si>
  <si>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</si>
  <si>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</si>
  <si>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</si>
  <si>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</si>
  <si>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</si>
  <si>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</si>
  <si>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</si>
  <si>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</si>
  <si>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</si>
  <si>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</si>
  <si>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</si>
  <si>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</si>
  <si>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</si>
  <si>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</si>
  <si>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</si>
  <si>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</si>
  <si>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</si>
  <si>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</si>
  <si>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</si>
  <si>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</si>
  <si>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</si>
  <si>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</si>
  <si>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</si>
  <si>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</si>
  <si>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</si>
  <si>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</si>
  <si>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</si>
  <si>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</si>
  <si>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</si>
  <si>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</si>
  <si>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</si>
  <si>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</si>
  <si>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</si>
  <si>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</si>
  <si>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</si>
  <si>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</si>
  <si>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</si>
  <si>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</si>
  <si>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</si>
  <si>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</si>
  <si>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</si>
  <si>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</si>
  <si>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</si>
  <si>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</si>
  <si>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</si>
  <si>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</si>
  <si>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</si>
  <si>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</si>
  <si>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</si>
  <si>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</si>
  <si>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</si>
  <si>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</si>
  <si>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</si>
  <si>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</si>
  <si>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</si>
  <si>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</si>
  <si>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</si>
  <si>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</si>
  <si>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</si>
  <si>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</si>
  <si>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</si>
  <si>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</si>
  <si>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</si>
  <si>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</si>
  <si>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</si>
  <si>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</si>
  <si>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</si>
  <si>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</si>
  <si>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</si>
  <si>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</si>
  <si>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</si>
  <si>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</si>
  <si>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</si>
  <si>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</si>
  <si>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</si>
  <si>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</si>
  <si>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</si>
  <si>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</si>
  <si>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</si>
  <si>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</si>
  <si>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</si>
  <si>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</si>
  <si>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</si>
  <si>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</si>
  <si>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</si>
  <si>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</si>
  <si>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</si>
  <si>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</si>
  <si>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</si>
  <si>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</si>
  <si>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</si>
  <si>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</si>
  <si>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</si>
  <si>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</si>
  <si>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</si>
  <si>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</si>
  <si>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</si>
  <si>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</si>
  <si>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</si>
  <si>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</si>
  <si>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</si>
  <si>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</si>
  <si>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</si>
  <si>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</si>
  <si>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</si>
  <si>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</si>
  <si>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</si>
  <si>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</si>
  <si>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</si>
  <si>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</si>
  <si>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</si>
  <si>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</si>
  <si>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</si>
  <si>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</si>
  <si>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</si>
  <si>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</si>
  <si>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</si>
  <si>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</si>
  <si>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</si>
  <si>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</si>
  <si>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</si>
  <si>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</si>
  <si>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</si>
  <si>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</si>
  <si>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</si>
  <si>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</si>
  <si>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</si>
  <si>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</si>
  <si>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</si>
  <si>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</si>
  <si>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</si>
  <si>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</si>
  <si>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</si>
  <si>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</si>
  <si>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</si>
  <si>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</si>
  <si>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</si>
  <si>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</si>
  <si>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</si>
  <si>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</si>
  <si>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</si>
  <si>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</si>
  <si>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</si>
  <si>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</si>
  <si>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</si>
  <si>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</si>
  <si>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</si>
  <si>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</si>
  <si>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</si>
  <si>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</si>
  <si>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</si>
  <si>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</si>
  <si>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</si>
  <si>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</si>
  <si>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</si>
  <si>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</si>
  <si>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</si>
  <si>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</si>
  <si>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</si>
  <si>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</si>
  <si>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</si>
  <si>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</si>
  <si>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</si>
  <si>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</si>
  <si>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</si>
  <si>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</si>
  <si>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</si>
  <si>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</si>
  <si>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</si>
  <si>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</si>
  <si>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</si>
  <si>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</si>
  <si>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</si>
  <si>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</si>
  <si>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</si>
  <si>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</si>
  <si>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</si>
  <si>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</si>
  <si>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</si>
  <si>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</si>
  <si>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</si>
  <si>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</si>
  <si>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</si>
  <si>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</si>
  <si>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</si>
  <si>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</si>
  <si>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</si>
  <si>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</si>
  <si>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</si>
  <si>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</si>
  <si>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</si>
  <si>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</si>
  <si>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</si>
  <si>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</si>
  <si>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</si>
  <si>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</si>
  <si>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</si>
  <si>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</si>
  <si>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</si>
  <si>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</si>
  <si>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</si>
  <si>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</si>
  <si>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</si>
  <si>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</si>
  <si>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</si>
  <si>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</si>
  <si>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</si>
  <si>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</si>
  <si>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</si>
  <si>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</si>
  <si>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</si>
  <si>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</si>
  <si>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</si>
  <si>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</si>
  <si>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</si>
  <si>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</si>
  <si>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</si>
  <si>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</si>
  <si>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</si>
  <si>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</si>
  <si>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</si>
  <si>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</si>
  <si>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</si>
  <si>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</si>
  <si>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</si>
  <si>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</si>
  <si>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</si>
  <si>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</si>
  <si>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</si>
  <si>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</si>
  <si>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</si>
  <si>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</si>
  <si>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</si>
  <si>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</si>
  <si>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</si>
  <si>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</si>
  <si>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</si>
  <si>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</si>
  <si>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</si>
  <si>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</si>
  <si>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</si>
  <si>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</si>
  <si>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</si>
  <si>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</si>
  <si>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</si>
  <si>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</si>
  <si>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</si>
  <si>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</si>
  <si>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</si>
  <si>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</si>
  <si>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</si>
  <si>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</si>
  <si>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</si>
  <si>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</si>
  <si>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</si>
  <si>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</si>
  <si>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</si>
  <si>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</si>
  <si>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</si>
  <si>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</si>
  <si>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</si>
  <si>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</si>
  <si>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</si>
  <si>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</si>
  <si>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</si>
  <si>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</si>
  <si>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</si>
  <si>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</si>
  <si>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</si>
  <si>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</si>
  <si>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</si>
  <si>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</si>
  <si>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</si>
  <si>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</si>
  <si>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</si>
  <si>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</si>
  <si>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</si>
  <si>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</si>
  <si>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</si>
  <si>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</si>
  <si>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</si>
  <si>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</si>
  <si>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</si>
  <si>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</si>
  <si>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</si>
  <si>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</si>
  <si>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</si>
  <si>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</si>
  <si>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</si>
  <si>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</si>
  <si>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</si>
  <si>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</si>
  <si>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</si>
  <si>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</si>
  <si>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</si>
  <si>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</si>
  <si>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</si>
  <si>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</si>
  <si>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</si>
  <si>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</si>
  <si>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</si>
  <si>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</si>
  <si>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</si>
  <si>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</si>
  <si>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</si>
  <si>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</si>
  <si>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</si>
  <si>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</si>
  <si>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</si>
  <si>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</si>
  <si>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</si>
  <si>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</si>
  <si>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</si>
  <si>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</si>
  <si>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</si>
  <si>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</si>
  <si>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</si>
  <si>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</si>
  <si>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</si>
  <si>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</si>
  <si>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</si>
  <si>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</si>
  <si>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</si>
  <si>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</si>
  <si>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</si>
  <si>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</si>
  <si>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</si>
  <si>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</si>
  <si>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</si>
  <si>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</si>
  <si>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</si>
  <si>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</si>
  <si>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</si>
  <si>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</si>
  <si>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</si>
  <si>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</si>
  <si>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</si>
  <si>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</si>
  <si>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</si>
  <si>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</si>
  <si>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</si>
  <si>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</si>
  <si>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</si>
  <si>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</si>
  <si>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</si>
  <si>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</si>
  <si>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</si>
  <si>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</si>
  <si>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</si>
  <si>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</si>
  <si>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</si>
  <si>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</si>
  <si>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</si>
  <si>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</si>
  <si>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</si>
  <si>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</si>
  <si>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</si>
  <si>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</si>
  <si>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</si>
  <si>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</si>
  <si>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</si>
  <si>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</si>
  <si>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</si>
  <si>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</si>
  <si>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原子力安全情報に係る基盤整備・分析評価事業</t>
    <phoneticPr fontId="5"/>
  </si>
  <si>
    <t>原子力規制委員会原子力規制庁
原子力規制部</t>
    <phoneticPr fontId="5"/>
  </si>
  <si>
    <t>原子力規制企画課</t>
    <rPh sb="0" eb="3">
      <t>ゲンシリョク</t>
    </rPh>
    <rPh sb="3" eb="5">
      <t>キセイ</t>
    </rPh>
    <rPh sb="5" eb="8">
      <t>キカクカ</t>
    </rPh>
    <phoneticPr fontId="5"/>
  </si>
  <si>
    <t>○</t>
  </si>
  <si>
    <t>-</t>
    <phoneticPr fontId="5"/>
  </si>
  <si>
    <t>本事業は、国内外の事故・トラブル情報等の原子力安全情報を収集・整理し、分析・評価を行い、必要に応じて規制への反映等、原子力安全の向上につながる方策の提案等を行うとともに、収集した情報を整理・分析した結果をデータベース等を活用し情報共有を行うことを目的とする。</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</si>
  <si>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</si>
  <si>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</si>
  <si>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</si>
  <si>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</si>
  <si>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</si>
  <si>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0" eb="3">
      <t>ゲンシリョク</t>
    </rPh>
    <rPh sb="3" eb="5">
      <t>アンゼン</t>
    </rPh>
    <rPh sb="5" eb="7">
      <t>ギョウム</t>
    </rPh>
    <rPh sb="7" eb="9">
      <t>チョウヒ</t>
    </rPh>
    <phoneticPr fontId="5"/>
  </si>
  <si>
    <t>-</t>
    <phoneticPr fontId="5"/>
  </si>
  <si>
    <t>件数</t>
    <rPh sb="0" eb="2">
      <t>ケンスウ</t>
    </rPh>
    <phoneticPr fontId="5"/>
  </si>
  <si>
    <t>詳細評価件数を成果指標とする。</t>
    <rPh sb="0" eb="2">
      <t>ショウサイ</t>
    </rPh>
    <rPh sb="2" eb="4">
      <t>ヒョウカ</t>
    </rPh>
    <rPh sb="4" eb="6">
      <t>ケンスウ</t>
    </rPh>
    <rPh sb="7" eb="9">
      <t>セイカ</t>
    </rPh>
    <rPh sb="9" eb="11">
      <t>シヒョウ</t>
    </rPh>
    <phoneticPr fontId="5"/>
  </si>
  <si>
    <t>規制案提案件数を成果指標とする。</t>
    <rPh sb="0" eb="3">
      <t>キセイアン</t>
    </rPh>
    <rPh sb="3" eb="5">
      <t>テイアン</t>
    </rPh>
    <rPh sb="5" eb="7">
      <t>ケンスウ</t>
    </rPh>
    <rPh sb="8" eb="10">
      <t>セイカ</t>
    </rPh>
    <rPh sb="10" eb="12">
      <t>シヒョウ</t>
    </rPh>
    <phoneticPr fontId="5"/>
  </si>
  <si>
    <t>週報発信件数を成果指標とする。</t>
    <rPh sb="0" eb="2">
      <t>シュウホウ</t>
    </rPh>
    <rPh sb="2" eb="4">
      <t>ハッシン</t>
    </rPh>
    <rPh sb="4" eb="6">
      <t>ケンスウ</t>
    </rPh>
    <rPh sb="7" eb="9">
      <t>セイカ</t>
    </rPh>
    <rPh sb="9" eb="11">
      <t>シヒョウ</t>
    </rPh>
    <phoneticPr fontId="5"/>
  </si>
  <si>
    <t>月報発信件数を成果指標とする。</t>
    <rPh sb="0" eb="2">
      <t>ゲッポウ</t>
    </rPh>
    <rPh sb="2" eb="4">
      <t>ハッシン</t>
    </rPh>
    <rPh sb="4" eb="6">
      <t>ケンスウ</t>
    </rPh>
    <rPh sb="7" eb="9">
      <t>セイカ</t>
    </rPh>
    <rPh sb="9" eb="11">
      <t>シヒョウ</t>
    </rPh>
    <phoneticPr fontId="5"/>
  </si>
  <si>
    <t>国際機関（ＩＡＥＡ、ＯＥＣＤ／ＮＥＡ等）主催の会議等での発表件数を成果指標とする。</t>
    <phoneticPr fontId="5"/>
  </si>
  <si>
    <t>データベースへの情報登録数</t>
    <phoneticPr fontId="5"/>
  </si>
  <si>
    <t>件数</t>
    <rPh sb="0" eb="2">
      <t>ケンスウ</t>
    </rPh>
    <phoneticPr fontId="5"/>
  </si>
  <si>
    <t>クリアリングハウスでのスクリーニング件数</t>
    <phoneticPr fontId="5"/>
  </si>
  <si>
    <t>件数</t>
    <rPh sb="0" eb="2">
      <t>ケンスウ</t>
    </rPh>
    <phoneticPr fontId="5"/>
  </si>
  <si>
    <t>執行額／データベースへの登録件数　　　　　　　　　　　　　　</t>
    <rPh sb="0" eb="2">
      <t>シッコウ</t>
    </rPh>
    <rPh sb="2" eb="3">
      <t>ガク</t>
    </rPh>
    <rPh sb="12" eb="14">
      <t>トウロク</t>
    </rPh>
    <rPh sb="14" eb="16">
      <t>ケンスウ</t>
    </rPh>
    <phoneticPr fontId="5"/>
  </si>
  <si>
    <t>執行額／クリアリングハウスでのスクリーニング件数　</t>
    <rPh sb="0" eb="2">
      <t>シッコウ</t>
    </rPh>
    <rPh sb="2" eb="3">
      <t>ガク</t>
    </rPh>
    <phoneticPr fontId="5"/>
  </si>
  <si>
    <t>百万円</t>
    <rPh sb="0" eb="1">
      <t>ヒャク</t>
    </rPh>
    <rPh sb="1" eb="3">
      <t>マンエン</t>
    </rPh>
    <phoneticPr fontId="5"/>
  </si>
  <si>
    <t>百万円/件数</t>
    <rPh sb="0" eb="1">
      <t>ヒャク</t>
    </rPh>
    <rPh sb="1" eb="3">
      <t>マンエン</t>
    </rPh>
    <rPh sb="4" eb="6">
      <t>ケンスウ</t>
    </rPh>
    <phoneticPr fontId="5"/>
  </si>
  <si>
    <t>133/97</t>
    <phoneticPr fontId="5"/>
  </si>
  <si>
    <t>208/132</t>
    <phoneticPr fontId="5"/>
  </si>
  <si>
    <t>202/100</t>
    <phoneticPr fontId="5"/>
  </si>
  <si>
    <t>件数</t>
    <rPh sb="0" eb="2">
      <t>ケンスウ</t>
    </rPh>
    <phoneticPr fontId="5"/>
  </si>
  <si>
    <t>有</t>
  </si>
  <si>
    <t>‐</t>
  </si>
  <si>
    <t>-</t>
    <phoneticPr fontId="5"/>
  </si>
  <si>
    <t>支出先の実施内容を精査し、支出内容が事業目的に即して真に必要なものかを確認している。</t>
    <phoneticPr fontId="5"/>
  </si>
  <si>
    <t>平成２７年度予算は、これまでの執行実績を踏まえた適切な額を計上したので、不用率は低下している。</t>
    <rPh sb="0" eb="2">
      <t>ヘイセイ</t>
    </rPh>
    <rPh sb="4" eb="6">
      <t>ネンド</t>
    </rPh>
    <rPh sb="6" eb="8">
      <t>ヨサン</t>
    </rPh>
    <rPh sb="36" eb="39">
      <t>フヨウリツ</t>
    </rPh>
    <rPh sb="40" eb="42">
      <t>テイカ</t>
    </rPh>
    <phoneticPr fontId="5"/>
  </si>
  <si>
    <t>原子力規制委員会と旧（独）原子力安全基盤機構の統合に伴う業務範囲の見直し及び合理化により、コスト削減や効率化に向けた工夫を行った。</t>
    <phoneticPr fontId="5"/>
  </si>
  <si>
    <t>成果実績は、ほぼ当初の見込み通りとなっている。</t>
    <phoneticPr fontId="5"/>
  </si>
  <si>
    <t>-</t>
    <phoneticPr fontId="5"/>
  </si>
  <si>
    <t>　　</t>
    <phoneticPr fontId="5"/>
  </si>
  <si>
    <t>労務費</t>
    <rPh sb="0" eb="3">
      <t>ロウムヒ</t>
    </rPh>
    <phoneticPr fontId="5"/>
  </si>
  <si>
    <t>平成２７年度　安全情報システム登録等に係る派遣による人材の受入れ</t>
    <phoneticPr fontId="5"/>
  </si>
  <si>
    <t>平成２７年度　米国原子力のリスク情報活用規制におけるコミュニケーションの調査</t>
    <rPh sb="0" eb="2">
      <t>ヘイセイ</t>
    </rPh>
    <rPh sb="4" eb="6">
      <t>ネンド</t>
    </rPh>
    <phoneticPr fontId="5"/>
  </si>
  <si>
    <t>日本エヌ・ユー・エス（株）</t>
    <rPh sb="0" eb="2">
      <t>ニホン</t>
    </rPh>
    <rPh sb="11" eb="12">
      <t>カブ</t>
    </rPh>
    <phoneticPr fontId="5"/>
  </si>
  <si>
    <t>平成２７年度米国原子力のリスク情報活用規制におけるコミュニケーションの調査</t>
    <rPh sb="0" eb="2">
      <t>ヘイセイ</t>
    </rPh>
    <rPh sb="4" eb="6">
      <t>ネンド</t>
    </rPh>
    <phoneticPr fontId="5"/>
  </si>
  <si>
    <t>一般競争入札</t>
  </si>
  <si>
    <t>（株）エナジス</t>
    <rPh sb="1" eb="2">
      <t>カブ</t>
    </rPh>
    <phoneticPr fontId="5"/>
  </si>
  <si>
    <t>平成２７年度欧州主要国における原子力発電所の規制情報調査</t>
    <rPh sb="0" eb="2">
      <t>ヘイセイ</t>
    </rPh>
    <rPh sb="4" eb="6">
      <t>ネンド</t>
    </rPh>
    <phoneticPr fontId="5"/>
  </si>
  <si>
    <t>平成２７年度ＮＲＣのコスト・ベネフィット評価ガイダンス等の規制の経済評価活動に関する調査</t>
    <rPh sb="0" eb="2">
      <t>ヘイセイ</t>
    </rPh>
    <rPh sb="4" eb="6">
      <t>ネンド</t>
    </rPh>
    <phoneticPr fontId="5"/>
  </si>
  <si>
    <t>平成２７年度欧州主要国における原子力発電所の事故・故障情報調査</t>
    <rPh sb="0" eb="2">
      <t>ヘイセイ</t>
    </rPh>
    <rPh sb="4" eb="6">
      <t>ネンド</t>
    </rPh>
    <phoneticPr fontId="5"/>
  </si>
  <si>
    <t>平成２７年度仏国における核燃料サイクル施設の重要規制情報調査及び事故・故障情報詳細調査</t>
    <rPh sb="0" eb="2">
      <t>ヘイセイ</t>
    </rPh>
    <rPh sb="4" eb="6">
      <t>ネンド</t>
    </rPh>
    <phoneticPr fontId="5"/>
  </si>
  <si>
    <t>平成２７年度ガスバインディングに関する米国の最新規制動向調査及び分析</t>
    <rPh sb="0" eb="2">
      <t>ヘイセイ</t>
    </rPh>
    <rPh sb="4" eb="6">
      <t>ネンド</t>
    </rPh>
    <phoneticPr fontId="5"/>
  </si>
  <si>
    <t>平成２７年度欧州等における核燃料サイクル施設の規制情報トピックス調査及び事故・故障情報調査</t>
    <rPh sb="0" eb="2">
      <t>ヘイセイ</t>
    </rPh>
    <rPh sb="4" eb="6">
      <t>ネンド</t>
    </rPh>
    <phoneticPr fontId="5"/>
  </si>
  <si>
    <t>平成２７年度中国、台湾における原子力規制情報及び事故・故障情報調査</t>
    <rPh sb="0" eb="2">
      <t>ヘイセイ</t>
    </rPh>
    <rPh sb="4" eb="6">
      <t>ネンド</t>
    </rPh>
    <phoneticPr fontId="5"/>
  </si>
  <si>
    <t>平成２７年度米国における核燃料サイクル施設の重要規制情報調査及び事故・故障情報詳細調査</t>
    <rPh sb="0" eb="2">
      <t>ヘイセイ</t>
    </rPh>
    <rPh sb="4" eb="6">
      <t>ネンド</t>
    </rPh>
    <phoneticPr fontId="5"/>
  </si>
  <si>
    <t>平成２７年度規制機関・核燃料サイクル施設事業者・ステークホルダーの相互関係に関する調査</t>
    <rPh sb="0" eb="2">
      <t>ヘイセイ</t>
    </rPh>
    <rPh sb="4" eb="6">
      <t>ネンド</t>
    </rPh>
    <phoneticPr fontId="5"/>
  </si>
  <si>
    <t>平成２７年度韓国における原子力規制情報及び事故・故障情報調査</t>
    <rPh sb="0" eb="2">
      <t>ヘイセイ</t>
    </rPh>
    <rPh sb="4" eb="6">
      <t>ネンド</t>
    </rPh>
    <phoneticPr fontId="5"/>
  </si>
  <si>
    <t>MHIニュークリアシステムズ・ソリューションエンジニアリング（株）</t>
    <rPh sb="31" eb="32">
      <t>カブ</t>
    </rPh>
    <phoneticPr fontId="5"/>
  </si>
  <si>
    <t>平成２７年度米国における10 CFR Part21による規制に関する調査・分析</t>
    <rPh sb="0" eb="2">
      <t>ヘイセイ</t>
    </rPh>
    <rPh sb="4" eb="6">
      <t>ネンド</t>
    </rPh>
    <phoneticPr fontId="5"/>
  </si>
  <si>
    <t>平成２７年度10CFR Part21に関連したガイダンス及びそれに付随する米国Quality Assuranceプログラムの調査・分析</t>
    <rPh sb="0" eb="2">
      <t>ヘイセイ</t>
    </rPh>
    <rPh sb="4" eb="6">
      <t>ネンド</t>
    </rPh>
    <phoneticPr fontId="5"/>
  </si>
  <si>
    <t>平成２７年度米国ＮＲＣの原子炉安全諮問委員会の詳細活動内容調査</t>
    <rPh sb="0" eb="2">
      <t>ヘイセイ</t>
    </rPh>
    <rPh sb="4" eb="6">
      <t>ネンド</t>
    </rPh>
    <phoneticPr fontId="5"/>
  </si>
  <si>
    <t>株式会社三菱総合研究所</t>
    <rPh sb="0" eb="2">
      <t>カブシキ</t>
    </rPh>
    <rPh sb="2" eb="4">
      <t>カイシャ</t>
    </rPh>
    <rPh sb="4" eb="6">
      <t>ミツビシ</t>
    </rPh>
    <rPh sb="6" eb="8">
      <t>ソウゴウ</t>
    </rPh>
    <rPh sb="8" eb="11">
      <t>ケンキュウショ</t>
    </rPh>
    <phoneticPr fontId="5"/>
  </si>
  <si>
    <t>平成27年度欧州及びアジア主要国における最新原子力規制体系調査</t>
    <rPh sb="0" eb="2">
      <t>ヘイセイ</t>
    </rPh>
    <rPh sb="4" eb="6">
      <t>ネンド</t>
    </rPh>
    <phoneticPr fontId="5"/>
  </si>
  <si>
    <t>平成２７年度米国における原子力施設の規制情報トピックス調査</t>
    <rPh sb="0" eb="2">
      <t>ヘイセイ</t>
    </rPh>
    <rPh sb="4" eb="6">
      <t>ネンド</t>
    </rPh>
    <phoneticPr fontId="5"/>
  </si>
  <si>
    <t>平成２７年度原子力施設保有国における規制情報及び国際機関の原子力安全情報調査</t>
    <rPh sb="0" eb="2">
      <t>ヘイセイ</t>
    </rPh>
    <rPh sb="4" eb="6">
      <t>ネンド</t>
    </rPh>
    <phoneticPr fontId="5"/>
  </si>
  <si>
    <t>エム・アール・アイ　リサーチアソシエイツ（株）</t>
    <rPh sb="21" eb="22">
      <t>カブ</t>
    </rPh>
    <phoneticPr fontId="5"/>
  </si>
  <si>
    <t>平成２７年度福島第一原子力発電所事故教訓に係る米国規制対応調査</t>
    <rPh sb="0" eb="2">
      <t>ヘイセイ</t>
    </rPh>
    <rPh sb="4" eb="6">
      <t>ネンド</t>
    </rPh>
    <phoneticPr fontId="5"/>
  </si>
  <si>
    <t>平成２７年度米国におけるLERによる事故・故障の調査</t>
    <rPh sb="0" eb="2">
      <t>ヘイセイ</t>
    </rPh>
    <rPh sb="4" eb="6">
      <t>ネンド</t>
    </rPh>
    <phoneticPr fontId="5"/>
  </si>
  <si>
    <t>A.日本エヌ・ユー・エス（株）</t>
    <rPh sb="2" eb="4">
      <t>ニホン</t>
    </rPh>
    <rPh sb="13" eb="14">
      <t>カブ</t>
    </rPh>
    <phoneticPr fontId="5"/>
  </si>
  <si>
    <t>B.日本レコードマネジメント（株）</t>
    <rPh sb="2" eb="4">
      <t>ニホン</t>
    </rPh>
    <rPh sb="15" eb="16">
      <t>カブ</t>
    </rPh>
    <phoneticPr fontId="5"/>
  </si>
  <si>
    <t>日本レコードマネジメント（株）</t>
    <phoneticPr fontId="5"/>
  </si>
  <si>
    <t>みずほ情報総研（株）</t>
    <rPh sb="3" eb="5">
      <t>ジョウホウ</t>
    </rPh>
    <rPh sb="5" eb="7">
      <t>ソウケン</t>
    </rPh>
    <rPh sb="8" eb="9">
      <t>カブ</t>
    </rPh>
    <phoneticPr fontId="5"/>
  </si>
  <si>
    <t>（株）アートテクノロジー</t>
    <rPh sb="1" eb="2">
      <t>カブ</t>
    </rPh>
    <phoneticPr fontId="5"/>
  </si>
  <si>
    <t>（株）NSD</t>
    <rPh sb="1" eb="2">
      <t>カブ</t>
    </rPh>
    <phoneticPr fontId="5"/>
  </si>
  <si>
    <t>（株）富士通マーケティング</t>
    <rPh sb="1" eb="2">
      <t>カブ</t>
    </rPh>
    <rPh sb="3" eb="6">
      <t>フジツウ</t>
    </rPh>
    <phoneticPr fontId="5"/>
  </si>
  <si>
    <t>（株）TEK</t>
    <rPh sb="1" eb="2">
      <t>カブ</t>
    </rPh>
    <phoneticPr fontId="5"/>
  </si>
  <si>
    <t>平成２７年度　安全情報システム登録等に係る派遣による人材の受入れ</t>
    <phoneticPr fontId="5"/>
  </si>
  <si>
    <t>平成２７年度　安全審査関係データベースへの入力作業</t>
    <phoneticPr fontId="5"/>
  </si>
  <si>
    <t>平成27年度　安全審査関連データベースシステムの更新に係る調査支援業務</t>
    <phoneticPr fontId="5"/>
  </si>
  <si>
    <t>随意契約
（企画競争）</t>
  </si>
  <si>
    <t>平成27年度　安全情報システムの維持管理</t>
    <phoneticPr fontId="5"/>
  </si>
  <si>
    <t>平成27年度放射線管理等情報ＷＥＢシステム運用・維持・管理とデータベース等改良</t>
    <phoneticPr fontId="5"/>
  </si>
  <si>
    <t>平成２７年度　安全審査関連データベースシステム用機器・ソフトの保守</t>
    <phoneticPr fontId="5"/>
  </si>
  <si>
    <t>随意契約
（その他）</t>
  </si>
  <si>
    <t>-</t>
    <phoneticPr fontId="5"/>
  </si>
  <si>
    <t>-</t>
    <phoneticPr fontId="5"/>
  </si>
  <si>
    <t>平成２７年安全審査関連データベースシステムの保守</t>
    <phoneticPr fontId="5"/>
  </si>
  <si>
    <t>173/94</t>
    <phoneticPr fontId="5"/>
  </si>
  <si>
    <t>一般競争入札、総合評価入札または随意契約（企画競争）を導入しており競争性の確保に努めているが、さらに仕様書の具体化や入札公告期間を十分に確保することなどに留意する。
また、引き続き、効率的な事業執行を行うとともに、これまでの執行実績を踏まえつつ、着実に成果が得られるよう、検討を行っていく。</t>
    <rPh sb="7" eb="9">
      <t>ソウゴウ</t>
    </rPh>
    <rPh sb="9" eb="11">
      <t>ヒョウカ</t>
    </rPh>
    <rPh sb="11" eb="13">
      <t>ニュウサツ</t>
    </rPh>
    <rPh sb="16" eb="18">
      <t>ズイイ</t>
    </rPh>
    <rPh sb="18" eb="20">
      <t>ケイヤク</t>
    </rPh>
    <rPh sb="21" eb="23">
      <t>キカク</t>
    </rPh>
    <rPh sb="23" eb="25">
      <t>キョウソウ</t>
    </rPh>
    <phoneticPr fontId="5"/>
  </si>
  <si>
    <t>支出先の選定に当たって、事業目的を達成するために必要な仕様内容に絞っており、一般競争入札等により、当該仕様を遂行するために必要な額の契約を行っていることから、単位当たりコスト等の水準は妥当である。</t>
    <rPh sb="44" eb="45">
      <t>トウ</t>
    </rPh>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</si>
  <si>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４年を経過し新規契約が出来ないので、随意契約とした。</t>
    <rPh sb="20" eb="22">
      <t>ソウゴウ</t>
    </rPh>
    <rPh sb="22" eb="24">
      <t>ヒョウカ</t>
    </rPh>
    <rPh sb="24" eb="26">
      <t>ニュウサツ</t>
    </rPh>
    <rPh sb="29" eb="31">
      <t>ズイイ</t>
    </rPh>
    <rPh sb="31" eb="33">
      <t>ケイヤク</t>
    </rPh>
    <rPh sb="34" eb="36">
      <t>キカク</t>
    </rPh>
    <rPh sb="36" eb="38">
      <t>キョウソウ</t>
    </rPh>
    <rPh sb="133" eb="135">
      <t>ゲンザイ</t>
    </rPh>
    <rPh sb="135" eb="137">
      <t>ショユウ</t>
    </rPh>
    <rPh sb="147" eb="149">
      <t>カンレン</t>
    </rPh>
    <rPh sb="149" eb="151">
      <t>キキ</t>
    </rPh>
    <rPh sb="152" eb="154">
      <t>ホシュ</t>
    </rPh>
    <rPh sb="154" eb="155">
      <t>トウ</t>
    </rPh>
    <rPh sb="157" eb="158">
      <t>ネン</t>
    </rPh>
    <rPh sb="159" eb="161">
      <t>ケイカ</t>
    </rPh>
    <rPh sb="162" eb="164">
      <t>シンキ</t>
    </rPh>
    <rPh sb="164" eb="166">
      <t>ケイヤク</t>
    </rPh>
    <rPh sb="167" eb="169">
      <t>デキ</t>
    </rPh>
    <rPh sb="174" eb="176">
      <t>ズイイ</t>
    </rPh>
    <rPh sb="176" eb="178">
      <t>ケイヤク</t>
    </rPh>
    <phoneticPr fontId="5"/>
  </si>
  <si>
    <t>業務範囲の見直し及び合理化の効果として、活動実績は、ほぼ当初の見込み通りとなっている。</t>
    <phoneticPr fontId="5"/>
  </si>
  <si>
    <t>収集した情報は、その内容が我が国の原子力規制に有用かどうかのスクリーニングを行い、有用なものについては規制措置の検討を行っており、有効に活用されている。                                                                                                                                               　　　　　　　　　　　　　　　　　　　　　</t>
    <phoneticPr fontId="5"/>
  </si>
  <si>
    <t>平成２７年度　RSAサーバのIE11対応作業（IE：インターネットエクスプローラー）</t>
    <phoneticPr fontId="5"/>
  </si>
  <si>
    <t>公益財団法人原子力安全研究協会</t>
  </si>
  <si>
    <t>International Access Corporation</t>
  </si>
  <si>
    <t>-</t>
    <phoneticPr fontId="5"/>
  </si>
  <si>
    <t>同上　三菱総合研究所からの外注先</t>
    <rPh sb="0" eb="2">
      <t>ドウジョウ</t>
    </rPh>
    <rPh sb="3" eb="5">
      <t>ミツビシ</t>
    </rPh>
    <rPh sb="5" eb="7">
      <t>ソウゴウ</t>
    </rPh>
    <rPh sb="7" eb="10">
      <t>ケンキュウショ</t>
    </rPh>
    <rPh sb="13" eb="16">
      <t>ガイチュウサキ</t>
    </rPh>
    <phoneticPr fontId="5"/>
  </si>
  <si>
    <t>△</t>
  </si>
  <si>
    <t>平成２７年度米国における原子力発電所の重要規制情報調査</t>
    <rPh sb="0" eb="2">
      <t>ヘイセイ</t>
    </rPh>
    <rPh sb="4" eb="6">
      <t>ネンド</t>
    </rPh>
    <phoneticPr fontId="5"/>
  </si>
  <si>
    <t>本事業により規制制度等の継続的改善を図ることは、国民や社会のニーズが高く、これらのニーズを的確に反映している。</t>
    <rPh sb="8" eb="10">
      <t>セイド</t>
    </rPh>
    <rPh sb="10" eb="11">
      <t>トウ</t>
    </rPh>
    <phoneticPr fontId="5"/>
  </si>
  <si>
    <t>規制制度等の継続的改善のための事業であり、国として実施すべきもの。</t>
    <rPh sb="2" eb="4">
      <t>セイド</t>
    </rPh>
    <rPh sb="4" eb="5">
      <t>トウ</t>
    </rPh>
    <phoneticPr fontId="5"/>
  </si>
  <si>
    <t>規制制度等の継続的改善のために不可欠な事業であり、政策体系の中で優先度は高い。</t>
    <rPh sb="2" eb="4">
      <t>セイド</t>
    </rPh>
    <rPh sb="4" eb="5">
      <t>トウ</t>
    </rPh>
    <phoneticPr fontId="5"/>
  </si>
  <si>
    <t>規制制度等の継続的改善のための事業であり、国として実施すべきものであるため、国が全額負担することは妥当である。</t>
    <rPh sb="2" eb="4">
      <t>セイド</t>
    </rPh>
    <rPh sb="4" eb="5">
      <t>トウ</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</si>
  <si>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業務範囲の見直し及び合理化の効果により改善された。
本事業は、規制制度等の継続的改善のために不可欠な事業であり、国として実施すべきもので、収集した情報は、その内容が我が国の原子力規制に有用かどうかのスクリーニングを行い、有用なものについては規制措置の検討を行っており、有効に活用されている。</t>
    <rPh sb="111" eb="113">
      <t>カイゼン</t>
    </rPh>
    <rPh sb="125" eb="127">
      <t>セイド</t>
    </rPh>
    <rPh sb="127" eb="128">
      <t>トウ</t>
    </rPh>
    <phoneticPr fontId="5"/>
  </si>
  <si>
    <t>国内外の事故・トラブル情報等の原子力安全情報を収集・整理し、分析・評価を行い、規制への反映等を図ることにより、原子力の安全確保に向けた基盤を強化する。</t>
    <rPh sb="47" eb="48">
      <t>ハカ</t>
    </rPh>
    <rPh sb="55" eb="58">
      <t>ゲンシリョク</t>
    </rPh>
    <rPh sb="59" eb="61">
      <t>アンゼン</t>
    </rPh>
    <rPh sb="61" eb="63">
      <t>カクホ</t>
    </rPh>
    <rPh sb="64" eb="65">
      <t>ム</t>
    </rPh>
    <rPh sb="67" eb="69">
      <t>キバン</t>
    </rPh>
    <rPh sb="70" eb="72">
      <t>キョウカ</t>
    </rPh>
    <phoneticPr fontId="5"/>
  </si>
  <si>
    <t>-</t>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</si>
  <si>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</si>
  <si>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</si>
  <si>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</si>
  <si>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</si>
  <si>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</si>
  <si>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</si>
  <si>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</si>
  <si>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36</t>
    </r>
    <phoneticPr fontId="5"/>
  </si>
  <si>
    <r>
      <rPr>
        <sz val="11"/>
        <rFont val="ＭＳ Ｐゴシック"/>
        <family val="3"/>
        <charset val="128"/>
      </rPr>
      <t>0</t>
    </r>
    <r>
      <rPr>
        <sz val="11"/>
        <rFont val="ＭＳ Ｐゴシック"/>
        <family val="3"/>
        <charset val="128"/>
      </rPr>
      <t>37</t>
    </r>
    <phoneticPr fontId="5"/>
  </si>
  <si>
    <t>-</t>
    <phoneticPr fontId="5"/>
  </si>
  <si>
    <t>-</t>
    <phoneticPr fontId="5"/>
  </si>
  <si>
    <t>国内外のトラブル情報の収集・分析</t>
    <rPh sb="0" eb="3">
      <t>コクナイガイ</t>
    </rPh>
    <rPh sb="8" eb="10">
      <t>ジョウホウ</t>
    </rPh>
    <rPh sb="11" eb="13">
      <t>シュウシュウ</t>
    </rPh>
    <rPh sb="14" eb="16">
      <t>ブンセキ</t>
    </rPh>
    <phoneticPr fontId="5"/>
  </si>
  <si>
    <t>-</t>
    <phoneticPr fontId="5"/>
  </si>
  <si>
    <t>-</t>
    <phoneticPr fontId="5"/>
  </si>
  <si>
    <t>-</t>
    <phoneticPr fontId="5"/>
  </si>
  <si>
    <t>-</t>
    <phoneticPr fontId="5"/>
  </si>
  <si>
    <t>-</t>
    <phoneticPr fontId="5"/>
  </si>
  <si>
    <t>最新の科学的・技術的知見に基づく規制制度等の継続的改善</t>
    <phoneticPr fontId="5"/>
  </si>
  <si>
    <t>本事業においては、国内外の機器・設備に起因する事故故障情報、規制・基準の動向情報、被ばく情報等の原子力安全情報を収集・整理するとともに、安全規制への反映の要否等について分析・評価を行い、原子力安全の向上につながる方策の提案等を行う。また運転経験の共有の観点から、国際機関や海外諸国に国内情報の発信を行うとともに、原子力規制庁関係者へ最新情報の定期的な提供等情報の発信を行う。</t>
    <phoneticPr fontId="5"/>
  </si>
  <si>
    <t>国内外の事故故障情報等の原子力安全情報を収集・整理するとともに、安全規制への反映の要否等について分析・評価を行い、原子力安全の向上につながる方策の提案等を行う。</t>
    <phoneticPr fontId="5"/>
  </si>
  <si>
    <t>最新の科学的・技術的知見に基づく規制制度等の継続的改善が本事業の目的であるので、規制制度等に反映された件数を定量的指標とする。</t>
    <phoneticPr fontId="5"/>
  </si>
  <si>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目標件数：25件）</t>
    <rPh sb="105" eb="107">
      <t>モクヒョウ</t>
    </rPh>
    <rPh sb="107" eb="109">
      <t>ケンスウ</t>
    </rPh>
    <rPh sb="112" eb="113">
      <t>ケン</t>
    </rPh>
    <phoneticPr fontId="5"/>
  </si>
  <si>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目標件数：3件）</t>
    <phoneticPr fontId="5"/>
  </si>
  <si>
    <t>本事業による成果を週報により国内関係者に発信し、成果の普及を図ることを成果目標とする。（目標件数：47件）</t>
    <phoneticPr fontId="5"/>
  </si>
  <si>
    <t>本事業による成果を月報により国内関係者に発信し、成果の普及を図ることを成果目標とする。（目標件数：11件）</t>
    <rPh sb="9" eb="10">
      <t>ツキ</t>
    </rPh>
    <phoneticPr fontId="5"/>
  </si>
  <si>
    <t>本事業による成果を国際会議等により海外発信し、成果の世界的普及を図ることを成果目標とする。（目標件数：5件）</t>
    <phoneticPr fontId="5"/>
  </si>
  <si>
    <t>千円</t>
    <rPh sb="0" eb="1">
      <t>セン</t>
    </rPh>
    <rPh sb="1" eb="2">
      <t>エン</t>
    </rPh>
    <phoneticPr fontId="5"/>
  </si>
  <si>
    <t>千円/件数</t>
    <rPh sb="0" eb="1">
      <t>セン</t>
    </rPh>
    <rPh sb="1" eb="2">
      <t>エン</t>
    </rPh>
    <rPh sb="3" eb="5">
      <t>ケンスウ</t>
    </rPh>
    <phoneticPr fontId="5"/>
  </si>
  <si>
    <t>40000/4466</t>
    <phoneticPr fontId="5"/>
  </si>
  <si>
    <t>30000/5397</t>
    <phoneticPr fontId="5"/>
  </si>
  <si>
    <t>75000/5984</t>
    <phoneticPr fontId="5"/>
  </si>
  <si>
    <t>118000/6000</t>
    <phoneticPr fontId="5"/>
  </si>
  <si>
    <t>原子力規制企画課長　
荒木真一</t>
    <rPh sb="11" eb="13">
      <t>アラキ</t>
    </rPh>
    <rPh sb="13" eb="15">
      <t>シンイチ</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</si>
  <si>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</si>
  <si>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原子力の安全確保に向けた技術・人材基盤の構築</t>
    <phoneticPr fontId="5"/>
  </si>
  <si>
    <t>原子力規制委員会が実施可能な調査は自ら行い、必要最小限の請負とするなど効果的かつ低コストで実施できている。</t>
    <phoneticPr fontId="5"/>
  </si>
  <si>
    <t>-</t>
    <phoneticPr fontId="5"/>
  </si>
  <si>
    <t>-</t>
    <phoneticPr fontId="5"/>
  </si>
  <si>
    <t>-</t>
    <phoneticPr fontId="5"/>
  </si>
  <si>
    <t>-</t>
    <phoneticPr fontId="5"/>
  </si>
  <si>
    <t>特別会計に関する法律第85条第6項
特別会計に関する法律施行令第51条第7項第16号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</si>
</sst>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161925</xdr:colOff>
      <xdr:row>721</xdr:row>
      <xdr:rowOff>28574</xdr:rowOff>
    </xdr:from>
    <xdr:to>
      <xdr:col>37</xdr:col>
      <xdr:colOff>152400</xdr:colOff>
      <xdr:row>724</xdr:row>
      <xdr:rowOff>171450</xdr:rowOff>
    </xdr:to>
    <xdr:sp macro="" textlink="">
      <xdr:nvSpPr>
        <xdr:cNvPr id="8" name="テキスト ボックス 7"/>
        <xdr:cNvSpPr txBox="1"/>
      </xdr:nvSpPr>
      <xdr:spPr>
        <a:xfrm>
          <a:off x="3962400" y="46605824"/>
          <a:ext cx="3590925" cy="12001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287</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20</xdr:col>
      <xdr:colOff>57151</xdr:colOff>
      <xdr:row>724</xdr:row>
      <xdr:rowOff>323850</xdr:rowOff>
    </xdr:from>
    <xdr:to>
      <xdr:col>37</xdr:col>
      <xdr:colOff>47626</xdr:colOff>
      <xdr:row>730</xdr:row>
      <xdr:rowOff>228600</xdr:rowOff>
    </xdr:to>
    <xdr:sp macro="" textlink="">
      <xdr:nvSpPr>
        <xdr:cNvPr id="4" name="テキスト ボックス 3"/>
        <xdr:cNvSpPr txBox="1"/>
      </xdr:nvSpPr>
      <xdr:spPr>
        <a:xfrm>
          <a:off x="4057651" y="47958375"/>
          <a:ext cx="3390900" cy="2019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xdr:from>
      <xdr:col>20</xdr:col>
      <xdr:colOff>19051</xdr:colOff>
      <xdr:row>724</xdr:row>
      <xdr:rowOff>304800</xdr:rowOff>
    </xdr:from>
    <xdr:to>
      <xdr:col>21</xdr:col>
      <xdr:colOff>47625</xdr:colOff>
      <xdr:row>730</xdr:row>
      <xdr:rowOff>66675</xdr:rowOff>
    </xdr:to>
    <xdr:sp macro="" textlink="">
      <xdr:nvSpPr>
        <xdr:cNvPr id="2" name="左大かっこ 1"/>
        <xdr:cNvSpPr/>
      </xdr:nvSpPr>
      <xdr:spPr>
        <a:xfrm>
          <a:off x="4019551" y="47986950"/>
          <a:ext cx="228599" cy="1876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724</xdr:row>
      <xdr:rowOff>323850</xdr:rowOff>
    </xdr:from>
    <xdr:to>
      <xdr:col>37</xdr:col>
      <xdr:colOff>104776</xdr:colOff>
      <xdr:row>730</xdr:row>
      <xdr:rowOff>66675</xdr:rowOff>
    </xdr:to>
    <xdr:sp macro="" textlink="">
      <xdr:nvSpPr>
        <xdr:cNvPr id="3" name="右大かっこ 2"/>
        <xdr:cNvSpPr/>
      </xdr:nvSpPr>
      <xdr:spPr>
        <a:xfrm>
          <a:off x="7296150" y="48006000"/>
          <a:ext cx="209551" cy="1857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28</xdr:col>
      <xdr:colOff>9525</xdr:colOff>
      <xdr:row>730</xdr:row>
      <xdr:rowOff>28575</xdr:rowOff>
    </xdr:from>
    <xdr:to>
      <xdr:col>28</xdr:col>
      <xdr:colOff>27815</xdr:colOff>
      <xdr:row>736</xdr:row>
      <xdr:rowOff>167059</xdr:rowOff>
    </xdr:to>
    <xdr:pic>
      <xdr:nvPicPr>
        <xdr:cNvPr id="6" name="図 5"/>
        <xdr:cNvPicPr>
          <a:picLocks noChangeAspect="1"/>
        </xdr:cNvPicPr>
      </xdr:nvPicPr>
      <xdr:blipFill rotWithShape="1">
        <a:blip xmlns:r="http://schemas.openxmlformats.org/officeDocument/2006/relationships" r:embed="rId1"/>
        <a:srcRect t="-953" b="-953"/>
        <a:stretch/>
      </xdr:blipFill>
      <xdr:spPr>
        <a:xfrm>
          <a:off x="5610225" y="50196750"/>
          <a:ext cx="18290" cy="2091109"/>
        </a:xfrm>
        <a:prstGeom prst="rect">
          <a:avLst/>
        </a:prstGeom>
      </xdr:spPr>
    </xdr:pic>
    <xdr:clientData/>
  </xdr:twoCellAnchor>
  <xdr:twoCellAnchor editAs="oneCell">
    <xdr:from>
      <xdr:col>28</xdr:col>
      <xdr:colOff>28575</xdr:colOff>
      <xdr:row>732</xdr:row>
      <xdr:rowOff>180975</xdr:rowOff>
    </xdr:from>
    <xdr:to>
      <xdr:col>37</xdr:col>
      <xdr:colOff>130467</xdr:colOff>
      <xdr:row>733</xdr:row>
      <xdr:rowOff>8765</xdr:rowOff>
    </xdr:to>
    <xdr:pic>
      <xdr:nvPicPr>
        <xdr:cNvPr id="7" name="図 6"/>
        <xdr:cNvPicPr>
          <a:picLocks noChangeAspect="1"/>
        </xdr:cNvPicPr>
      </xdr:nvPicPr>
      <xdr:blipFill>
        <a:blip xmlns:r="http://schemas.openxmlformats.org/officeDocument/2006/relationships" r:embed="rId2"/>
        <a:stretch>
          <a:fillRect/>
        </a:stretch>
      </xdr:blipFill>
      <xdr:spPr>
        <a:xfrm>
          <a:off x="5629275" y="50634900"/>
          <a:ext cx="1902117" cy="18290"/>
        </a:xfrm>
        <a:prstGeom prst="rect">
          <a:avLst/>
        </a:prstGeom>
      </xdr:spPr>
    </xdr:pic>
    <xdr:clientData/>
  </xdr:twoCellAnchor>
  <xdr:twoCellAnchor>
    <xdr:from>
      <xdr:col>37</xdr:col>
      <xdr:colOff>161924</xdr:colOff>
      <xdr:row>734</xdr:row>
      <xdr:rowOff>38101</xdr:rowOff>
    </xdr:from>
    <xdr:to>
      <xdr:col>47</xdr:col>
      <xdr:colOff>104775</xdr:colOff>
      <xdr:row>735</xdr:row>
      <xdr:rowOff>209550</xdr:rowOff>
    </xdr:to>
    <xdr:sp macro="" textlink="">
      <xdr:nvSpPr>
        <xdr:cNvPr id="10" name="テキスト ボックス 9"/>
        <xdr:cNvSpPr txBox="1"/>
      </xdr:nvSpPr>
      <xdr:spPr>
        <a:xfrm>
          <a:off x="7562849" y="51034951"/>
          <a:ext cx="1943101"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xdr:from>
      <xdr:col>37</xdr:col>
      <xdr:colOff>180975</xdr:colOff>
      <xdr:row>734</xdr:row>
      <xdr:rowOff>19051</xdr:rowOff>
    </xdr:from>
    <xdr:to>
      <xdr:col>38</xdr:col>
      <xdr:colOff>123825</xdr:colOff>
      <xdr:row>735</xdr:row>
      <xdr:rowOff>257176</xdr:rowOff>
    </xdr:to>
    <xdr:sp macro="" textlink="">
      <xdr:nvSpPr>
        <xdr:cNvPr id="5" name="左大かっこ 4"/>
        <xdr:cNvSpPr/>
      </xdr:nvSpPr>
      <xdr:spPr>
        <a:xfrm>
          <a:off x="7581900" y="51015901"/>
          <a:ext cx="1428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200024</xdr:colOff>
      <xdr:row>733</xdr:row>
      <xdr:rowOff>342900</xdr:rowOff>
    </xdr:from>
    <xdr:to>
      <xdr:col>47</xdr:col>
      <xdr:colOff>123824</xdr:colOff>
      <xdr:row>735</xdr:row>
      <xdr:rowOff>266700</xdr:rowOff>
    </xdr:to>
    <xdr:sp macro="" textlink="">
      <xdr:nvSpPr>
        <xdr:cNvPr id="11" name="右大かっこ 10"/>
        <xdr:cNvSpPr/>
      </xdr:nvSpPr>
      <xdr:spPr>
        <a:xfrm>
          <a:off x="9401174" y="50987325"/>
          <a:ext cx="123825"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19</xdr:col>
      <xdr:colOff>47625</xdr:colOff>
      <xdr:row>736</xdr:row>
      <xdr:rowOff>142875</xdr:rowOff>
    </xdr:from>
    <xdr:to>
      <xdr:col>38</xdr:col>
      <xdr:colOff>8708</xdr:colOff>
      <xdr:row>738</xdr:row>
      <xdr:rowOff>285442</xdr:rowOff>
    </xdr:to>
    <xdr:pic>
      <xdr:nvPicPr>
        <xdr:cNvPr id="12" name="図 11"/>
        <xdr:cNvPicPr>
          <a:picLocks noChangeAspect="1"/>
        </xdr:cNvPicPr>
      </xdr:nvPicPr>
      <xdr:blipFill>
        <a:blip xmlns:r="http://schemas.openxmlformats.org/officeDocument/2006/relationships" r:embed="rId3"/>
        <a:stretch>
          <a:fillRect/>
        </a:stretch>
      </xdr:blipFill>
      <xdr:spPr>
        <a:xfrm>
          <a:off x="3848100" y="51844575"/>
          <a:ext cx="3761558" cy="847417"/>
        </a:xfrm>
        <a:prstGeom prst="rect">
          <a:avLst/>
        </a:prstGeom>
      </xdr:spPr>
    </xdr:pic>
    <xdr:clientData/>
  </xdr:twoCellAnchor>
  <xdr:twoCellAnchor>
    <xdr:from>
      <xdr:col>14</xdr:col>
      <xdr:colOff>66673</xdr:colOff>
      <xdr:row>738</xdr:row>
      <xdr:rowOff>238125</xdr:rowOff>
    </xdr:from>
    <xdr:to>
      <xdr:col>27</xdr:col>
      <xdr:colOff>95249</xdr:colOff>
      <xdr:row>739</xdr:row>
      <xdr:rowOff>133350</xdr:rowOff>
    </xdr:to>
    <xdr:sp macro="" textlink="">
      <xdr:nvSpPr>
        <xdr:cNvPr id="15" name="テキスト ボックス 14"/>
        <xdr:cNvSpPr txBox="1"/>
      </xdr:nvSpPr>
      <xdr:spPr>
        <a:xfrm>
          <a:off x="2867023" y="52644675"/>
          <a:ext cx="26289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 ・請負</a:t>
          </a:r>
          <a:r>
            <a:rPr kumimoji="1" lang="en-US" altLang="ja-JP" sz="1100"/>
            <a:t>】</a:t>
          </a:r>
        </a:p>
        <a:p>
          <a:endParaRPr kumimoji="1" lang="ja-JP" altLang="en-US" sz="1100"/>
        </a:p>
      </xdr:txBody>
    </xdr:sp>
    <xdr:clientData/>
  </xdr:twoCellAnchor>
  <xdr:twoCellAnchor>
    <xdr:from>
      <xdr:col>32</xdr:col>
      <xdr:colOff>0</xdr:colOff>
      <xdr:row>738</xdr:row>
      <xdr:rowOff>228600</xdr:rowOff>
    </xdr:from>
    <xdr:to>
      <xdr:col>45</xdr:col>
      <xdr:colOff>57150</xdr:colOff>
      <xdr:row>739</xdr:row>
      <xdr:rowOff>133350</xdr:rowOff>
    </xdr:to>
    <xdr:sp macro="" textlink="">
      <xdr:nvSpPr>
        <xdr:cNvPr id="16" name="テキスト ボックス 15"/>
        <xdr:cNvSpPr txBox="1"/>
      </xdr:nvSpPr>
      <xdr:spPr>
        <a:xfrm>
          <a:off x="6400800" y="52635150"/>
          <a:ext cx="26574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一般競争入札・随意契約  ・請負</a:t>
          </a:r>
          <a:r>
            <a:rPr kumimoji="1" lang="en-US" altLang="ja-JP" sz="1100"/>
            <a:t>】</a:t>
          </a:r>
        </a:p>
        <a:p>
          <a:endParaRPr kumimoji="1" lang="ja-JP" altLang="en-US" sz="1100"/>
        </a:p>
      </xdr:txBody>
    </xdr:sp>
    <xdr:clientData/>
  </xdr:twoCellAnchor>
  <xdr:twoCellAnchor>
    <xdr:from>
      <xdr:col>13</xdr:col>
      <xdr:colOff>85724</xdr:colOff>
      <xdr:row>739</xdr:row>
      <xdr:rowOff>266699</xdr:rowOff>
    </xdr:from>
    <xdr:to>
      <xdr:col>26</xdr:col>
      <xdr:colOff>142874</xdr:colOff>
      <xdr:row>741</xdr:row>
      <xdr:rowOff>276224</xdr:rowOff>
    </xdr:to>
    <xdr:sp macro="" textlink="">
      <xdr:nvSpPr>
        <xdr:cNvPr id="13" name="テキスト ボックス 12"/>
        <xdr:cNvSpPr txBox="1"/>
      </xdr:nvSpPr>
      <xdr:spPr>
        <a:xfrm>
          <a:off x="2686049" y="53025674"/>
          <a:ext cx="2657475"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Ａ．公益財団法人及び民間企業６社</a:t>
          </a:r>
          <a:endParaRPr kumimoji="1" lang="en-US" altLang="ja-JP" sz="1100"/>
        </a:p>
        <a:p>
          <a:pPr algn="ctr"/>
          <a:r>
            <a:rPr kumimoji="1" lang="ja-JP" altLang="en-US" sz="1100"/>
            <a:t>１７３百万円</a:t>
          </a:r>
          <a:endParaRPr kumimoji="1" lang="en-US" altLang="ja-JP" sz="1100"/>
        </a:p>
        <a:p>
          <a:endParaRPr kumimoji="1" lang="en-US" altLang="ja-JP" sz="1100"/>
        </a:p>
        <a:p>
          <a:endParaRPr kumimoji="1" lang="ja-JP" altLang="en-US" sz="1100"/>
        </a:p>
      </xdr:txBody>
    </xdr:sp>
    <xdr:clientData/>
  </xdr:twoCellAnchor>
  <xdr:twoCellAnchor>
    <xdr:from>
      <xdr:col>31</xdr:col>
      <xdr:colOff>133350</xdr:colOff>
      <xdr:row>739</xdr:row>
      <xdr:rowOff>257176</xdr:rowOff>
    </xdr:from>
    <xdr:to>
      <xdr:col>43</xdr:col>
      <xdr:colOff>114300</xdr:colOff>
      <xdr:row>741</xdr:row>
      <xdr:rowOff>272326</xdr:rowOff>
    </xdr:to>
    <xdr:sp macro="" textlink="">
      <xdr:nvSpPr>
        <xdr:cNvPr id="14" name="テキスト ボックス 13"/>
        <xdr:cNvSpPr txBox="1"/>
      </xdr:nvSpPr>
      <xdr:spPr>
        <a:xfrm>
          <a:off x="6334125" y="53435251"/>
          <a:ext cx="2381250" cy="720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Ｂ．民間企業６社</a:t>
          </a:r>
          <a:endParaRPr kumimoji="1" lang="en-US" altLang="ja-JP" sz="1100"/>
        </a:p>
        <a:p>
          <a:pPr algn="ctr"/>
          <a:r>
            <a:rPr kumimoji="1" lang="ja-JP" altLang="en-US" sz="1100"/>
            <a:t>　　　７５百万</a:t>
          </a:r>
        </a:p>
      </xdr:txBody>
    </xdr:sp>
    <xdr:clientData/>
  </xdr:twoCellAnchor>
  <xdr:twoCellAnchor>
    <xdr:from>
      <xdr:col>37</xdr:col>
      <xdr:colOff>142875</xdr:colOff>
      <xdr:row>731</xdr:row>
      <xdr:rowOff>247650</xdr:rowOff>
    </xdr:from>
    <xdr:to>
      <xdr:col>45</xdr:col>
      <xdr:colOff>123825</xdr:colOff>
      <xdr:row>733</xdr:row>
      <xdr:rowOff>228600</xdr:rowOff>
    </xdr:to>
    <xdr:sp macro="" textlink="">
      <xdr:nvSpPr>
        <xdr:cNvPr id="17" name="テキスト ボックス 16"/>
        <xdr:cNvSpPr txBox="1"/>
      </xdr:nvSpPr>
      <xdr:spPr>
        <a:xfrm>
          <a:off x="7543800" y="50349150"/>
          <a:ext cx="1581150" cy="5238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３９百万円</a:t>
          </a:r>
        </a:p>
      </xdr:txBody>
    </xdr:sp>
    <xdr:clientData/>
  </xdr:twoCellAnchor>
  <xdr:twoCellAnchor>
    <xdr:from>
      <xdr:col>13</xdr:col>
      <xdr:colOff>19050</xdr:colOff>
      <xdr:row>742</xdr:row>
      <xdr:rowOff>95250</xdr:rowOff>
    </xdr:from>
    <xdr:to>
      <xdr:col>26</xdr:col>
      <xdr:colOff>85725</xdr:colOff>
      <xdr:row>744</xdr:row>
      <xdr:rowOff>123825</xdr:rowOff>
    </xdr:to>
    <xdr:sp macro="" textlink="">
      <xdr:nvSpPr>
        <xdr:cNvPr id="18" name="テキスト ボックス 17"/>
        <xdr:cNvSpPr txBox="1"/>
      </xdr:nvSpPr>
      <xdr:spPr>
        <a:xfrm>
          <a:off x="2619375" y="53911500"/>
          <a:ext cx="26670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12</xdr:col>
      <xdr:colOff>180976</xdr:colOff>
      <xdr:row>742</xdr:row>
      <xdr:rowOff>76200</xdr:rowOff>
    </xdr:from>
    <xdr:to>
      <xdr:col>13</xdr:col>
      <xdr:colOff>171450</xdr:colOff>
      <xdr:row>744</xdr:row>
      <xdr:rowOff>47625</xdr:rowOff>
    </xdr:to>
    <xdr:sp macro="" textlink="">
      <xdr:nvSpPr>
        <xdr:cNvPr id="9" name="左大かっこ 8"/>
        <xdr:cNvSpPr/>
      </xdr:nvSpPr>
      <xdr:spPr>
        <a:xfrm>
          <a:off x="2581276" y="53892450"/>
          <a:ext cx="190499" cy="676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742</xdr:row>
      <xdr:rowOff>123825</xdr:rowOff>
    </xdr:from>
    <xdr:to>
      <xdr:col>26</xdr:col>
      <xdr:colOff>152400</xdr:colOff>
      <xdr:row>744</xdr:row>
      <xdr:rowOff>9525</xdr:rowOff>
    </xdr:to>
    <xdr:sp macro="" textlink="">
      <xdr:nvSpPr>
        <xdr:cNvPr id="19" name="右大かっこ 18"/>
        <xdr:cNvSpPr/>
      </xdr:nvSpPr>
      <xdr:spPr>
        <a:xfrm>
          <a:off x="5219700" y="53940075"/>
          <a:ext cx="133350"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742</xdr:row>
      <xdr:rowOff>104775</xdr:rowOff>
    </xdr:from>
    <xdr:to>
      <xdr:col>44</xdr:col>
      <xdr:colOff>38100</xdr:colOff>
      <xdr:row>743</xdr:row>
      <xdr:rowOff>257175</xdr:rowOff>
    </xdr:to>
    <xdr:sp macro="" textlink="">
      <xdr:nvSpPr>
        <xdr:cNvPr id="20" name="テキスト ボックス 19"/>
        <xdr:cNvSpPr txBox="1"/>
      </xdr:nvSpPr>
      <xdr:spPr>
        <a:xfrm>
          <a:off x="6343650" y="53921025"/>
          <a:ext cx="24955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31</xdr:col>
      <xdr:colOff>114300</xdr:colOff>
      <xdr:row>742</xdr:row>
      <xdr:rowOff>85725</xdr:rowOff>
    </xdr:from>
    <xdr:to>
      <xdr:col>32</xdr:col>
      <xdr:colOff>85725</xdr:colOff>
      <xdr:row>743</xdr:row>
      <xdr:rowOff>247650</xdr:rowOff>
    </xdr:to>
    <xdr:sp macro="" textlink="">
      <xdr:nvSpPr>
        <xdr:cNvPr id="21" name="左大かっこ 20"/>
        <xdr:cNvSpPr/>
      </xdr:nvSpPr>
      <xdr:spPr>
        <a:xfrm>
          <a:off x="6315075" y="53901975"/>
          <a:ext cx="171450"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742</xdr:row>
      <xdr:rowOff>104776</xdr:rowOff>
    </xdr:from>
    <xdr:to>
      <xdr:col>44</xdr:col>
      <xdr:colOff>19050</xdr:colOff>
      <xdr:row>743</xdr:row>
      <xdr:rowOff>247651</xdr:rowOff>
    </xdr:to>
    <xdr:sp macro="" textlink="">
      <xdr:nvSpPr>
        <xdr:cNvPr id="22" name="右大かっこ 21"/>
        <xdr:cNvSpPr/>
      </xdr:nvSpPr>
      <xdr:spPr>
        <a:xfrm>
          <a:off x="8658225" y="53921026"/>
          <a:ext cx="161925" cy="495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104775</xdr:colOff>
          <xdr:row>45</xdr:row>
          <xdr:rowOff>9525</xdr:rowOff>
        </xdr:from>
        <xdr:to>
          <xdr:col>46</xdr:col>
          <xdr:colOff>190500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809</xdr:row>
          <xdr:rowOff>47625</xdr:rowOff>
        </xdr:from>
        <xdr:to>
          <xdr:col>43</xdr:col>
          <xdr:colOff>133350</xdr:colOff>
          <xdr:row>810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1076</xdr:row>
          <xdr:rowOff>28575</xdr:rowOff>
        </xdr:from>
        <xdr:to>
          <xdr:col>43</xdr:col>
          <xdr:colOff>104775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40</xdr:row>
      <xdr:rowOff>0</xdr:rowOff>
    </xdr:from>
    <xdr:to>
      <xdr:col>30</xdr:col>
      <xdr:colOff>7327</xdr:colOff>
      <xdr:row>40</xdr:row>
      <xdr:rowOff>7327</xdr:rowOff>
    </xdr:to>
    <xdr:cxnSp macro="">
      <xdr:nvCxnSpPr>
        <xdr:cNvPr id="24" name="直線コネクタ 23"/>
        <xdr:cNvCxnSpPr/>
      </xdr:nvCxnSpPr>
      <xdr:spPr>
        <a:xfrm flipV="1">
          <a:off x="5341327" y="15225346"/>
          <a:ext cx="600808" cy="73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85" zoomScaleNormal="75" zoomScaleSheetLayoutView="85" zoomScalePageLayoutView="85" workbookViewId="0">
      <selection activeCell="AI812" sqref="AI8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32</v>
      </c>
      <c r="AU2" s="350"/>
      <c r="AV2" s="44" t="str">
        <f>IF(AW2="", "", "-")</f>
        <v/>
      </c>
      <c r="AW2" s="353"/>
      <c r="AX2" s="353"/>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437</v>
      </c>
      <c r="AK3" s="491"/>
      <c r="AL3" s="491"/>
      <c r="AM3" s="491"/>
      <c r="AN3" s="491"/>
      <c r="AO3" s="491"/>
      <c r="AP3" s="491"/>
      <c r="AQ3" s="491"/>
      <c r="AR3" s="491"/>
      <c r="AS3" s="491"/>
      <c r="AT3" s="491"/>
      <c r="AU3" s="491"/>
      <c r="AV3" s="491"/>
      <c r="AW3" s="491"/>
      <c r="AX3" s="24" t="s">
        <v>74</v>
      </c>
    </row>
    <row r="4" spans="1:50" ht="27.75" customHeight="1" x14ac:dyDescent="0.15">
      <c r="A4" s="688" t="s">
        <v>29</v>
      </c>
      <c r="B4" s="689"/>
      <c r="C4" s="689"/>
      <c r="D4" s="689"/>
      <c r="E4" s="689"/>
      <c r="F4" s="689"/>
      <c r="G4" s="663" t="s">
        <v>438</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10" t="s">
        <v>195</v>
      </c>
      <c r="H5" s="511"/>
      <c r="I5" s="511"/>
      <c r="J5" s="511"/>
      <c r="K5" s="511"/>
      <c r="L5" s="511"/>
      <c r="M5" s="512" t="s">
        <v>75</v>
      </c>
      <c r="N5" s="513"/>
      <c r="O5" s="513"/>
      <c r="P5" s="513"/>
      <c r="Q5" s="513"/>
      <c r="R5" s="514"/>
      <c r="S5" s="515" t="s">
        <v>84</v>
      </c>
      <c r="T5" s="511"/>
      <c r="U5" s="511"/>
      <c r="V5" s="511"/>
      <c r="W5" s="511"/>
      <c r="X5" s="516"/>
      <c r="Y5" s="679" t="s">
        <v>3</v>
      </c>
      <c r="Z5" s="680"/>
      <c r="AA5" s="680"/>
      <c r="AB5" s="680"/>
      <c r="AC5" s="680"/>
      <c r="AD5" s="681"/>
      <c r="AE5" s="682" t="s">
        <v>440</v>
      </c>
      <c r="AF5" s="683"/>
      <c r="AG5" s="683"/>
      <c r="AH5" s="683"/>
      <c r="AI5" s="683"/>
      <c r="AJ5" s="683"/>
      <c r="AK5" s="683"/>
      <c r="AL5" s="683"/>
      <c r="AM5" s="683"/>
      <c r="AN5" s="683"/>
      <c r="AO5" s="683"/>
      <c r="AP5" s="684"/>
      <c r="AQ5" s="685" t="s">
        <v>577</v>
      </c>
      <c r="AR5" s="686"/>
      <c r="AS5" s="686"/>
      <c r="AT5" s="686"/>
      <c r="AU5" s="686"/>
      <c r="AV5" s="686"/>
      <c r="AW5" s="686"/>
      <c r="AX5" s="687"/>
    </row>
    <row r="6" spans="1:50" ht="39" customHeight="1" x14ac:dyDescent="0.15">
      <c r="A6" s="690" t="s">
        <v>4</v>
      </c>
      <c r="B6" s="691"/>
      <c r="C6" s="691"/>
      <c r="D6" s="691"/>
      <c r="E6" s="691"/>
      <c r="F6" s="691"/>
      <c r="G6" s="819" t="str">
        <f>入力規則等!F39</f>
        <v>エネルギー対策特別会計電源開発促進勘定</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585</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442</v>
      </c>
      <c r="AF7" s="338"/>
      <c r="AG7" s="338"/>
      <c r="AH7" s="338"/>
      <c r="AI7" s="338"/>
      <c r="AJ7" s="338"/>
      <c r="AK7" s="338"/>
      <c r="AL7" s="338"/>
      <c r="AM7" s="338"/>
      <c r="AN7" s="338"/>
      <c r="AO7" s="338"/>
      <c r="AP7" s="338"/>
      <c r="AQ7" s="338"/>
      <c r="AR7" s="338"/>
      <c r="AS7" s="338"/>
      <c r="AT7" s="338"/>
      <c r="AU7" s="338"/>
      <c r="AV7" s="338"/>
      <c r="AW7" s="338"/>
      <c r="AX7" s="339"/>
    </row>
    <row r="8" spans="1:50" ht="43.5" customHeight="1" x14ac:dyDescent="0.15">
      <c r="A8" s="790" t="s">
        <v>367</v>
      </c>
      <c r="B8" s="791"/>
      <c r="C8" s="791"/>
      <c r="D8" s="791"/>
      <c r="E8" s="791"/>
      <c r="F8" s="792"/>
      <c r="G8" s="81" t="str">
        <f>入力規則等!A26</f>
        <v>科学技術・イノベーション</v>
      </c>
      <c r="H8" s="82"/>
      <c r="I8" s="82"/>
      <c r="J8" s="82"/>
      <c r="K8" s="82"/>
      <c r="L8" s="82"/>
      <c r="M8" s="82"/>
      <c r="N8" s="82"/>
      <c r="O8" s="82"/>
      <c r="P8" s="82"/>
      <c r="Q8" s="82"/>
      <c r="R8" s="82"/>
      <c r="S8" s="82"/>
      <c r="T8" s="82"/>
      <c r="U8" s="82"/>
      <c r="V8" s="82"/>
      <c r="W8" s="82"/>
      <c r="X8" s="83"/>
      <c r="Y8" s="517" t="s">
        <v>368</v>
      </c>
      <c r="Z8" s="518"/>
      <c r="AA8" s="518"/>
      <c r="AB8" s="518"/>
      <c r="AC8" s="518"/>
      <c r="AD8" s="519"/>
      <c r="AE8" s="700" t="str">
        <f>入力規則等!K13</f>
        <v>エネルギー対策</v>
      </c>
      <c r="AF8" s="82"/>
      <c r="AG8" s="82"/>
      <c r="AH8" s="82"/>
      <c r="AI8" s="82"/>
      <c r="AJ8" s="82"/>
      <c r="AK8" s="82"/>
      <c r="AL8" s="82"/>
      <c r="AM8" s="82"/>
      <c r="AN8" s="82"/>
      <c r="AO8" s="82"/>
      <c r="AP8" s="82"/>
      <c r="AQ8" s="82"/>
      <c r="AR8" s="82"/>
      <c r="AS8" s="82"/>
      <c r="AT8" s="82"/>
      <c r="AU8" s="82"/>
      <c r="AV8" s="82"/>
      <c r="AW8" s="82"/>
      <c r="AX8" s="701"/>
    </row>
    <row r="9" spans="1:50" ht="55.5" customHeight="1" x14ac:dyDescent="0.15">
      <c r="A9" s="520" t="s">
        <v>25</v>
      </c>
      <c r="B9" s="521"/>
      <c r="C9" s="521"/>
      <c r="D9" s="521"/>
      <c r="E9" s="521"/>
      <c r="F9" s="521"/>
      <c r="G9" s="522" t="s">
        <v>443</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57.75" customHeight="1" x14ac:dyDescent="0.15">
      <c r="A10" s="652" t="s">
        <v>34</v>
      </c>
      <c r="B10" s="653"/>
      <c r="C10" s="653"/>
      <c r="D10" s="653"/>
      <c r="E10" s="653"/>
      <c r="F10" s="653"/>
      <c r="G10" s="654" t="s">
        <v>563</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2"/>
      <c r="G11" s="676" t="str">
        <f>入力規則等!P10</f>
        <v>直接実施、委託・請負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1" t="s">
        <v>26</v>
      </c>
      <c r="B12" s="622"/>
      <c r="C12" s="622"/>
      <c r="D12" s="622"/>
      <c r="E12" s="622"/>
      <c r="F12" s="623"/>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8"/>
    </row>
    <row r="13" spans="1:50" ht="21" customHeight="1" x14ac:dyDescent="0.15">
      <c r="A13" s="624"/>
      <c r="B13" s="625"/>
      <c r="C13" s="625"/>
      <c r="D13" s="625"/>
      <c r="E13" s="625"/>
      <c r="F13" s="626"/>
      <c r="G13" s="629" t="s">
        <v>7</v>
      </c>
      <c r="H13" s="630"/>
      <c r="I13" s="635" t="s">
        <v>8</v>
      </c>
      <c r="J13" s="636"/>
      <c r="K13" s="636"/>
      <c r="L13" s="636"/>
      <c r="M13" s="636"/>
      <c r="N13" s="636"/>
      <c r="O13" s="637"/>
      <c r="P13" s="205">
        <v>589</v>
      </c>
      <c r="Q13" s="206"/>
      <c r="R13" s="206"/>
      <c r="S13" s="206"/>
      <c r="T13" s="206"/>
      <c r="U13" s="206"/>
      <c r="V13" s="207"/>
      <c r="W13" s="205">
        <v>593</v>
      </c>
      <c r="X13" s="206"/>
      <c r="Y13" s="206"/>
      <c r="Z13" s="206"/>
      <c r="AA13" s="206"/>
      <c r="AB13" s="206"/>
      <c r="AC13" s="207"/>
      <c r="AD13" s="205">
        <v>387</v>
      </c>
      <c r="AE13" s="206"/>
      <c r="AF13" s="206"/>
      <c r="AG13" s="206"/>
      <c r="AH13" s="206"/>
      <c r="AI13" s="206"/>
      <c r="AJ13" s="207"/>
      <c r="AK13" s="205">
        <v>382</v>
      </c>
      <c r="AL13" s="206"/>
      <c r="AM13" s="206"/>
      <c r="AN13" s="206"/>
      <c r="AO13" s="206"/>
      <c r="AP13" s="206"/>
      <c r="AQ13" s="207"/>
      <c r="AR13" s="344"/>
      <c r="AS13" s="345"/>
      <c r="AT13" s="345"/>
      <c r="AU13" s="345"/>
      <c r="AV13" s="345"/>
      <c r="AW13" s="345"/>
      <c r="AX13" s="346"/>
    </row>
    <row r="14" spans="1:50" ht="21" customHeight="1" x14ac:dyDescent="0.15">
      <c r="A14" s="624"/>
      <c r="B14" s="625"/>
      <c r="C14" s="625"/>
      <c r="D14" s="625"/>
      <c r="E14" s="625"/>
      <c r="F14" s="626"/>
      <c r="G14" s="631"/>
      <c r="H14" s="632"/>
      <c r="I14" s="525" t="s">
        <v>9</v>
      </c>
      <c r="J14" s="566"/>
      <c r="K14" s="566"/>
      <c r="L14" s="566"/>
      <c r="M14" s="566"/>
      <c r="N14" s="566"/>
      <c r="O14" s="567"/>
      <c r="P14" s="205" t="s">
        <v>444</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c r="AL14" s="206"/>
      <c r="AM14" s="206"/>
      <c r="AN14" s="206"/>
      <c r="AO14" s="206"/>
      <c r="AP14" s="206"/>
      <c r="AQ14" s="207"/>
      <c r="AR14" s="619"/>
      <c r="AS14" s="619"/>
      <c r="AT14" s="619"/>
      <c r="AU14" s="619"/>
      <c r="AV14" s="619"/>
      <c r="AW14" s="619"/>
      <c r="AX14" s="620"/>
    </row>
    <row r="15" spans="1:50" ht="21" customHeight="1" x14ac:dyDescent="0.15">
      <c r="A15" s="624"/>
      <c r="B15" s="625"/>
      <c r="C15" s="625"/>
      <c r="D15" s="625"/>
      <c r="E15" s="625"/>
      <c r="F15" s="626"/>
      <c r="G15" s="631"/>
      <c r="H15" s="632"/>
      <c r="I15" s="525" t="s">
        <v>58</v>
      </c>
      <c r="J15" s="526"/>
      <c r="K15" s="526"/>
      <c r="L15" s="526"/>
      <c r="M15" s="526"/>
      <c r="N15" s="526"/>
      <c r="O15" s="527"/>
      <c r="P15" s="205" t="s">
        <v>444</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c r="AS15" s="206"/>
      <c r="AT15" s="206"/>
      <c r="AU15" s="206"/>
      <c r="AV15" s="206"/>
      <c r="AW15" s="206"/>
      <c r="AX15" s="565"/>
    </row>
    <row r="16" spans="1:50" ht="21" customHeight="1" x14ac:dyDescent="0.15">
      <c r="A16" s="624"/>
      <c r="B16" s="625"/>
      <c r="C16" s="625"/>
      <c r="D16" s="625"/>
      <c r="E16" s="625"/>
      <c r="F16" s="626"/>
      <c r="G16" s="631"/>
      <c r="H16" s="632"/>
      <c r="I16" s="525" t="s">
        <v>59</v>
      </c>
      <c r="J16" s="526"/>
      <c r="K16" s="526"/>
      <c r="L16" s="526"/>
      <c r="M16" s="526"/>
      <c r="N16" s="526"/>
      <c r="O16" s="527"/>
      <c r="P16" s="205" t="s">
        <v>445</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c r="AL16" s="206"/>
      <c r="AM16" s="206"/>
      <c r="AN16" s="206"/>
      <c r="AO16" s="206"/>
      <c r="AP16" s="206"/>
      <c r="AQ16" s="207"/>
      <c r="AR16" s="657"/>
      <c r="AS16" s="658"/>
      <c r="AT16" s="658"/>
      <c r="AU16" s="658"/>
      <c r="AV16" s="658"/>
      <c r="AW16" s="658"/>
      <c r="AX16" s="659"/>
    </row>
    <row r="17" spans="1:50" ht="24.75" customHeight="1" x14ac:dyDescent="0.15">
      <c r="A17" s="624"/>
      <c r="B17" s="625"/>
      <c r="C17" s="625"/>
      <c r="D17" s="625"/>
      <c r="E17" s="625"/>
      <c r="F17" s="626"/>
      <c r="G17" s="631"/>
      <c r="H17" s="632"/>
      <c r="I17" s="525" t="s">
        <v>57</v>
      </c>
      <c r="J17" s="566"/>
      <c r="K17" s="566"/>
      <c r="L17" s="566"/>
      <c r="M17" s="566"/>
      <c r="N17" s="566"/>
      <c r="O17" s="567"/>
      <c r="P17" s="205" t="s">
        <v>445</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4"/>
      <c r="B18" s="625"/>
      <c r="C18" s="625"/>
      <c r="D18" s="625"/>
      <c r="E18" s="625"/>
      <c r="F18" s="626"/>
      <c r="G18" s="633"/>
      <c r="H18" s="634"/>
      <c r="I18" s="697" t="s">
        <v>22</v>
      </c>
      <c r="J18" s="698"/>
      <c r="K18" s="698"/>
      <c r="L18" s="698"/>
      <c r="M18" s="698"/>
      <c r="N18" s="698"/>
      <c r="O18" s="699"/>
      <c r="P18" s="504">
        <f>SUM(P13:V17)</f>
        <v>589</v>
      </c>
      <c r="Q18" s="505"/>
      <c r="R18" s="505"/>
      <c r="S18" s="505"/>
      <c r="T18" s="505"/>
      <c r="U18" s="505"/>
      <c r="V18" s="506"/>
      <c r="W18" s="504">
        <f>SUM(W13:AC17)</f>
        <v>593</v>
      </c>
      <c r="X18" s="505"/>
      <c r="Y18" s="505"/>
      <c r="Z18" s="505"/>
      <c r="AA18" s="505"/>
      <c r="AB18" s="505"/>
      <c r="AC18" s="506"/>
      <c r="AD18" s="504">
        <f>SUM(AD13:AJ17)</f>
        <v>387</v>
      </c>
      <c r="AE18" s="505"/>
      <c r="AF18" s="505"/>
      <c r="AG18" s="505"/>
      <c r="AH18" s="505"/>
      <c r="AI18" s="505"/>
      <c r="AJ18" s="506"/>
      <c r="AK18" s="504">
        <f>SUM(AK13:AQ17)</f>
        <v>382</v>
      </c>
      <c r="AL18" s="505"/>
      <c r="AM18" s="505"/>
      <c r="AN18" s="505"/>
      <c r="AO18" s="505"/>
      <c r="AP18" s="505"/>
      <c r="AQ18" s="506"/>
      <c r="AR18" s="504">
        <f>SUM(AR13:AX17)</f>
        <v>0</v>
      </c>
      <c r="AS18" s="505"/>
      <c r="AT18" s="505"/>
      <c r="AU18" s="505"/>
      <c r="AV18" s="505"/>
      <c r="AW18" s="505"/>
      <c r="AX18" s="507"/>
    </row>
    <row r="19" spans="1:50" ht="24.75" customHeight="1" x14ac:dyDescent="0.15">
      <c r="A19" s="624"/>
      <c r="B19" s="625"/>
      <c r="C19" s="625"/>
      <c r="D19" s="625"/>
      <c r="E19" s="625"/>
      <c r="F19" s="626"/>
      <c r="G19" s="501" t="s">
        <v>10</v>
      </c>
      <c r="H19" s="502"/>
      <c r="I19" s="502"/>
      <c r="J19" s="502"/>
      <c r="K19" s="502"/>
      <c r="L19" s="502"/>
      <c r="M19" s="502"/>
      <c r="N19" s="502"/>
      <c r="O19" s="502"/>
      <c r="P19" s="205">
        <v>320</v>
      </c>
      <c r="Q19" s="206"/>
      <c r="R19" s="206"/>
      <c r="S19" s="206"/>
      <c r="T19" s="206"/>
      <c r="U19" s="206"/>
      <c r="V19" s="207"/>
      <c r="W19" s="205">
        <v>313</v>
      </c>
      <c r="X19" s="206"/>
      <c r="Y19" s="206"/>
      <c r="Z19" s="206"/>
      <c r="AA19" s="206"/>
      <c r="AB19" s="206"/>
      <c r="AC19" s="207"/>
      <c r="AD19" s="205">
        <v>287</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7"/>
      <c r="G20" s="501" t="s">
        <v>11</v>
      </c>
      <c r="H20" s="502"/>
      <c r="I20" s="502"/>
      <c r="J20" s="502"/>
      <c r="K20" s="502"/>
      <c r="L20" s="502"/>
      <c r="M20" s="502"/>
      <c r="N20" s="502"/>
      <c r="O20" s="502"/>
      <c r="P20" s="509">
        <f>IF(P18=0, "-", P19/P18)</f>
        <v>0.54329371816638372</v>
      </c>
      <c r="Q20" s="509"/>
      <c r="R20" s="509"/>
      <c r="S20" s="509"/>
      <c r="T20" s="509"/>
      <c r="U20" s="509"/>
      <c r="V20" s="509"/>
      <c r="W20" s="509">
        <f>IF(W18=0, "-", W19/W18)</f>
        <v>0.52782462057335577</v>
      </c>
      <c r="X20" s="509"/>
      <c r="Y20" s="509"/>
      <c r="Z20" s="509"/>
      <c r="AA20" s="509"/>
      <c r="AB20" s="509"/>
      <c r="AC20" s="509"/>
      <c r="AD20" s="509">
        <f>IF(AD18=0, "-", AD19/AD18)</f>
        <v>0.74160206718346255</v>
      </c>
      <c r="AE20" s="509"/>
      <c r="AF20" s="509"/>
      <c r="AG20" s="509"/>
      <c r="AH20" s="509"/>
      <c r="AI20" s="509"/>
      <c r="AJ20" s="509"/>
      <c r="AK20" s="503"/>
      <c r="AL20" s="503"/>
      <c r="AM20" s="503"/>
      <c r="AN20" s="503"/>
      <c r="AO20" s="503"/>
      <c r="AP20" s="503"/>
      <c r="AQ20" s="696"/>
      <c r="AR20" s="696"/>
      <c r="AS20" s="696"/>
      <c r="AT20" s="696"/>
      <c r="AU20" s="503"/>
      <c r="AV20" s="503"/>
      <c r="AW20" s="503"/>
      <c r="AX20" s="508"/>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2"/>
      <c r="Z22" s="423"/>
      <c r="AA22" s="424"/>
      <c r="AB22" s="301"/>
      <c r="AC22" s="296"/>
      <c r="AD22" s="297"/>
      <c r="AE22" s="317"/>
      <c r="AF22" s="317"/>
      <c r="AG22" s="317"/>
      <c r="AH22" s="317"/>
      <c r="AI22" s="317"/>
      <c r="AJ22" s="317"/>
      <c r="AK22" s="317"/>
      <c r="AL22" s="317"/>
      <c r="AM22" s="317"/>
      <c r="AN22" s="317"/>
      <c r="AO22" s="317"/>
      <c r="AP22" s="301"/>
      <c r="AQ22" s="114" t="s">
        <v>544</v>
      </c>
      <c r="AR22" s="113"/>
      <c r="AS22" s="99" t="s">
        <v>324</v>
      </c>
      <c r="AT22" s="100"/>
      <c r="AU22" s="322">
        <v>28</v>
      </c>
      <c r="AV22" s="322"/>
      <c r="AW22" s="351" t="s">
        <v>310</v>
      </c>
      <c r="AX22" s="352"/>
    </row>
    <row r="23" spans="1:50" ht="43.5" customHeight="1" x14ac:dyDescent="0.15">
      <c r="A23" s="479"/>
      <c r="B23" s="477"/>
      <c r="C23" s="477"/>
      <c r="D23" s="477"/>
      <c r="E23" s="477"/>
      <c r="F23" s="478"/>
      <c r="G23" s="452" t="s">
        <v>566</v>
      </c>
      <c r="H23" s="453"/>
      <c r="I23" s="453"/>
      <c r="J23" s="453"/>
      <c r="K23" s="453"/>
      <c r="L23" s="453"/>
      <c r="M23" s="453"/>
      <c r="N23" s="453"/>
      <c r="O23" s="454"/>
      <c r="P23" s="88" t="s">
        <v>452</v>
      </c>
      <c r="Q23" s="88"/>
      <c r="R23" s="88"/>
      <c r="S23" s="88"/>
      <c r="T23" s="88"/>
      <c r="U23" s="88"/>
      <c r="V23" s="88"/>
      <c r="W23" s="88"/>
      <c r="X23" s="117"/>
      <c r="Y23" s="199" t="s">
        <v>14</v>
      </c>
      <c r="Z23" s="461"/>
      <c r="AA23" s="462"/>
      <c r="AB23" s="473" t="s">
        <v>451</v>
      </c>
      <c r="AC23" s="473"/>
      <c r="AD23" s="473"/>
      <c r="AE23" s="302">
        <v>17</v>
      </c>
      <c r="AF23" s="303"/>
      <c r="AG23" s="303"/>
      <c r="AH23" s="303"/>
      <c r="AI23" s="302">
        <v>21</v>
      </c>
      <c r="AJ23" s="303"/>
      <c r="AK23" s="303"/>
      <c r="AL23" s="303"/>
      <c r="AM23" s="302">
        <v>12</v>
      </c>
      <c r="AN23" s="303"/>
      <c r="AO23" s="303"/>
      <c r="AP23" s="303"/>
      <c r="AQ23" s="77" t="s">
        <v>545</v>
      </c>
      <c r="AR23" s="78"/>
      <c r="AS23" s="78"/>
      <c r="AT23" s="79"/>
      <c r="AU23" s="303" t="s">
        <v>548</v>
      </c>
      <c r="AV23" s="303"/>
      <c r="AW23" s="303"/>
      <c r="AX23" s="305"/>
    </row>
    <row r="24" spans="1:50" ht="42"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t="s">
        <v>451</v>
      </c>
      <c r="AC24" s="488"/>
      <c r="AD24" s="488"/>
      <c r="AE24" s="302">
        <v>25</v>
      </c>
      <c r="AF24" s="303"/>
      <c r="AG24" s="303"/>
      <c r="AH24" s="303"/>
      <c r="AI24" s="302">
        <v>25</v>
      </c>
      <c r="AJ24" s="303"/>
      <c r="AK24" s="303"/>
      <c r="AL24" s="303"/>
      <c r="AM24" s="302">
        <v>25</v>
      </c>
      <c r="AN24" s="303"/>
      <c r="AO24" s="303"/>
      <c r="AP24" s="303"/>
      <c r="AQ24" s="77" t="s">
        <v>546</v>
      </c>
      <c r="AR24" s="78"/>
      <c r="AS24" s="78"/>
      <c r="AT24" s="79"/>
      <c r="AU24" s="303">
        <v>25</v>
      </c>
      <c r="AV24" s="303"/>
      <c r="AW24" s="303"/>
      <c r="AX24" s="305"/>
    </row>
    <row r="25" spans="1:50" ht="58.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v>68</v>
      </c>
      <c r="AF25" s="303"/>
      <c r="AG25" s="303"/>
      <c r="AH25" s="303"/>
      <c r="AI25" s="302">
        <v>84</v>
      </c>
      <c r="AJ25" s="303"/>
      <c r="AK25" s="303"/>
      <c r="AL25" s="303"/>
      <c r="AM25" s="302">
        <v>48</v>
      </c>
      <c r="AN25" s="303"/>
      <c r="AO25" s="303"/>
      <c r="AP25" s="303"/>
      <c r="AQ25" s="77" t="s">
        <v>546</v>
      </c>
      <c r="AR25" s="78"/>
      <c r="AS25" s="78"/>
      <c r="AT25" s="79"/>
      <c r="AU25" s="303" t="s">
        <v>548</v>
      </c>
      <c r="AV25" s="303"/>
      <c r="AW25" s="303"/>
      <c r="AX25" s="305"/>
    </row>
    <row r="26" spans="1:50" ht="18.75"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2"/>
      <c r="Z27" s="423"/>
      <c r="AA27" s="424"/>
      <c r="AB27" s="301"/>
      <c r="AC27" s="296"/>
      <c r="AD27" s="297"/>
      <c r="AE27" s="317"/>
      <c r="AF27" s="317"/>
      <c r="AG27" s="317"/>
      <c r="AH27" s="317"/>
      <c r="AI27" s="317"/>
      <c r="AJ27" s="317"/>
      <c r="AK27" s="317"/>
      <c r="AL27" s="317"/>
      <c r="AM27" s="317"/>
      <c r="AN27" s="317"/>
      <c r="AO27" s="317"/>
      <c r="AP27" s="301"/>
      <c r="AQ27" s="114" t="s">
        <v>546</v>
      </c>
      <c r="AR27" s="113"/>
      <c r="AS27" s="99" t="s">
        <v>324</v>
      </c>
      <c r="AT27" s="100"/>
      <c r="AU27" s="322">
        <v>28</v>
      </c>
      <c r="AV27" s="322"/>
      <c r="AW27" s="351" t="s">
        <v>310</v>
      </c>
      <c r="AX27" s="352"/>
    </row>
    <row r="28" spans="1:50" ht="42" customHeight="1" x14ac:dyDescent="0.15">
      <c r="A28" s="479"/>
      <c r="B28" s="477"/>
      <c r="C28" s="477"/>
      <c r="D28" s="477"/>
      <c r="E28" s="477"/>
      <c r="F28" s="478"/>
      <c r="G28" s="452" t="s">
        <v>567</v>
      </c>
      <c r="H28" s="453"/>
      <c r="I28" s="453"/>
      <c r="J28" s="453"/>
      <c r="K28" s="453"/>
      <c r="L28" s="453"/>
      <c r="M28" s="453"/>
      <c r="N28" s="453"/>
      <c r="O28" s="454"/>
      <c r="P28" s="88" t="s">
        <v>453</v>
      </c>
      <c r="Q28" s="88"/>
      <c r="R28" s="88"/>
      <c r="S28" s="88"/>
      <c r="T28" s="88"/>
      <c r="U28" s="88"/>
      <c r="V28" s="88"/>
      <c r="W28" s="88"/>
      <c r="X28" s="117"/>
      <c r="Y28" s="199" t="s">
        <v>14</v>
      </c>
      <c r="Z28" s="461"/>
      <c r="AA28" s="462"/>
      <c r="AB28" s="473" t="s">
        <v>451</v>
      </c>
      <c r="AC28" s="473"/>
      <c r="AD28" s="473"/>
      <c r="AE28" s="302">
        <v>2</v>
      </c>
      <c r="AF28" s="303"/>
      <c r="AG28" s="303"/>
      <c r="AH28" s="303"/>
      <c r="AI28" s="302">
        <v>2</v>
      </c>
      <c r="AJ28" s="303"/>
      <c r="AK28" s="303"/>
      <c r="AL28" s="303"/>
      <c r="AM28" s="302">
        <v>2</v>
      </c>
      <c r="AN28" s="303"/>
      <c r="AO28" s="303"/>
      <c r="AP28" s="303"/>
      <c r="AQ28" s="77" t="s">
        <v>546</v>
      </c>
      <c r="AR28" s="78"/>
      <c r="AS28" s="78"/>
      <c r="AT28" s="79"/>
      <c r="AU28" s="303" t="s">
        <v>548</v>
      </c>
      <c r="AV28" s="303"/>
      <c r="AW28" s="303"/>
      <c r="AX28" s="305"/>
    </row>
    <row r="29" spans="1:50" ht="42"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t="s">
        <v>451</v>
      </c>
      <c r="AC29" s="488"/>
      <c r="AD29" s="488"/>
      <c r="AE29" s="302">
        <v>3</v>
      </c>
      <c r="AF29" s="303"/>
      <c r="AG29" s="303"/>
      <c r="AH29" s="303"/>
      <c r="AI29" s="302">
        <v>3</v>
      </c>
      <c r="AJ29" s="303"/>
      <c r="AK29" s="303"/>
      <c r="AL29" s="303"/>
      <c r="AM29" s="302">
        <v>3</v>
      </c>
      <c r="AN29" s="303"/>
      <c r="AO29" s="303"/>
      <c r="AP29" s="303"/>
      <c r="AQ29" s="77" t="s">
        <v>546</v>
      </c>
      <c r="AR29" s="78"/>
      <c r="AS29" s="78"/>
      <c r="AT29" s="79"/>
      <c r="AU29" s="303">
        <v>3</v>
      </c>
      <c r="AV29" s="303"/>
      <c r="AW29" s="303"/>
      <c r="AX29" s="305"/>
    </row>
    <row r="30" spans="1:50" ht="62.25"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v>68</v>
      </c>
      <c r="AF30" s="303"/>
      <c r="AG30" s="303"/>
      <c r="AH30" s="303"/>
      <c r="AI30" s="302">
        <v>68</v>
      </c>
      <c r="AJ30" s="303"/>
      <c r="AK30" s="303"/>
      <c r="AL30" s="303"/>
      <c r="AM30" s="302">
        <v>68</v>
      </c>
      <c r="AN30" s="303"/>
      <c r="AO30" s="303"/>
      <c r="AP30" s="303"/>
      <c r="AQ30" s="77" t="s">
        <v>546</v>
      </c>
      <c r="AR30" s="78"/>
      <c r="AS30" s="78"/>
      <c r="AT30" s="79"/>
      <c r="AU30" s="303" t="s">
        <v>548</v>
      </c>
      <c r="AV30" s="303"/>
      <c r="AW30" s="303"/>
      <c r="AX30" s="305"/>
    </row>
    <row r="31" spans="1:50" ht="18.75"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2"/>
      <c r="Z32" s="423"/>
      <c r="AA32" s="424"/>
      <c r="AB32" s="301"/>
      <c r="AC32" s="296"/>
      <c r="AD32" s="297"/>
      <c r="AE32" s="317"/>
      <c r="AF32" s="317"/>
      <c r="AG32" s="317"/>
      <c r="AH32" s="317"/>
      <c r="AI32" s="317"/>
      <c r="AJ32" s="317"/>
      <c r="AK32" s="317"/>
      <c r="AL32" s="317"/>
      <c r="AM32" s="317"/>
      <c r="AN32" s="317"/>
      <c r="AO32" s="317"/>
      <c r="AP32" s="301"/>
      <c r="AQ32" s="114" t="s">
        <v>546</v>
      </c>
      <c r="AR32" s="113"/>
      <c r="AS32" s="99" t="s">
        <v>324</v>
      </c>
      <c r="AT32" s="100"/>
      <c r="AU32" s="322">
        <v>28</v>
      </c>
      <c r="AV32" s="322"/>
      <c r="AW32" s="351" t="s">
        <v>310</v>
      </c>
      <c r="AX32" s="352"/>
    </row>
    <row r="33" spans="1:50" ht="22.5" customHeight="1" x14ac:dyDescent="0.15">
      <c r="A33" s="479"/>
      <c r="B33" s="477"/>
      <c r="C33" s="477"/>
      <c r="D33" s="477"/>
      <c r="E33" s="477"/>
      <c r="F33" s="478"/>
      <c r="G33" s="452" t="s">
        <v>568</v>
      </c>
      <c r="H33" s="453"/>
      <c r="I33" s="453"/>
      <c r="J33" s="453"/>
      <c r="K33" s="453"/>
      <c r="L33" s="453"/>
      <c r="M33" s="453"/>
      <c r="N33" s="453"/>
      <c r="O33" s="454"/>
      <c r="P33" s="88" t="s">
        <v>454</v>
      </c>
      <c r="Q33" s="88"/>
      <c r="R33" s="88"/>
      <c r="S33" s="88"/>
      <c r="T33" s="88"/>
      <c r="U33" s="88"/>
      <c r="V33" s="88"/>
      <c r="W33" s="88"/>
      <c r="X33" s="117"/>
      <c r="Y33" s="199" t="s">
        <v>14</v>
      </c>
      <c r="Z33" s="461"/>
      <c r="AA33" s="462"/>
      <c r="AB33" s="473" t="s">
        <v>451</v>
      </c>
      <c r="AC33" s="473"/>
      <c r="AD33" s="473"/>
      <c r="AE33" s="302">
        <v>40</v>
      </c>
      <c r="AF33" s="303"/>
      <c r="AG33" s="303"/>
      <c r="AH33" s="303"/>
      <c r="AI33" s="302">
        <v>52</v>
      </c>
      <c r="AJ33" s="303"/>
      <c r="AK33" s="303"/>
      <c r="AL33" s="303"/>
      <c r="AM33" s="302">
        <v>48</v>
      </c>
      <c r="AN33" s="303"/>
      <c r="AO33" s="303"/>
      <c r="AP33" s="303"/>
      <c r="AQ33" s="77" t="s">
        <v>546</v>
      </c>
      <c r="AR33" s="78"/>
      <c r="AS33" s="78"/>
      <c r="AT33" s="79"/>
      <c r="AU33" s="303" t="s">
        <v>548</v>
      </c>
      <c r="AV33" s="303"/>
      <c r="AW33" s="303"/>
      <c r="AX33" s="305"/>
    </row>
    <row r="34" spans="1:50" ht="22.5"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t="s">
        <v>451</v>
      </c>
      <c r="AC34" s="488"/>
      <c r="AD34" s="488"/>
      <c r="AE34" s="302">
        <v>47</v>
      </c>
      <c r="AF34" s="303"/>
      <c r="AG34" s="303"/>
      <c r="AH34" s="303"/>
      <c r="AI34" s="302">
        <v>47</v>
      </c>
      <c r="AJ34" s="303"/>
      <c r="AK34" s="303"/>
      <c r="AL34" s="303"/>
      <c r="AM34" s="302">
        <v>47</v>
      </c>
      <c r="AN34" s="303"/>
      <c r="AO34" s="303"/>
      <c r="AP34" s="303"/>
      <c r="AQ34" s="77" t="s">
        <v>546</v>
      </c>
      <c r="AR34" s="78"/>
      <c r="AS34" s="78"/>
      <c r="AT34" s="79"/>
      <c r="AU34" s="303">
        <v>47</v>
      </c>
      <c r="AV34" s="303"/>
      <c r="AW34" s="303"/>
      <c r="AX34" s="305"/>
    </row>
    <row r="35" spans="1:50" ht="25.5"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v>85</v>
      </c>
      <c r="AF35" s="303"/>
      <c r="AG35" s="303"/>
      <c r="AH35" s="303"/>
      <c r="AI35" s="302">
        <v>111</v>
      </c>
      <c r="AJ35" s="303"/>
      <c r="AK35" s="303"/>
      <c r="AL35" s="303"/>
      <c r="AM35" s="302">
        <v>102</v>
      </c>
      <c r="AN35" s="303"/>
      <c r="AO35" s="303"/>
      <c r="AP35" s="303"/>
      <c r="AQ35" s="77" t="s">
        <v>546</v>
      </c>
      <c r="AR35" s="78"/>
      <c r="AS35" s="78"/>
      <c r="AT35" s="79"/>
      <c r="AU35" s="303" t="s">
        <v>548</v>
      </c>
      <c r="AV35" s="303"/>
      <c r="AW35" s="303"/>
      <c r="AX35" s="305"/>
    </row>
    <row r="36" spans="1:50" ht="18.75"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2"/>
      <c r="Z37" s="423"/>
      <c r="AA37" s="424"/>
      <c r="AB37" s="301"/>
      <c r="AC37" s="296"/>
      <c r="AD37" s="297"/>
      <c r="AE37" s="317"/>
      <c r="AF37" s="317"/>
      <c r="AG37" s="317"/>
      <c r="AH37" s="317"/>
      <c r="AI37" s="317"/>
      <c r="AJ37" s="317"/>
      <c r="AK37" s="317"/>
      <c r="AL37" s="317"/>
      <c r="AM37" s="317"/>
      <c r="AN37" s="317"/>
      <c r="AO37" s="317"/>
      <c r="AP37" s="301"/>
      <c r="AQ37" s="114" t="s">
        <v>547</v>
      </c>
      <c r="AR37" s="113"/>
      <c r="AS37" s="99" t="s">
        <v>324</v>
      </c>
      <c r="AT37" s="100"/>
      <c r="AU37" s="322">
        <v>28</v>
      </c>
      <c r="AV37" s="322"/>
      <c r="AW37" s="351" t="s">
        <v>310</v>
      </c>
      <c r="AX37" s="352"/>
    </row>
    <row r="38" spans="1:50" ht="24.75" customHeight="1" x14ac:dyDescent="0.15">
      <c r="A38" s="479"/>
      <c r="B38" s="477"/>
      <c r="C38" s="477"/>
      <c r="D38" s="477"/>
      <c r="E38" s="477"/>
      <c r="F38" s="478"/>
      <c r="G38" s="452" t="s">
        <v>569</v>
      </c>
      <c r="H38" s="453"/>
      <c r="I38" s="453"/>
      <c r="J38" s="453"/>
      <c r="K38" s="453"/>
      <c r="L38" s="453"/>
      <c r="M38" s="453"/>
      <c r="N38" s="453"/>
      <c r="O38" s="454"/>
      <c r="P38" s="88" t="s">
        <v>455</v>
      </c>
      <c r="Q38" s="88"/>
      <c r="R38" s="88"/>
      <c r="S38" s="88"/>
      <c r="T38" s="88"/>
      <c r="U38" s="88"/>
      <c r="V38" s="88"/>
      <c r="W38" s="88"/>
      <c r="X38" s="117"/>
      <c r="Y38" s="199" t="s">
        <v>14</v>
      </c>
      <c r="Z38" s="461"/>
      <c r="AA38" s="462"/>
      <c r="AB38" s="473" t="s">
        <v>451</v>
      </c>
      <c r="AC38" s="473"/>
      <c r="AD38" s="473"/>
      <c r="AE38" s="302">
        <v>9</v>
      </c>
      <c r="AF38" s="303"/>
      <c r="AG38" s="303"/>
      <c r="AH38" s="303"/>
      <c r="AI38" s="302">
        <v>11</v>
      </c>
      <c r="AJ38" s="303"/>
      <c r="AK38" s="303"/>
      <c r="AL38" s="303"/>
      <c r="AM38" s="302">
        <v>12</v>
      </c>
      <c r="AN38" s="303"/>
      <c r="AO38" s="303"/>
      <c r="AP38" s="303"/>
      <c r="AQ38" s="77" t="s">
        <v>547</v>
      </c>
      <c r="AR38" s="78"/>
      <c r="AS38" s="78"/>
      <c r="AT38" s="79"/>
      <c r="AU38" s="303" t="s">
        <v>544</v>
      </c>
      <c r="AV38" s="303"/>
      <c r="AW38" s="303"/>
      <c r="AX38" s="305"/>
    </row>
    <row r="39" spans="1:50" ht="23.25"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t="s">
        <v>451</v>
      </c>
      <c r="AC39" s="488"/>
      <c r="AD39" s="488"/>
      <c r="AE39" s="302">
        <v>11</v>
      </c>
      <c r="AF39" s="303"/>
      <c r="AG39" s="303"/>
      <c r="AH39" s="303"/>
      <c r="AI39" s="302">
        <v>11</v>
      </c>
      <c r="AJ39" s="303"/>
      <c r="AK39" s="303"/>
      <c r="AL39" s="303"/>
      <c r="AM39" s="302">
        <v>11</v>
      </c>
      <c r="AN39" s="303"/>
      <c r="AO39" s="303"/>
      <c r="AP39" s="303"/>
      <c r="AQ39" s="77" t="s">
        <v>547</v>
      </c>
      <c r="AR39" s="78"/>
      <c r="AS39" s="78"/>
      <c r="AT39" s="79"/>
      <c r="AU39" s="303">
        <v>11</v>
      </c>
      <c r="AV39" s="303"/>
      <c r="AW39" s="303"/>
      <c r="AX39" s="305"/>
    </row>
    <row r="40" spans="1:50" ht="24"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v>82</v>
      </c>
      <c r="AF40" s="303"/>
      <c r="AG40" s="303"/>
      <c r="AH40" s="303"/>
      <c r="AI40" s="302">
        <v>100</v>
      </c>
      <c r="AJ40" s="303"/>
      <c r="AK40" s="303"/>
      <c r="AL40" s="303"/>
      <c r="AM40" s="302">
        <v>109</v>
      </c>
      <c r="AN40" s="303"/>
      <c r="AO40" s="303"/>
      <c r="AP40" s="303"/>
      <c r="AQ40" s="77" t="s">
        <v>547</v>
      </c>
      <c r="AR40" s="78"/>
      <c r="AS40" s="78"/>
      <c r="AT40" s="79"/>
      <c r="AU40" s="303" t="s">
        <v>548</v>
      </c>
      <c r="AV40" s="303"/>
      <c r="AW40" s="303"/>
      <c r="AX40" s="305"/>
    </row>
    <row r="41" spans="1:50" ht="18.75"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2"/>
      <c r="Z42" s="423"/>
      <c r="AA42" s="424"/>
      <c r="AB42" s="301"/>
      <c r="AC42" s="296"/>
      <c r="AD42" s="297"/>
      <c r="AE42" s="317"/>
      <c r="AF42" s="317"/>
      <c r="AG42" s="317"/>
      <c r="AH42" s="317"/>
      <c r="AI42" s="317"/>
      <c r="AJ42" s="317"/>
      <c r="AK42" s="317"/>
      <c r="AL42" s="317"/>
      <c r="AM42" s="317"/>
      <c r="AN42" s="317"/>
      <c r="AO42" s="317"/>
      <c r="AP42" s="301"/>
      <c r="AQ42" s="114" t="s">
        <v>546</v>
      </c>
      <c r="AR42" s="113"/>
      <c r="AS42" s="99" t="s">
        <v>324</v>
      </c>
      <c r="AT42" s="100"/>
      <c r="AU42" s="322">
        <v>28</v>
      </c>
      <c r="AV42" s="322"/>
      <c r="AW42" s="351" t="s">
        <v>310</v>
      </c>
      <c r="AX42" s="352"/>
    </row>
    <row r="43" spans="1:50" ht="27" customHeight="1" x14ac:dyDescent="0.15">
      <c r="A43" s="479"/>
      <c r="B43" s="477"/>
      <c r="C43" s="477"/>
      <c r="D43" s="477"/>
      <c r="E43" s="477"/>
      <c r="F43" s="478"/>
      <c r="G43" s="452" t="s">
        <v>570</v>
      </c>
      <c r="H43" s="453"/>
      <c r="I43" s="453"/>
      <c r="J43" s="453"/>
      <c r="K43" s="453"/>
      <c r="L43" s="453"/>
      <c r="M43" s="453"/>
      <c r="N43" s="453"/>
      <c r="O43" s="454"/>
      <c r="P43" s="88" t="s">
        <v>456</v>
      </c>
      <c r="Q43" s="88"/>
      <c r="R43" s="88"/>
      <c r="S43" s="88"/>
      <c r="T43" s="88"/>
      <c r="U43" s="88"/>
      <c r="V43" s="88"/>
      <c r="W43" s="88"/>
      <c r="X43" s="117"/>
      <c r="Y43" s="199" t="s">
        <v>14</v>
      </c>
      <c r="Z43" s="461"/>
      <c r="AA43" s="462"/>
      <c r="AB43" s="473" t="s">
        <v>451</v>
      </c>
      <c r="AC43" s="473"/>
      <c r="AD43" s="473"/>
      <c r="AE43" s="302">
        <v>15</v>
      </c>
      <c r="AF43" s="303"/>
      <c r="AG43" s="303"/>
      <c r="AH43" s="303"/>
      <c r="AI43" s="302">
        <v>12</v>
      </c>
      <c r="AJ43" s="303"/>
      <c r="AK43" s="303"/>
      <c r="AL43" s="303"/>
      <c r="AM43" s="302">
        <v>5</v>
      </c>
      <c r="AN43" s="303"/>
      <c r="AO43" s="303"/>
      <c r="AP43" s="303"/>
      <c r="AQ43" s="77" t="s">
        <v>547</v>
      </c>
      <c r="AR43" s="78"/>
      <c r="AS43" s="78"/>
      <c r="AT43" s="79"/>
      <c r="AU43" s="303" t="s">
        <v>548</v>
      </c>
      <c r="AV43" s="303"/>
      <c r="AW43" s="303"/>
      <c r="AX43" s="305"/>
    </row>
    <row r="44" spans="1:50" ht="23.25"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t="s">
        <v>451</v>
      </c>
      <c r="AC44" s="488"/>
      <c r="AD44" s="488"/>
      <c r="AE44" s="302">
        <v>5</v>
      </c>
      <c r="AF44" s="303"/>
      <c r="AG44" s="303"/>
      <c r="AH44" s="303"/>
      <c r="AI44" s="302">
        <v>5</v>
      </c>
      <c r="AJ44" s="303"/>
      <c r="AK44" s="303"/>
      <c r="AL44" s="303"/>
      <c r="AM44" s="302">
        <v>5</v>
      </c>
      <c r="AN44" s="303"/>
      <c r="AO44" s="303"/>
      <c r="AP44" s="303"/>
      <c r="AQ44" s="77" t="s">
        <v>547</v>
      </c>
      <c r="AR44" s="78"/>
      <c r="AS44" s="78"/>
      <c r="AT44" s="79"/>
      <c r="AU44" s="303">
        <v>5</v>
      </c>
      <c r="AV44" s="303"/>
      <c r="AW44" s="303"/>
      <c r="AX44" s="305"/>
    </row>
    <row r="45" spans="1:50" ht="22.5"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v>300</v>
      </c>
      <c r="AF45" s="303"/>
      <c r="AG45" s="303"/>
      <c r="AH45" s="303"/>
      <c r="AI45" s="302">
        <v>240</v>
      </c>
      <c r="AJ45" s="303"/>
      <c r="AK45" s="303"/>
      <c r="AL45" s="303"/>
      <c r="AM45" s="302">
        <v>100</v>
      </c>
      <c r="AN45" s="303"/>
      <c r="AO45" s="303"/>
      <c r="AP45" s="303"/>
      <c r="AQ45" s="77" t="s">
        <v>547</v>
      </c>
      <c r="AR45" s="78"/>
      <c r="AS45" s="78"/>
      <c r="AT45" s="79"/>
      <c r="AU45" s="303" t="s">
        <v>548</v>
      </c>
      <c r="AV45" s="303"/>
      <c r="AW45" s="303"/>
      <c r="AX45" s="305"/>
    </row>
    <row r="46" spans="1:50" ht="18.75" hidden="1" customHeight="1" x14ac:dyDescent="0.15">
      <c r="A46" s="804" t="s">
        <v>411</v>
      </c>
      <c r="B46" s="805"/>
      <c r="C46" s="805"/>
      <c r="D46" s="805"/>
      <c r="E46" s="805"/>
      <c r="F46" s="806"/>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7"/>
      <c r="B47" s="808"/>
      <c r="C47" s="808"/>
      <c r="D47" s="808"/>
      <c r="E47" s="808"/>
      <c r="F47" s="809"/>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0" t="s">
        <v>435</v>
      </c>
      <c r="B51" s="861"/>
      <c r="C51" s="861"/>
      <c r="D51" s="861"/>
      <c r="E51" s="858" t="s">
        <v>428</v>
      </c>
      <c r="F51" s="859"/>
      <c r="G51" s="50" t="s">
        <v>340</v>
      </c>
      <c r="H51" s="788"/>
      <c r="I51" s="384"/>
      <c r="J51" s="384"/>
      <c r="K51" s="384"/>
      <c r="L51" s="384"/>
      <c r="M51" s="384"/>
      <c r="N51" s="384"/>
      <c r="O51" s="789"/>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6" t="s">
        <v>277</v>
      </c>
      <c r="B53" s="812" t="s">
        <v>274</v>
      </c>
      <c r="C53" s="447"/>
      <c r="D53" s="447"/>
      <c r="E53" s="447"/>
      <c r="F53" s="448"/>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6"/>
      <c r="B54" s="812"/>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12"/>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12"/>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13"/>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81"/>
      <c r="R60" s="781"/>
      <c r="S60" s="781"/>
      <c r="T60" s="781"/>
      <c r="U60" s="781"/>
      <c r="V60" s="781"/>
      <c r="W60" s="781"/>
      <c r="X60" s="782"/>
      <c r="Y60" s="712" t="s">
        <v>69</v>
      </c>
      <c r="Z60" s="713"/>
      <c r="AA60" s="714"/>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83"/>
      <c r="Q61" s="783"/>
      <c r="R61" s="783"/>
      <c r="S61" s="783"/>
      <c r="T61" s="783"/>
      <c r="U61" s="783"/>
      <c r="V61" s="783"/>
      <c r="W61" s="783"/>
      <c r="X61" s="784"/>
      <c r="Y61" s="695" t="s">
        <v>61</v>
      </c>
      <c r="Z61" s="420"/>
      <c r="AA61" s="421"/>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5"/>
      <c r="Y62" s="695"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81"/>
      <c r="R65" s="781"/>
      <c r="S65" s="781"/>
      <c r="T65" s="781"/>
      <c r="U65" s="781"/>
      <c r="V65" s="781"/>
      <c r="W65" s="781"/>
      <c r="X65" s="782"/>
      <c r="Y65" s="712" t="s">
        <v>69</v>
      </c>
      <c r="Z65" s="713"/>
      <c r="AA65" s="714"/>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83"/>
      <c r="Q66" s="783"/>
      <c r="R66" s="783"/>
      <c r="S66" s="783"/>
      <c r="T66" s="783"/>
      <c r="U66" s="783"/>
      <c r="V66" s="783"/>
      <c r="W66" s="783"/>
      <c r="X66" s="784"/>
      <c r="Y66" s="695" t="s">
        <v>61</v>
      </c>
      <c r="Z66" s="420"/>
      <c r="AA66" s="421"/>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5"/>
      <c r="Y67" s="695"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81"/>
      <c r="R70" s="781"/>
      <c r="S70" s="781"/>
      <c r="T70" s="781"/>
      <c r="U70" s="781"/>
      <c r="V70" s="781"/>
      <c r="W70" s="781"/>
      <c r="X70" s="782"/>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83"/>
      <c r="Q71" s="783"/>
      <c r="R71" s="783"/>
      <c r="S71" s="783"/>
      <c r="T71" s="783"/>
      <c r="U71" s="783"/>
      <c r="V71" s="783"/>
      <c r="W71" s="783"/>
      <c r="X71" s="784"/>
      <c r="Y71" s="695" t="s">
        <v>61</v>
      </c>
      <c r="Z71" s="420"/>
      <c r="AA71" s="421"/>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15"/>
      <c r="C72" s="815"/>
      <c r="D72" s="815"/>
      <c r="E72" s="815"/>
      <c r="F72" s="816"/>
      <c r="G72" s="463"/>
      <c r="H72" s="140"/>
      <c r="I72" s="140"/>
      <c r="J72" s="140"/>
      <c r="K72" s="140"/>
      <c r="L72" s="140"/>
      <c r="M72" s="140"/>
      <c r="N72" s="140"/>
      <c r="O72" s="464"/>
      <c r="P72" s="810"/>
      <c r="Q72" s="810"/>
      <c r="R72" s="810"/>
      <c r="S72" s="810"/>
      <c r="T72" s="810"/>
      <c r="U72" s="810"/>
      <c r="V72" s="810"/>
      <c r="W72" s="810"/>
      <c r="X72" s="811"/>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4"/>
      <c r="Z73" s="435"/>
      <c r="AA73" s="436"/>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457</v>
      </c>
      <c r="H74" s="88"/>
      <c r="I74" s="88"/>
      <c r="J74" s="88"/>
      <c r="K74" s="88"/>
      <c r="L74" s="88"/>
      <c r="M74" s="88"/>
      <c r="N74" s="88"/>
      <c r="O74" s="88"/>
      <c r="P74" s="88"/>
      <c r="Q74" s="88"/>
      <c r="R74" s="88"/>
      <c r="S74" s="88"/>
      <c r="T74" s="88"/>
      <c r="U74" s="88"/>
      <c r="V74" s="88"/>
      <c r="W74" s="88"/>
      <c r="X74" s="117"/>
      <c r="Y74" s="814" t="s">
        <v>62</v>
      </c>
      <c r="Z74" s="680"/>
      <c r="AA74" s="681"/>
      <c r="AB74" s="473" t="s">
        <v>458</v>
      </c>
      <c r="AC74" s="473"/>
      <c r="AD74" s="473"/>
      <c r="AE74" s="284">
        <v>4466</v>
      </c>
      <c r="AF74" s="284"/>
      <c r="AG74" s="284"/>
      <c r="AH74" s="284"/>
      <c r="AI74" s="284">
        <v>5397</v>
      </c>
      <c r="AJ74" s="284"/>
      <c r="AK74" s="284"/>
      <c r="AL74" s="284"/>
      <c r="AM74" s="284">
        <v>5984</v>
      </c>
      <c r="AN74" s="284"/>
      <c r="AO74" s="284"/>
      <c r="AP74" s="284"/>
      <c r="AQ74" s="284" t="s">
        <v>547</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3" t="s">
        <v>458</v>
      </c>
      <c r="AC75" s="473"/>
      <c r="AD75" s="473"/>
      <c r="AE75" s="284">
        <v>6000</v>
      </c>
      <c r="AF75" s="284"/>
      <c r="AG75" s="284"/>
      <c r="AH75" s="284"/>
      <c r="AI75" s="284">
        <v>6000</v>
      </c>
      <c r="AJ75" s="284"/>
      <c r="AK75" s="284"/>
      <c r="AL75" s="284"/>
      <c r="AM75" s="284">
        <v>6000</v>
      </c>
      <c r="AN75" s="284"/>
      <c r="AO75" s="284"/>
      <c r="AP75" s="284"/>
      <c r="AQ75" s="284">
        <v>6000</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4"/>
      <c r="B77" s="415"/>
      <c r="C77" s="415"/>
      <c r="D77" s="415"/>
      <c r="E77" s="415"/>
      <c r="F77" s="416"/>
      <c r="G77" s="88" t="s">
        <v>459</v>
      </c>
      <c r="H77" s="88"/>
      <c r="I77" s="88"/>
      <c r="J77" s="88"/>
      <c r="K77" s="88"/>
      <c r="L77" s="88"/>
      <c r="M77" s="88"/>
      <c r="N77" s="88"/>
      <c r="O77" s="88"/>
      <c r="P77" s="88"/>
      <c r="Q77" s="88"/>
      <c r="R77" s="88"/>
      <c r="S77" s="88"/>
      <c r="T77" s="88"/>
      <c r="U77" s="88"/>
      <c r="V77" s="88"/>
      <c r="W77" s="88"/>
      <c r="X77" s="117"/>
      <c r="Y77" s="425" t="s">
        <v>62</v>
      </c>
      <c r="Z77" s="426"/>
      <c r="AA77" s="427"/>
      <c r="AB77" s="437" t="s">
        <v>460</v>
      </c>
      <c r="AC77" s="438"/>
      <c r="AD77" s="439"/>
      <c r="AE77" s="284">
        <v>97</v>
      </c>
      <c r="AF77" s="284"/>
      <c r="AG77" s="284"/>
      <c r="AH77" s="284"/>
      <c r="AI77" s="284">
        <v>132</v>
      </c>
      <c r="AJ77" s="284"/>
      <c r="AK77" s="284"/>
      <c r="AL77" s="284"/>
      <c r="AM77" s="284">
        <v>94</v>
      </c>
      <c r="AN77" s="284"/>
      <c r="AO77" s="284"/>
      <c r="AP77" s="284"/>
      <c r="AQ77" s="284" t="s">
        <v>547</v>
      </c>
      <c r="AR77" s="284"/>
      <c r="AS77" s="284"/>
      <c r="AT77" s="284"/>
      <c r="AU77" s="284"/>
      <c r="AV77" s="284"/>
      <c r="AW77" s="284"/>
      <c r="AX77" s="285"/>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451</v>
      </c>
      <c r="AC78" s="294"/>
      <c r="AD78" s="295"/>
      <c r="AE78" s="284">
        <v>100</v>
      </c>
      <c r="AF78" s="284"/>
      <c r="AG78" s="284"/>
      <c r="AH78" s="284"/>
      <c r="AI78" s="284">
        <v>100</v>
      </c>
      <c r="AJ78" s="284"/>
      <c r="AK78" s="284"/>
      <c r="AL78" s="284"/>
      <c r="AM78" s="284">
        <v>100</v>
      </c>
      <c r="AN78" s="284"/>
      <c r="AO78" s="284"/>
      <c r="AP78" s="284"/>
      <c r="AQ78" s="284">
        <v>100</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461</v>
      </c>
      <c r="H89" s="211"/>
      <c r="I89" s="211"/>
      <c r="J89" s="211"/>
      <c r="K89" s="211"/>
      <c r="L89" s="211"/>
      <c r="M89" s="211"/>
      <c r="N89" s="211"/>
      <c r="O89" s="211"/>
      <c r="P89" s="211"/>
      <c r="Q89" s="211"/>
      <c r="R89" s="211"/>
      <c r="S89" s="211"/>
      <c r="T89" s="211"/>
      <c r="U89" s="211"/>
      <c r="V89" s="211"/>
      <c r="W89" s="211"/>
      <c r="X89" s="211"/>
      <c r="Y89" s="215" t="s">
        <v>17</v>
      </c>
      <c r="Z89" s="216"/>
      <c r="AA89" s="217"/>
      <c r="AB89" s="235" t="s">
        <v>571</v>
      </c>
      <c r="AC89" s="236"/>
      <c r="AD89" s="237"/>
      <c r="AE89" s="302">
        <f>40/4466*1000</f>
        <v>8.9565606806986118</v>
      </c>
      <c r="AF89" s="303"/>
      <c r="AG89" s="303"/>
      <c r="AH89" s="304"/>
      <c r="AI89" s="302">
        <f>30/5397*1000</f>
        <v>5.5586436909394106</v>
      </c>
      <c r="AJ89" s="303"/>
      <c r="AK89" s="303"/>
      <c r="AL89" s="304"/>
      <c r="AM89" s="284">
        <f>75/5984*1000</f>
        <v>12.533422459893048</v>
      </c>
      <c r="AN89" s="284"/>
      <c r="AO89" s="284"/>
      <c r="AP89" s="284"/>
      <c r="AQ89" s="302">
        <f>118/6000*1000</f>
        <v>19.666666666666664</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572</v>
      </c>
      <c r="AC90" s="203"/>
      <c r="AD90" s="204"/>
      <c r="AE90" s="428" t="s">
        <v>573</v>
      </c>
      <c r="AF90" s="429"/>
      <c r="AG90" s="429"/>
      <c r="AH90" s="430"/>
      <c r="AI90" s="428" t="s">
        <v>574</v>
      </c>
      <c r="AJ90" s="429"/>
      <c r="AK90" s="429"/>
      <c r="AL90" s="430"/>
      <c r="AM90" s="241" t="s">
        <v>575</v>
      </c>
      <c r="AN90" s="241"/>
      <c r="AO90" s="241"/>
      <c r="AP90" s="241"/>
      <c r="AQ90" s="241" t="s">
        <v>576</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462</v>
      </c>
      <c r="H92" s="211"/>
      <c r="I92" s="211"/>
      <c r="J92" s="211"/>
      <c r="K92" s="211"/>
      <c r="L92" s="211"/>
      <c r="M92" s="211"/>
      <c r="N92" s="211"/>
      <c r="O92" s="211"/>
      <c r="P92" s="211"/>
      <c r="Q92" s="211"/>
      <c r="R92" s="211"/>
      <c r="S92" s="211"/>
      <c r="T92" s="211"/>
      <c r="U92" s="211"/>
      <c r="V92" s="211"/>
      <c r="W92" s="211"/>
      <c r="X92" s="211"/>
      <c r="Y92" s="215" t="s">
        <v>17</v>
      </c>
      <c r="Z92" s="216"/>
      <c r="AA92" s="217"/>
      <c r="AB92" s="235" t="s">
        <v>463</v>
      </c>
      <c r="AC92" s="236"/>
      <c r="AD92" s="237"/>
      <c r="AE92" s="284">
        <f>133/97</f>
        <v>1.3711340206185567</v>
      </c>
      <c r="AF92" s="284"/>
      <c r="AG92" s="284"/>
      <c r="AH92" s="284"/>
      <c r="AI92" s="284">
        <f>208/132</f>
        <v>1.5757575757575757</v>
      </c>
      <c r="AJ92" s="284"/>
      <c r="AK92" s="284"/>
      <c r="AL92" s="284"/>
      <c r="AM92" s="284">
        <f>173/94</f>
        <v>1.8404255319148937</v>
      </c>
      <c r="AN92" s="284"/>
      <c r="AO92" s="284"/>
      <c r="AP92" s="284"/>
      <c r="AQ92" s="284">
        <f>202/100</f>
        <v>2.02</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464</v>
      </c>
      <c r="AC93" s="203"/>
      <c r="AD93" s="204"/>
      <c r="AE93" s="241" t="s">
        <v>465</v>
      </c>
      <c r="AF93" s="241"/>
      <c r="AG93" s="241"/>
      <c r="AH93" s="241"/>
      <c r="AI93" s="241" t="s">
        <v>466</v>
      </c>
      <c r="AJ93" s="241"/>
      <c r="AK93" s="241"/>
      <c r="AL93" s="241"/>
      <c r="AM93" s="241" t="s">
        <v>525</v>
      </c>
      <c r="AN93" s="241"/>
      <c r="AO93" s="241"/>
      <c r="AP93" s="241"/>
      <c r="AQ93" s="241" t="s">
        <v>467</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447</v>
      </c>
      <c r="D104" s="219"/>
      <c r="E104" s="219"/>
      <c r="F104" s="219"/>
      <c r="G104" s="219"/>
      <c r="H104" s="219"/>
      <c r="I104" s="219"/>
      <c r="J104" s="219"/>
      <c r="K104" s="220"/>
      <c r="L104" s="205">
        <v>10</v>
      </c>
      <c r="M104" s="206"/>
      <c r="N104" s="206"/>
      <c r="O104" s="206"/>
      <c r="P104" s="206"/>
      <c r="Q104" s="207"/>
      <c r="R104" s="205"/>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8"/>
      <c r="B105" s="389"/>
      <c r="C105" s="221" t="s">
        <v>448</v>
      </c>
      <c r="D105" s="222"/>
      <c r="E105" s="222"/>
      <c r="F105" s="222"/>
      <c r="G105" s="222"/>
      <c r="H105" s="222"/>
      <c r="I105" s="222"/>
      <c r="J105" s="222"/>
      <c r="K105" s="223"/>
      <c r="L105" s="205">
        <v>2</v>
      </c>
      <c r="M105" s="206"/>
      <c r="N105" s="206"/>
      <c r="O105" s="206"/>
      <c r="P105" s="206"/>
      <c r="Q105" s="207"/>
      <c r="R105" s="205"/>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8"/>
      <c r="B106" s="389"/>
      <c r="C106" s="221" t="s">
        <v>449</v>
      </c>
      <c r="D106" s="222"/>
      <c r="E106" s="222"/>
      <c r="F106" s="222"/>
      <c r="G106" s="222"/>
      <c r="H106" s="222"/>
      <c r="I106" s="222"/>
      <c r="J106" s="222"/>
      <c r="K106" s="223"/>
      <c r="L106" s="205">
        <v>370</v>
      </c>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8"/>
      <c r="B107" s="389"/>
      <c r="C107" s="221" t="s">
        <v>450</v>
      </c>
      <c r="D107" s="222"/>
      <c r="E107" s="222"/>
      <c r="F107" s="222"/>
      <c r="G107" s="222"/>
      <c r="H107" s="222"/>
      <c r="I107" s="222"/>
      <c r="J107" s="222"/>
      <c r="K107" s="223"/>
      <c r="L107" s="205" t="s">
        <v>548</v>
      </c>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8"/>
      <c r="B108" s="389"/>
      <c r="C108" s="221" t="s">
        <v>450</v>
      </c>
      <c r="D108" s="222"/>
      <c r="E108" s="222"/>
      <c r="F108" s="222"/>
      <c r="G108" s="222"/>
      <c r="H108" s="222"/>
      <c r="I108" s="222"/>
      <c r="J108" s="222"/>
      <c r="K108" s="223"/>
      <c r="L108" s="205" t="s">
        <v>548</v>
      </c>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8"/>
      <c r="B109" s="389"/>
      <c r="C109" s="392" t="s">
        <v>450</v>
      </c>
      <c r="D109" s="393"/>
      <c r="E109" s="393"/>
      <c r="F109" s="393"/>
      <c r="G109" s="393"/>
      <c r="H109" s="393"/>
      <c r="I109" s="393"/>
      <c r="J109" s="393"/>
      <c r="K109" s="394"/>
      <c r="L109" s="205" t="s">
        <v>548</v>
      </c>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90"/>
      <c r="B110" s="391"/>
      <c r="C110" s="208" t="s">
        <v>22</v>
      </c>
      <c r="D110" s="209"/>
      <c r="E110" s="209"/>
      <c r="F110" s="209"/>
      <c r="G110" s="209"/>
      <c r="H110" s="209"/>
      <c r="I110" s="209"/>
      <c r="J110" s="209"/>
      <c r="K110" s="210"/>
      <c r="L110" s="799">
        <f>SUM(L104:Q109)</f>
        <v>382</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578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579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554</v>
      </c>
      <c r="AR114" s="322"/>
      <c r="AS114" s="99" t="s">
        <v>324</v>
      </c>
      <c r="AT114" s="100"/>
      <c r="AU114" s="113">
        <v>28</v>
      </c>
      <c r="AV114" s="113"/>
      <c r="AW114" s="99" t="s">
        <v>310</v>
      </c>
      <c r="AX114" s="115"/>
    </row>
    <row r="115" spans="1:50" ht="39.75" customHeight="1" x14ac:dyDescent="0.15">
      <c r="A115" s="160"/>
      <c r="B115" s="150"/>
      <c r="C115" s="149"/>
      <c r="D115" s="150"/>
      <c r="E115" s="149"/>
      <c r="F115" s="163"/>
      <c r="G115" s="116" t="s">
        <v>565</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468</v>
      </c>
      <c r="AC115" s="76"/>
      <c r="AD115" s="76"/>
      <c r="AE115" s="177">
        <v>1</v>
      </c>
      <c r="AF115" s="78"/>
      <c r="AG115" s="78"/>
      <c r="AH115" s="78"/>
      <c r="AI115" s="177">
        <v>2</v>
      </c>
      <c r="AJ115" s="78"/>
      <c r="AK115" s="78"/>
      <c r="AL115" s="78"/>
      <c r="AM115" s="177">
        <v>1</v>
      </c>
      <c r="AN115" s="78"/>
      <c r="AO115" s="78"/>
      <c r="AP115" s="78"/>
      <c r="AQ115" s="177" t="s">
        <v>545</v>
      </c>
      <c r="AR115" s="78"/>
      <c r="AS115" s="78"/>
      <c r="AT115" s="78"/>
      <c r="AU115" s="177" t="s">
        <v>554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468</v>
      </c>
      <c r="AC116" s="126"/>
      <c r="AD116" s="126"/>
      <c r="AE116" s="177">
        <v>2</v>
      </c>
      <c r="AF116" s="78"/>
      <c r="AG116" s="78"/>
      <c r="AH116" s="78"/>
      <c r="AI116" s="177">
        <v>2</v>
      </c>
      <c r="AJ116" s="78"/>
      <c r="AK116" s="78"/>
      <c r="AL116" s="78"/>
      <c r="AM116" s="177">
        <v>2</v>
      </c>
      <c r="AN116" s="78"/>
      <c r="AO116" s="78"/>
      <c r="AP116" s="78"/>
      <c r="AQ116" s="177" t="s">
        <v>555</v>
      </c>
      <c r="AR116" s="78"/>
      <c r="AS116" s="78"/>
      <c r="AT116" s="78"/>
      <c r="AU116" s="177">
        <v>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556</v>
      </c>
      <c r="H135" s="88"/>
      <c r="I135" s="88"/>
      <c r="J135" s="88"/>
      <c r="K135" s="88"/>
      <c r="L135" s="88"/>
      <c r="M135" s="88"/>
      <c r="N135" s="88"/>
      <c r="O135" s="88"/>
      <c r="P135" s="88"/>
      <c r="Q135" s="88"/>
      <c r="R135" s="88"/>
      <c r="S135" s="88"/>
      <c r="T135" s="88"/>
      <c r="U135" s="88"/>
      <c r="V135" s="88"/>
      <c r="W135" s="88"/>
      <c r="X135" s="117"/>
      <c r="Y135" s="178" t="s">
        <v>556</v>
      </c>
      <c r="Z135" s="179"/>
      <c r="AA135" s="179"/>
      <c r="AB135" s="184">
        <v>28</v>
      </c>
      <c r="AC135" s="179"/>
      <c r="AD135" s="179"/>
      <c r="AE135" s="187" t="s">
        <v>562</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564</v>
      </c>
      <c r="AF138" s="88"/>
      <c r="AG138" s="88"/>
      <c r="AH138" s="88"/>
      <c r="AI138" s="88"/>
      <c r="AJ138" s="88"/>
      <c r="AK138" s="88"/>
      <c r="AL138" s="88"/>
      <c r="AM138" s="88"/>
      <c r="AN138" s="88"/>
      <c r="AO138" s="88"/>
      <c r="AP138" s="88"/>
      <c r="AQ138" s="88"/>
      <c r="AR138" s="88"/>
      <c r="AS138" s="88"/>
      <c r="AT138" s="88"/>
      <c r="AU138" s="88"/>
      <c r="AV138" s="88"/>
      <c r="AW138" s="88"/>
      <c r="AX138" s="89"/>
    </row>
    <row r="139" spans="1:50" ht="36"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543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2" t="s">
        <v>355</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325</v>
      </c>
      <c r="AF233" s="851"/>
      <c r="AG233" s="851"/>
      <c r="AH233" s="851"/>
      <c r="AI233" s="851" t="s">
        <v>326</v>
      </c>
      <c r="AJ233" s="851"/>
      <c r="AK233" s="851"/>
      <c r="AL233" s="851"/>
      <c r="AM233" s="851" t="s">
        <v>327</v>
      </c>
      <c r="AN233" s="851"/>
      <c r="AO233" s="851"/>
      <c r="AP233" s="850"/>
      <c r="AQ233" s="850" t="s">
        <v>323</v>
      </c>
      <c r="AR233" s="194"/>
      <c r="AS233" s="194"/>
      <c r="AT233" s="843"/>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324</v>
      </c>
      <c r="AT234" s="168"/>
      <c r="AU234" s="854"/>
      <c r="AV234" s="854"/>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5" t="s">
        <v>356</v>
      </c>
      <c r="Z235" s="856"/>
      <c r="AA235" s="857"/>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40"/>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40"/>
    </row>
    <row r="237" spans="1:50" ht="18.75" hidden="1" customHeight="1" x14ac:dyDescent="0.15">
      <c r="A237" s="160"/>
      <c r="B237" s="150"/>
      <c r="C237" s="149"/>
      <c r="D237" s="150"/>
      <c r="E237" s="149"/>
      <c r="F237" s="163"/>
      <c r="G237" s="842" t="s">
        <v>355</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325</v>
      </c>
      <c r="AF237" s="851"/>
      <c r="AG237" s="851"/>
      <c r="AH237" s="851"/>
      <c r="AI237" s="851" t="s">
        <v>326</v>
      </c>
      <c r="AJ237" s="851"/>
      <c r="AK237" s="851"/>
      <c r="AL237" s="851"/>
      <c r="AM237" s="851" t="s">
        <v>327</v>
      </c>
      <c r="AN237" s="851"/>
      <c r="AO237" s="851"/>
      <c r="AP237" s="850"/>
      <c r="AQ237" s="850" t="s">
        <v>323</v>
      </c>
      <c r="AR237" s="194"/>
      <c r="AS237" s="194"/>
      <c r="AT237" s="843"/>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324</v>
      </c>
      <c r="AT238" s="168"/>
      <c r="AU238" s="854"/>
      <c r="AV238" s="854"/>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5" t="s">
        <v>356</v>
      </c>
      <c r="Z239" s="856"/>
      <c r="AA239" s="857"/>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40"/>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40"/>
    </row>
    <row r="241" spans="1:50" ht="18.75" hidden="1" customHeight="1" x14ac:dyDescent="0.15">
      <c r="A241" s="160"/>
      <c r="B241" s="150"/>
      <c r="C241" s="149"/>
      <c r="D241" s="150"/>
      <c r="E241" s="149"/>
      <c r="F241" s="163"/>
      <c r="G241" s="842" t="s">
        <v>355</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325</v>
      </c>
      <c r="AF241" s="851"/>
      <c r="AG241" s="851"/>
      <c r="AH241" s="851"/>
      <c r="AI241" s="851" t="s">
        <v>326</v>
      </c>
      <c r="AJ241" s="851"/>
      <c r="AK241" s="851"/>
      <c r="AL241" s="851"/>
      <c r="AM241" s="851" t="s">
        <v>327</v>
      </c>
      <c r="AN241" s="851"/>
      <c r="AO241" s="851"/>
      <c r="AP241" s="850"/>
      <c r="AQ241" s="850" t="s">
        <v>323</v>
      </c>
      <c r="AR241" s="194"/>
      <c r="AS241" s="194"/>
      <c r="AT241" s="843"/>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324</v>
      </c>
      <c r="AT242" s="168"/>
      <c r="AU242" s="854"/>
      <c r="AV242" s="854"/>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5" t="s">
        <v>356</v>
      </c>
      <c r="Z243" s="856"/>
      <c r="AA243" s="857"/>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40"/>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40"/>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324</v>
      </c>
      <c r="AT246" s="168"/>
      <c r="AU246" s="854"/>
      <c r="AV246" s="854"/>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5" t="s">
        <v>356</v>
      </c>
      <c r="Z247" s="856"/>
      <c r="AA247" s="857"/>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40"/>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40"/>
    </row>
    <row r="249" spans="1:50" ht="18.75" hidden="1" customHeight="1" x14ac:dyDescent="0.15">
      <c r="A249" s="160"/>
      <c r="B249" s="150"/>
      <c r="C249" s="149"/>
      <c r="D249" s="150"/>
      <c r="E249" s="149"/>
      <c r="F249" s="163"/>
      <c r="G249" s="842" t="s">
        <v>355</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325</v>
      </c>
      <c r="AF249" s="851"/>
      <c r="AG249" s="851"/>
      <c r="AH249" s="851"/>
      <c r="AI249" s="851" t="s">
        <v>326</v>
      </c>
      <c r="AJ249" s="851"/>
      <c r="AK249" s="851"/>
      <c r="AL249" s="851"/>
      <c r="AM249" s="851" t="s">
        <v>327</v>
      </c>
      <c r="AN249" s="851"/>
      <c r="AO249" s="851"/>
      <c r="AP249" s="850"/>
      <c r="AQ249" s="850" t="s">
        <v>323</v>
      </c>
      <c r="AR249" s="194"/>
      <c r="AS249" s="194"/>
      <c r="AT249" s="843"/>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324</v>
      </c>
      <c r="AT250" s="168"/>
      <c r="AU250" s="854"/>
      <c r="AV250" s="854"/>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5" t="s">
        <v>356</v>
      </c>
      <c r="Z251" s="856"/>
      <c r="AA251" s="857"/>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40"/>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40"/>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2" t="s">
        <v>355</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325</v>
      </c>
      <c r="AF353" s="851"/>
      <c r="AG353" s="851"/>
      <c r="AH353" s="851"/>
      <c r="AI353" s="851" t="s">
        <v>326</v>
      </c>
      <c r="AJ353" s="851"/>
      <c r="AK353" s="851"/>
      <c r="AL353" s="851"/>
      <c r="AM353" s="851" t="s">
        <v>327</v>
      </c>
      <c r="AN353" s="851"/>
      <c r="AO353" s="851"/>
      <c r="AP353" s="850"/>
      <c r="AQ353" s="850" t="s">
        <v>323</v>
      </c>
      <c r="AR353" s="194"/>
      <c r="AS353" s="194"/>
      <c r="AT353" s="843"/>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324</v>
      </c>
      <c r="AT354" s="168"/>
      <c r="AU354" s="854"/>
      <c r="AV354" s="854"/>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5" t="s">
        <v>356</v>
      </c>
      <c r="Z355" s="856"/>
      <c r="AA355" s="857"/>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40"/>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40"/>
    </row>
    <row r="357" spans="1:50" ht="18.75" hidden="1" customHeight="1" x14ac:dyDescent="0.15">
      <c r="A357" s="160"/>
      <c r="B357" s="150"/>
      <c r="C357" s="149"/>
      <c r="D357" s="150"/>
      <c r="E357" s="149"/>
      <c r="F357" s="163"/>
      <c r="G357" s="842" t="s">
        <v>355</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325</v>
      </c>
      <c r="AF357" s="851"/>
      <c r="AG357" s="851"/>
      <c r="AH357" s="851"/>
      <c r="AI357" s="851" t="s">
        <v>326</v>
      </c>
      <c r="AJ357" s="851"/>
      <c r="AK357" s="851"/>
      <c r="AL357" s="851"/>
      <c r="AM357" s="851" t="s">
        <v>327</v>
      </c>
      <c r="AN357" s="851"/>
      <c r="AO357" s="851"/>
      <c r="AP357" s="850"/>
      <c r="AQ357" s="850" t="s">
        <v>323</v>
      </c>
      <c r="AR357" s="194"/>
      <c r="AS357" s="194"/>
      <c r="AT357" s="843"/>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324</v>
      </c>
      <c r="AT358" s="168"/>
      <c r="AU358" s="854"/>
      <c r="AV358" s="854"/>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5" t="s">
        <v>356</v>
      </c>
      <c r="Z359" s="856"/>
      <c r="AA359" s="857"/>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40"/>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40"/>
    </row>
    <row r="361" spans="1:50" ht="18.75" hidden="1" customHeight="1" x14ac:dyDescent="0.15">
      <c r="A361" s="160"/>
      <c r="B361" s="150"/>
      <c r="C361" s="149"/>
      <c r="D361" s="150"/>
      <c r="E361" s="149"/>
      <c r="F361" s="163"/>
      <c r="G361" s="842" t="s">
        <v>355</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325</v>
      </c>
      <c r="AF361" s="851"/>
      <c r="AG361" s="851"/>
      <c r="AH361" s="851"/>
      <c r="AI361" s="851" t="s">
        <v>326</v>
      </c>
      <c r="AJ361" s="851"/>
      <c r="AK361" s="851"/>
      <c r="AL361" s="851"/>
      <c r="AM361" s="851" t="s">
        <v>327</v>
      </c>
      <c r="AN361" s="851"/>
      <c r="AO361" s="851"/>
      <c r="AP361" s="850"/>
      <c r="AQ361" s="850" t="s">
        <v>323</v>
      </c>
      <c r="AR361" s="194"/>
      <c r="AS361" s="194"/>
      <c r="AT361" s="843"/>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324</v>
      </c>
      <c r="AT362" s="168"/>
      <c r="AU362" s="854"/>
      <c r="AV362" s="854"/>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5" t="s">
        <v>356</v>
      </c>
      <c r="Z363" s="856"/>
      <c r="AA363" s="857"/>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40"/>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40"/>
    </row>
    <row r="365" spans="1:50" ht="18.75" hidden="1" customHeight="1" x14ac:dyDescent="0.15">
      <c r="A365" s="160"/>
      <c r="B365" s="150"/>
      <c r="C365" s="149"/>
      <c r="D365" s="150"/>
      <c r="E365" s="149"/>
      <c r="F365" s="163"/>
      <c r="G365" s="842" t="s">
        <v>355</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325</v>
      </c>
      <c r="AF365" s="851"/>
      <c r="AG365" s="851"/>
      <c r="AH365" s="851"/>
      <c r="AI365" s="851" t="s">
        <v>326</v>
      </c>
      <c r="AJ365" s="851"/>
      <c r="AK365" s="851"/>
      <c r="AL365" s="851"/>
      <c r="AM365" s="851" t="s">
        <v>327</v>
      </c>
      <c r="AN365" s="851"/>
      <c r="AO365" s="851"/>
      <c r="AP365" s="850"/>
      <c r="AQ365" s="850" t="s">
        <v>323</v>
      </c>
      <c r="AR365" s="194"/>
      <c r="AS365" s="194"/>
      <c r="AT365" s="843"/>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324</v>
      </c>
      <c r="AT366" s="168"/>
      <c r="AU366" s="854"/>
      <c r="AV366" s="854"/>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5" t="s">
        <v>356</v>
      </c>
      <c r="Z367" s="856"/>
      <c r="AA367" s="857"/>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40"/>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40"/>
    </row>
    <row r="369" spans="1:50" ht="18.75" hidden="1" customHeight="1" x14ac:dyDescent="0.15">
      <c r="A369" s="160"/>
      <c r="B369" s="150"/>
      <c r="C369" s="149"/>
      <c r="D369" s="150"/>
      <c r="E369" s="149"/>
      <c r="F369" s="163"/>
      <c r="G369" s="842" t="s">
        <v>355</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325</v>
      </c>
      <c r="AF369" s="851"/>
      <c r="AG369" s="851"/>
      <c r="AH369" s="851"/>
      <c r="AI369" s="851" t="s">
        <v>326</v>
      </c>
      <c r="AJ369" s="851"/>
      <c r="AK369" s="851"/>
      <c r="AL369" s="851"/>
      <c r="AM369" s="851" t="s">
        <v>327</v>
      </c>
      <c r="AN369" s="851"/>
      <c r="AO369" s="851"/>
      <c r="AP369" s="850"/>
      <c r="AQ369" s="850" t="s">
        <v>323</v>
      </c>
      <c r="AR369" s="194"/>
      <c r="AS369" s="194"/>
      <c r="AT369" s="843"/>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324</v>
      </c>
      <c r="AT370" s="168"/>
      <c r="AU370" s="854"/>
      <c r="AV370" s="854"/>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5" t="s">
        <v>356</v>
      </c>
      <c r="Z371" s="856"/>
      <c r="AA371" s="857"/>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40"/>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40"/>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6"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7"/>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7.25" customHeight="1" x14ac:dyDescent="0.15">
      <c r="A683" s="495" t="s">
        <v>269</v>
      </c>
      <c r="B683" s="496"/>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1" t="s">
        <v>441</v>
      </c>
      <c r="AE683" s="832"/>
      <c r="AF683" s="832"/>
      <c r="AG683" s="828" t="s">
        <v>538</v>
      </c>
      <c r="AH683" s="829"/>
      <c r="AI683" s="829"/>
      <c r="AJ683" s="829"/>
      <c r="AK683" s="829"/>
      <c r="AL683" s="829"/>
      <c r="AM683" s="829"/>
      <c r="AN683" s="829"/>
      <c r="AO683" s="829"/>
      <c r="AP683" s="829"/>
      <c r="AQ683" s="829"/>
      <c r="AR683" s="829"/>
      <c r="AS683" s="829"/>
      <c r="AT683" s="829"/>
      <c r="AU683" s="829"/>
      <c r="AV683" s="829"/>
      <c r="AW683" s="829"/>
      <c r="AX683" s="830"/>
    </row>
    <row r="684" spans="1:50" ht="30.75" customHeight="1" x14ac:dyDescent="0.15">
      <c r="A684" s="497"/>
      <c r="B684" s="498"/>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441</v>
      </c>
      <c r="AE684" s="569"/>
      <c r="AF684" s="569"/>
      <c r="AG684" s="570" t="s">
        <v>539</v>
      </c>
      <c r="AH684" s="571"/>
      <c r="AI684" s="571"/>
      <c r="AJ684" s="571"/>
      <c r="AK684" s="571"/>
      <c r="AL684" s="571"/>
      <c r="AM684" s="571"/>
      <c r="AN684" s="571"/>
      <c r="AO684" s="571"/>
      <c r="AP684" s="571"/>
      <c r="AQ684" s="571"/>
      <c r="AR684" s="571"/>
      <c r="AS684" s="571"/>
      <c r="AT684" s="571"/>
      <c r="AU684" s="571"/>
      <c r="AV684" s="571"/>
      <c r="AW684" s="571"/>
      <c r="AX684" s="572"/>
    </row>
    <row r="685" spans="1:50" ht="32.25" customHeight="1" x14ac:dyDescent="0.15">
      <c r="A685" s="499"/>
      <c r="B685" s="500"/>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441</v>
      </c>
      <c r="AE685" s="579"/>
      <c r="AF685" s="579"/>
      <c r="AG685" s="647" t="s">
        <v>540</v>
      </c>
      <c r="AH685" s="119"/>
      <c r="AI685" s="119"/>
      <c r="AJ685" s="119"/>
      <c r="AK685" s="119"/>
      <c r="AL685" s="119"/>
      <c r="AM685" s="119"/>
      <c r="AN685" s="119"/>
      <c r="AO685" s="119"/>
      <c r="AP685" s="119"/>
      <c r="AQ685" s="119"/>
      <c r="AR685" s="119"/>
      <c r="AS685" s="119"/>
      <c r="AT685" s="119"/>
      <c r="AU685" s="119"/>
      <c r="AV685" s="119"/>
      <c r="AW685" s="119"/>
      <c r="AX685" s="648"/>
    </row>
    <row r="686" spans="1:50" ht="25.5" customHeight="1" x14ac:dyDescent="0.15">
      <c r="A686" s="552" t="s">
        <v>44</v>
      </c>
      <c r="B686" s="728"/>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6" t="s">
        <v>536</v>
      </c>
      <c r="AE686" s="777"/>
      <c r="AF686" s="777"/>
      <c r="AG686" s="87" t="s">
        <v>528</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2"/>
      <c r="B687" s="729"/>
      <c r="C687" s="545"/>
      <c r="D687" s="546"/>
      <c r="E687" s="580" t="s">
        <v>412</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469</v>
      </c>
      <c r="AE687" s="569"/>
      <c r="AF687" s="703"/>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2"/>
      <c r="B688" s="729"/>
      <c r="C688" s="547"/>
      <c r="D688" s="548"/>
      <c r="E688" s="583" t="s">
        <v>413</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469</v>
      </c>
      <c r="AE688" s="577"/>
      <c r="AF688" s="577"/>
      <c r="AG688" s="647"/>
      <c r="AH688" s="119"/>
      <c r="AI688" s="119"/>
      <c r="AJ688" s="119"/>
      <c r="AK688" s="119"/>
      <c r="AL688" s="119"/>
      <c r="AM688" s="119"/>
      <c r="AN688" s="119"/>
      <c r="AO688" s="119"/>
      <c r="AP688" s="119"/>
      <c r="AQ688" s="119"/>
      <c r="AR688" s="119"/>
      <c r="AS688" s="119"/>
      <c r="AT688" s="119"/>
      <c r="AU688" s="119"/>
      <c r="AV688" s="119"/>
      <c r="AW688" s="119"/>
      <c r="AX688" s="648"/>
    </row>
    <row r="689" spans="1:64" ht="43.5" customHeight="1" x14ac:dyDescent="0.15">
      <c r="A689" s="612"/>
      <c r="B689" s="613"/>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3" t="s">
        <v>441</v>
      </c>
      <c r="AE689" s="574"/>
      <c r="AF689" s="574"/>
      <c r="AG689" s="492" t="s">
        <v>541</v>
      </c>
      <c r="AH689" s="493"/>
      <c r="AI689" s="493"/>
      <c r="AJ689" s="493"/>
      <c r="AK689" s="493"/>
      <c r="AL689" s="493"/>
      <c r="AM689" s="493"/>
      <c r="AN689" s="493"/>
      <c r="AO689" s="493"/>
      <c r="AP689" s="493"/>
      <c r="AQ689" s="493"/>
      <c r="AR689" s="493"/>
      <c r="AS689" s="493"/>
      <c r="AT689" s="493"/>
      <c r="AU689" s="493"/>
      <c r="AV689" s="493"/>
      <c r="AW689" s="493"/>
      <c r="AX689" s="494"/>
    </row>
    <row r="690" spans="1:64" ht="65.25" customHeight="1" x14ac:dyDescent="0.15">
      <c r="A690" s="612"/>
      <c r="B690" s="613"/>
      <c r="C690" s="535"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441</v>
      </c>
      <c r="AE690" s="569"/>
      <c r="AF690" s="569"/>
      <c r="AG690" s="570" t="s">
        <v>527</v>
      </c>
      <c r="AH690" s="571"/>
      <c r="AI690" s="571"/>
      <c r="AJ690" s="571"/>
      <c r="AK690" s="571"/>
      <c r="AL690" s="571"/>
      <c r="AM690" s="571"/>
      <c r="AN690" s="571"/>
      <c r="AO690" s="571"/>
      <c r="AP690" s="571"/>
      <c r="AQ690" s="571"/>
      <c r="AR690" s="571"/>
      <c r="AS690" s="571"/>
      <c r="AT690" s="571"/>
      <c r="AU690" s="571"/>
      <c r="AV690" s="571"/>
      <c r="AW690" s="571"/>
      <c r="AX690" s="572"/>
    </row>
    <row r="691" spans="1:64" ht="21.75" customHeight="1" x14ac:dyDescent="0.15">
      <c r="A691" s="612"/>
      <c r="B691" s="613"/>
      <c r="C691" s="535"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470</v>
      </c>
      <c r="AE691" s="569"/>
      <c r="AF691" s="569"/>
      <c r="AG691" s="570" t="s">
        <v>471</v>
      </c>
      <c r="AH691" s="571"/>
      <c r="AI691" s="571"/>
      <c r="AJ691" s="571"/>
      <c r="AK691" s="571"/>
      <c r="AL691" s="571"/>
      <c r="AM691" s="571"/>
      <c r="AN691" s="571"/>
      <c r="AO691" s="571"/>
      <c r="AP691" s="571"/>
      <c r="AQ691" s="571"/>
      <c r="AR691" s="571"/>
      <c r="AS691" s="571"/>
      <c r="AT691" s="571"/>
      <c r="AU691" s="571"/>
      <c r="AV691" s="571"/>
      <c r="AW691" s="571"/>
      <c r="AX691" s="572"/>
    </row>
    <row r="692" spans="1:64" ht="43.5" customHeight="1" x14ac:dyDescent="0.15">
      <c r="A692" s="612"/>
      <c r="B692" s="613"/>
      <c r="C692" s="535"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6"/>
      <c r="AD692" s="568" t="s">
        <v>441</v>
      </c>
      <c r="AE692" s="569"/>
      <c r="AF692" s="569"/>
      <c r="AG692" s="570" t="s">
        <v>472</v>
      </c>
      <c r="AH692" s="571"/>
      <c r="AI692" s="571"/>
      <c r="AJ692" s="571"/>
      <c r="AK692" s="571"/>
      <c r="AL692" s="571"/>
      <c r="AM692" s="571"/>
      <c r="AN692" s="571"/>
      <c r="AO692" s="571"/>
      <c r="AP692" s="571"/>
      <c r="AQ692" s="571"/>
      <c r="AR692" s="571"/>
      <c r="AS692" s="571"/>
      <c r="AT692" s="571"/>
      <c r="AU692" s="571"/>
      <c r="AV692" s="571"/>
      <c r="AW692" s="571"/>
      <c r="AX692" s="572"/>
    </row>
    <row r="693" spans="1:64" ht="38.25" customHeight="1" x14ac:dyDescent="0.15">
      <c r="A693" s="612"/>
      <c r="B693" s="613"/>
      <c r="C693" s="535"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6"/>
      <c r="AD693" s="578" t="s">
        <v>441</v>
      </c>
      <c r="AE693" s="579"/>
      <c r="AF693" s="579"/>
      <c r="AG693" s="540" t="s">
        <v>473</v>
      </c>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51.75" customHeight="1" x14ac:dyDescent="0.15">
      <c r="A694" s="614"/>
      <c r="B694" s="615"/>
      <c r="C694" s="730" t="s">
        <v>422</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7" t="s">
        <v>441</v>
      </c>
      <c r="AE694" s="538"/>
      <c r="AF694" s="539"/>
      <c r="AG694" s="558" t="s">
        <v>474</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21" customHeight="1" x14ac:dyDescent="0.15">
      <c r="A695" s="552" t="s">
        <v>45</v>
      </c>
      <c r="B695" s="611"/>
      <c r="C695" s="616" t="s">
        <v>423</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3" t="s">
        <v>441</v>
      </c>
      <c r="AE695" s="574"/>
      <c r="AF695" s="575"/>
      <c r="AG695" s="492" t="s">
        <v>475</v>
      </c>
      <c r="AH695" s="493"/>
      <c r="AI695" s="493"/>
      <c r="AJ695" s="493"/>
      <c r="AK695" s="493"/>
      <c r="AL695" s="493"/>
      <c r="AM695" s="493"/>
      <c r="AN695" s="493"/>
      <c r="AO695" s="493"/>
      <c r="AP695" s="493"/>
      <c r="AQ695" s="493"/>
      <c r="AR695" s="493"/>
      <c r="AS695" s="493"/>
      <c r="AT695" s="493"/>
      <c r="AU695" s="493"/>
      <c r="AV695" s="493"/>
      <c r="AW695" s="493"/>
      <c r="AX695" s="494"/>
    </row>
    <row r="696" spans="1:64" ht="45" customHeight="1" x14ac:dyDescent="0.15">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7" t="s">
        <v>441</v>
      </c>
      <c r="AE696" s="718"/>
      <c r="AF696" s="718"/>
      <c r="AG696" s="570" t="s">
        <v>580</v>
      </c>
      <c r="AH696" s="571"/>
      <c r="AI696" s="571"/>
      <c r="AJ696" s="571"/>
      <c r="AK696" s="571"/>
      <c r="AL696" s="571"/>
      <c r="AM696" s="571"/>
      <c r="AN696" s="571"/>
      <c r="AO696" s="571"/>
      <c r="AP696" s="571"/>
      <c r="AQ696" s="571"/>
      <c r="AR696" s="571"/>
      <c r="AS696" s="571"/>
      <c r="AT696" s="571"/>
      <c r="AU696" s="571"/>
      <c r="AV696" s="571"/>
      <c r="AW696" s="571"/>
      <c r="AX696" s="572"/>
    </row>
    <row r="697" spans="1:64" ht="38.25" customHeight="1" x14ac:dyDescent="0.15">
      <c r="A697" s="612"/>
      <c r="B697" s="613"/>
      <c r="C697" s="535"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441</v>
      </c>
      <c r="AE697" s="569"/>
      <c r="AF697" s="569"/>
      <c r="AG697" s="570" t="s">
        <v>529</v>
      </c>
      <c r="AH697" s="571"/>
      <c r="AI697" s="571"/>
      <c r="AJ697" s="571"/>
      <c r="AK697" s="571"/>
      <c r="AL697" s="571"/>
      <c r="AM697" s="571"/>
      <c r="AN697" s="571"/>
      <c r="AO697" s="571"/>
      <c r="AP697" s="571"/>
      <c r="AQ697" s="571"/>
      <c r="AR697" s="571"/>
      <c r="AS697" s="571"/>
      <c r="AT697" s="571"/>
      <c r="AU697" s="571"/>
      <c r="AV697" s="571"/>
      <c r="AW697" s="571"/>
      <c r="AX697" s="572"/>
    </row>
    <row r="698" spans="1:64" ht="52.5" customHeight="1" x14ac:dyDescent="0.15">
      <c r="A698" s="614"/>
      <c r="B698" s="615"/>
      <c r="C698" s="535"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8" t="s">
        <v>441</v>
      </c>
      <c r="AE698" s="569"/>
      <c r="AF698" s="569"/>
      <c r="AG698" s="90" t="s">
        <v>530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3" t="s">
        <v>65</v>
      </c>
      <c r="B699" s="604"/>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3" t="s">
        <v>470</v>
      </c>
      <c r="AE699" s="574"/>
      <c r="AF699" s="574"/>
      <c r="AG699" s="87" t="s">
        <v>549</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5"/>
      <c r="B700" s="606"/>
      <c r="C700" s="589" t="s">
        <v>70</v>
      </c>
      <c r="D700" s="590"/>
      <c r="E700" s="590"/>
      <c r="F700" s="590"/>
      <c r="G700" s="590"/>
      <c r="H700" s="590"/>
      <c r="I700" s="590"/>
      <c r="J700" s="590"/>
      <c r="K700" s="590"/>
      <c r="L700" s="590"/>
      <c r="M700" s="590"/>
      <c r="N700" s="590"/>
      <c r="O700" s="591"/>
      <c r="P700" s="601" t="s">
        <v>0</v>
      </c>
      <c r="Q700" s="601"/>
      <c r="R700" s="601"/>
      <c r="S700" s="602"/>
      <c r="T700" s="758" t="s">
        <v>29</v>
      </c>
      <c r="U700" s="601"/>
      <c r="V700" s="601"/>
      <c r="W700" s="601"/>
      <c r="X700" s="601"/>
      <c r="Y700" s="601"/>
      <c r="Z700" s="601"/>
      <c r="AA700" s="601"/>
      <c r="AB700" s="601"/>
      <c r="AC700" s="601"/>
      <c r="AD700" s="601"/>
      <c r="AE700" s="601"/>
      <c r="AF700" s="759"/>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5"/>
      <c r="B701" s="606"/>
      <c r="C701" s="736" t="s">
        <v>549</v>
      </c>
      <c r="D701" s="737"/>
      <c r="E701" s="737"/>
      <c r="F701" s="737"/>
      <c r="G701" s="737"/>
      <c r="H701" s="737"/>
      <c r="I701" s="737"/>
      <c r="J701" s="737"/>
      <c r="K701" s="737"/>
      <c r="L701" s="737"/>
      <c r="M701" s="737"/>
      <c r="N701" s="737"/>
      <c r="O701" s="738"/>
      <c r="P701" s="561" t="s">
        <v>551</v>
      </c>
      <c r="Q701" s="561"/>
      <c r="R701" s="561"/>
      <c r="S701" s="562"/>
      <c r="T701" s="609" t="s">
        <v>548</v>
      </c>
      <c r="U701" s="571"/>
      <c r="V701" s="571"/>
      <c r="W701" s="571"/>
      <c r="X701" s="571"/>
      <c r="Y701" s="571"/>
      <c r="Z701" s="571"/>
      <c r="AA701" s="571"/>
      <c r="AB701" s="571"/>
      <c r="AC701" s="571"/>
      <c r="AD701" s="571"/>
      <c r="AE701" s="571"/>
      <c r="AF701" s="610"/>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5"/>
      <c r="B702" s="606"/>
      <c r="C702" s="736" t="s">
        <v>545</v>
      </c>
      <c r="D702" s="737"/>
      <c r="E702" s="737"/>
      <c r="F702" s="737"/>
      <c r="G702" s="737"/>
      <c r="H702" s="737"/>
      <c r="I702" s="737"/>
      <c r="J702" s="737"/>
      <c r="K702" s="737"/>
      <c r="L702" s="737"/>
      <c r="M702" s="737"/>
      <c r="N702" s="737"/>
      <c r="O702" s="738"/>
      <c r="P702" s="561" t="s">
        <v>550</v>
      </c>
      <c r="Q702" s="561"/>
      <c r="R702" s="561"/>
      <c r="S702" s="562"/>
      <c r="T702" s="609" t="s">
        <v>549</v>
      </c>
      <c r="U702" s="571"/>
      <c r="V702" s="571"/>
      <c r="W702" s="571"/>
      <c r="X702" s="571"/>
      <c r="Y702" s="571"/>
      <c r="Z702" s="571"/>
      <c r="AA702" s="571"/>
      <c r="AB702" s="571"/>
      <c r="AC702" s="571"/>
      <c r="AD702" s="571"/>
      <c r="AE702" s="571"/>
      <c r="AF702" s="610"/>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5"/>
      <c r="B703" s="606"/>
      <c r="C703" s="736" t="s">
        <v>545</v>
      </c>
      <c r="D703" s="737"/>
      <c r="E703" s="737"/>
      <c r="F703" s="737"/>
      <c r="G703" s="737"/>
      <c r="H703" s="737"/>
      <c r="I703" s="737"/>
      <c r="J703" s="737"/>
      <c r="K703" s="737"/>
      <c r="L703" s="737"/>
      <c r="M703" s="737"/>
      <c r="N703" s="737"/>
      <c r="O703" s="738"/>
      <c r="P703" s="561" t="s">
        <v>549</v>
      </c>
      <c r="Q703" s="561"/>
      <c r="R703" s="561"/>
      <c r="S703" s="562"/>
      <c r="T703" s="609" t="s">
        <v>549</v>
      </c>
      <c r="U703" s="571"/>
      <c r="V703" s="571"/>
      <c r="W703" s="571"/>
      <c r="X703" s="571"/>
      <c r="Y703" s="571"/>
      <c r="Z703" s="571"/>
      <c r="AA703" s="571"/>
      <c r="AB703" s="571"/>
      <c r="AC703" s="571"/>
      <c r="AD703" s="571"/>
      <c r="AE703" s="571"/>
      <c r="AF703" s="610"/>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5"/>
      <c r="B704" s="606"/>
      <c r="C704" s="736" t="s">
        <v>549</v>
      </c>
      <c r="D704" s="737"/>
      <c r="E704" s="737"/>
      <c r="F704" s="737"/>
      <c r="G704" s="737"/>
      <c r="H704" s="737"/>
      <c r="I704" s="737"/>
      <c r="J704" s="737"/>
      <c r="K704" s="737"/>
      <c r="L704" s="737"/>
      <c r="M704" s="737"/>
      <c r="N704" s="737"/>
      <c r="O704" s="738"/>
      <c r="P704" s="561" t="s">
        <v>549</v>
      </c>
      <c r="Q704" s="561"/>
      <c r="R704" s="561"/>
      <c r="S704" s="562"/>
      <c r="T704" s="609" t="s">
        <v>549</v>
      </c>
      <c r="U704" s="571"/>
      <c r="V704" s="571"/>
      <c r="W704" s="571"/>
      <c r="X704" s="571"/>
      <c r="Y704" s="571"/>
      <c r="Z704" s="571"/>
      <c r="AA704" s="571"/>
      <c r="AB704" s="571"/>
      <c r="AC704" s="571"/>
      <c r="AD704" s="571"/>
      <c r="AE704" s="571"/>
      <c r="AF704" s="610"/>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7"/>
      <c r="B705" s="608"/>
      <c r="C705" s="743" t="s">
        <v>550</v>
      </c>
      <c r="D705" s="744"/>
      <c r="E705" s="744"/>
      <c r="F705" s="744"/>
      <c r="G705" s="744"/>
      <c r="H705" s="744"/>
      <c r="I705" s="744"/>
      <c r="J705" s="744"/>
      <c r="K705" s="744"/>
      <c r="L705" s="744"/>
      <c r="M705" s="744"/>
      <c r="N705" s="744"/>
      <c r="O705" s="745"/>
      <c r="P705" s="756" t="s">
        <v>549</v>
      </c>
      <c r="Q705" s="756"/>
      <c r="R705" s="756"/>
      <c r="S705" s="757"/>
      <c r="T705" s="760" t="s">
        <v>549</v>
      </c>
      <c r="U705" s="559"/>
      <c r="V705" s="559"/>
      <c r="W705" s="559"/>
      <c r="X705" s="559"/>
      <c r="Y705" s="559"/>
      <c r="Z705" s="559"/>
      <c r="AA705" s="559"/>
      <c r="AB705" s="559"/>
      <c r="AC705" s="559"/>
      <c r="AD705" s="559"/>
      <c r="AE705" s="559"/>
      <c r="AF705" s="761"/>
      <c r="AG705" s="90"/>
      <c r="AH705" s="91"/>
      <c r="AI705" s="91"/>
      <c r="AJ705" s="91"/>
      <c r="AK705" s="91"/>
      <c r="AL705" s="91"/>
      <c r="AM705" s="91"/>
      <c r="AN705" s="91"/>
      <c r="AO705" s="91"/>
      <c r="AP705" s="91"/>
      <c r="AQ705" s="91"/>
      <c r="AR705" s="91"/>
      <c r="AS705" s="91"/>
      <c r="AT705" s="91"/>
      <c r="AU705" s="91"/>
      <c r="AV705" s="91"/>
      <c r="AW705" s="91"/>
      <c r="AX705" s="92"/>
    </row>
    <row r="706" spans="1:50" ht="81.75" customHeight="1" x14ac:dyDescent="0.15">
      <c r="A706" s="552" t="s">
        <v>54</v>
      </c>
      <c r="B706" s="553"/>
      <c r="C706" s="265" t="s">
        <v>60</v>
      </c>
      <c r="D706" s="739"/>
      <c r="E706" s="739"/>
      <c r="F706" s="740"/>
      <c r="G706" s="754" t="s">
        <v>542</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4"/>
      <c r="B707" s="555"/>
      <c r="C707" s="749" t="s">
        <v>64</v>
      </c>
      <c r="D707" s="750"/>
      <c r="E707" s="750"/>
      <c r="F707" s="751"/>
      <c r="G707" s="752" t="s">
        <v>526</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4"/>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x14ac:dyDescent="0.15">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x14ac:dyDescent="0.2">
      <c r="A711" s="549"/>
      <c r="B711" s="550"/>
      <c r="C711" s="550"/>
      <c r="D711" s="550"/>
      <c r="E711" s="551"/>
      <c r="F711" s="592"/>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x14ac:dyDescent="0.15">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95" customHeight="1" thickBot="1" x14ac:dyDescent="0.2">
      <c r="A713" s="705"/>
      <c r="B713" s="706"/>
      <c r="C713" s="706"/>
      <c r="D713" s="706"/>
      <c r="E713" s="707"/>
      <c r="F713" s="725"/>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89.2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6" t="s">
        <v>388</v>
      </c>
      <c r="B717" s="286"/>
      <c r="C717" s="286"/>
      <c r="D717" s="286"/>
      <c r="E717" s="286"/>
      <c r="F717" s="286"/>
      <c r="G717" s="765" t="s">
        <v>476</v>
      </c>
      <c r="H717" s="708"/>
      <c r="I717" s="708"/>
      <c r="J717" s="708"/>
      <c r="K717" s="708"/>
      <c r="L717" s="708"/>
      <c r="M717" s="708"/>
      <c r="N717" s="708"/>
      <c r="O717" s="708"/>
      <c r="P717" s="708"/>
      <c r="Q717" s="286" t="s">
        <v>329</v>
      </c>
      <c r="R717" s="286"/>
      <c r="S717" s="286"/>
      <c r="T717" s="286"/>
      <c r="U717" s="286"/>
      <c r="V717" s="286"/>
      <c r="W717" s="708">
        <v>111</v>
      </c>
      <c r="X717" s="708"/>
      <c r="Y717" s="708"/>
      <c r="Z717" s="708"/>
      <c r="AA717" s="708"/>
      <c r="AB717" s="708"/>
      <c r="AC717" s="708"/>
      <c r="AD717" s="708"/>
      <c r="AE717" s="708"/>
      <c r="AF717" s="708"/>
      <c r="AG717" s="286" t="s">
        <v>330</v>
      </c>
      <c r="AH717" s="286"/>
      <c r="AI717" s="286"/>
      <c r="AJ717" s="286"/>
      <c r="AK717" s="286"/>
      <c r="AL717" s="286"/>
      <c r="AM717" s="708">
        <v>356</v>
      </c>
      <c r="AN717" s="708"/>
      <c r="AO717" s="708"/>
      <c r="AP717" s="708"/>
      <c r="AQ717" s="708"/>
      <c r="AR717" s="708"/>
      <c r="AS717" s="708"/>
      <c r="AT717" s="708"/>
      <c r="AU717" s="708"/>
      <c r="AV717" s="708"/>
      <c r="AW717" s="51"/>
      <c r="AX717" s="52"/>
    </row>
    <row r="718" spans="1:50" ht="19.899999999999999" customHeight="1" thickBot="1" x14ac:dyDescent="0.2">
      <c r="A718" s="704" t="s">
        <v>331</v>
      </c>
      <c r="B718" s="646"/>
      <c r="C718" s="646"/>
      <c r="D718" s="646"/>
      <c r="E718" s="646"/>
      <c r="F718" s="646"/>
      <c r="G718" s="766">
        <v>111</v>
      </c>
      <c r="H718" s="766"/>
      <c r="I718" s="766"/>
      <c r="J718" s="766"/>
      <c r="K718" s="766"/>
      <c r="L718" s="766"/>
      <c r="M718" s="766"/>
      <c r="N718" s="766"/>
      <c r="O718" s="766"/>
      <c r="P718" s="766"/>
      <c r="Q718" s="646" t="s">
        <v>332</v>
      </c>
      <c r="R718" s="646"/>
      <c r="S718" s="646"/>
      <c r="T718" s="646"/>
      <c r="U718" s="646"/>
      <c r="V718" s="646"/>
      <c r="W718" s="644" t="s">
        <v>552</v>
      </c>
      <c r="X718" s="645"/>
      <c r="Y718" s="645"/>
      <c r="Z718" s="645"/>
      <c r="AA718" s="645"/>
      <c r="AB718" s="645"/>
      <c r="AC718" s="645"/>
      <c r="AD718" s="645"/>
      <c r="AE718" s="645"/>
      <c r="AF718" s="645"/>
      <c r="AG718" s="646" t="s">
        <v>333</v>
      </c>
      <c r="AH718" s="646"/>
      <c r="AI718" s="646"/>
      <c r="AJ718" s="646"/>
      <c r="AK718" s="646"/>
      <c r="AL718" s="646"/>
      <c r="AM718" s="741" t="s">
        <v>553</v>
      </c>
      <c r="AN718" s="742"/>
      <c r="AO718" s="742"/>
      <c r="AP718" s="742"/>
      <c r="AQ718" s="742"/>
      <c r="AR718" s="742"/>
      <c r="AS718" s="742"/>
      <c r="AT718" s="742"/>
      <c r="AU718" s="742"/>
      <c r="AV718" s="742"/>
      <c r="AW718" s="53"/>
      <c r="AX718" s="54"/>
    </row>
    <row r="719" spans="1:50" ht="23.65" customHeight="1" x14ac:dyDescent="0.15">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5" customHeight="1" x14ac:dyDescent="0.15">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t="s">
        <v>477</v>
      </c>
      <c r="AN733" s="38"/>
      <c r="AO733" s="38"/>
      <c r="AP733" s="38"/>
      <c r="AQ733" s="38"/>
      <c r="AR733" s="38"/>
      <c r="AS733" s="38"/>
      <c r="AT733" s="38"/>
      <c r="AU733" s="38"/>
      <c r="AV733" s="38"/>
      <c r="AW733" s="38"/>
      <c r="AX733" s="39"/>
    </row>
    <row r="734" spans="1:50" ht="28.35" customHeight="1" x14ac:dyDescent="0.15">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8" t="s">
        <v>506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7"/>
      <c r="B759" s="722"/>
      <c r="C759" s="722"/>
      <c r="D759" s="722"/>
      <c r="E759" s="722"/>
      <c r="F759" s="72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32.25" customHeight="1" x14ac:dyDescent="0.15">
      <c r="A760" s="557"/>
      <c r="B760" s="722"/>
      <c r="C760" s="722"/>
      <c r="D760" s="722"/>
      <c r="E760" s="722"/>
      <c r="F760" s="723"/>
      <c r="G760" s="276" t="s">
        <v>478</v>
      </c>
      <c r="H760" s="277"/>
      <c r="I760" s="277"/>
      <c r="J760" s="277"/>
      <c r="K760" s="278"/>
      <c r="L760" s="279" t="s">
        <v>480</v>
      </c>
      <c r="M760" s="280"/>
      <c r="N760" s="280"/>
      <c r="O760" s="280"/>
      <c r="P760" s="280"/>
      <c r="Q760" s="280"/>
      <c r="R760" s="280"/>
      <c r="S760" s="280"/>
      <c r="T760" s="280"/>
      <c r="U760" s="280"/>
      <c r="V760" s="280"/>
      <c r="W760" s="280"/>
      <c r="X760" s="281"/>
      <c r="Y760" s="444">
        <v>19</v>
      </c>
      <c r="Z760" s="445"/>
      <c r="AA760" s="445"/>
      <c r="AB760" s="528"/>
      <c r="AC760" s="276" t="s">
        <v>478</v>
      </c>
      <c r="AD760" s="277"/>
      <c r="AE760" s="277"/>
      <c r="AF760" s="277"/>
      <c r="AG760" s="278"/>
      <c r="AH760" s="279" t="s">
        <v>479</v>
      </c>
      <c r="AI760" s="280"/>
      <c r="AJ760" s="280"/>
      <c r="AK760" s="280"/>
      <c r="AL760" s="280"/>
      <c r="AM760" s="280"/>
      <c r="AN760" s="280"/>
      <c r="AO760" s="280"/>
      <c r="AP760" s="280"/>
      <c r="AQ760" s="280"/>
      <c r="AR760" s="280"/>
      <c r="AS760" s="280"/>
      <c r="AT760" s="281"/>
      <c r="AU760" s="444">
        <v>17</v>
      </c>
      <c r="AV760" s="445"/>
      <c r="AW760" s="445"/>
      <c r="AX760" s="446"/>
    </row>
    <row r="761" spans="1:50" ht="24.75" customHeight="1" x14ac:dyDescent="0.15">
      <c r="A761" s="557"/>
      <c r="B761" s="722"/>
      <c r="C761" s="722"/>
      <c r="D761" s="722"/>
      <c r="E761" s="722"/>
      <c r="F761" s="723"/>
      <c r="G761" s="256" t="s">
        <v>581</v>
      </c>
      <c r="H761" s="257"/>
      <c r="I761" s="257"/>
      <c r="J761" s="257"/>
      <c r="K761" s="258"/>
      <c r="L761" s="357" t="s">
        <v>582</v>
      </c>
      <c r="M761" s="358"/>
      <c r="N761" s="358"/>
      <c r="O761" s="358"/>
      <c r="P761" s="358"/>
      <c r="Q761" s="358"/>
      <c r="R761" s="358"/>
      <c r="S761" s="358"/>
      <c r="T761" s="358"/>
      <c r="U761" s="358"/>
      <c r="V761" s="358"/>
      <c r="W761" s="358"/>
      <c r="X761" s="359"/>
      <c r="Y761" s="354" t="s">
        <v>581</v>
      </c>
      <c r="Z761" s="355"/>
      <c r="AA761" s="355"/>
      <c r="AB761" s="361"/>
      <c r="AC761" s="256" t="s">
        <v>581</v>
      </c>
      <c r="AD761" s="257"/>
      <c r="AE761" s="257"/>
      <c r="AF761" s="257"/>
      <c r="AG761" s="258"/>
      <c r="AH761" s="357" t="s">
        <v>582</v>
      </c>
      <c r="AI761" s="358"/>
      <c r="AJ761" s="358"/>
      <c r="AK761" s="358"/>
      <c r="AL761" s="358"/>
      <c r="AM761" s="358"/>
      <c r="AN761" s="358"/>
      <c r="AO761" s="358"/>
      <c r="AP761" s="358"/>
      <c r="AQ761" s="358"/>
      <c r="AR761" s="358"/>
      <c r="AS761" s="358"/>
      <c r="AT761" s="359"/>
      <c r="AU761" s="354" t="s">
        <v>581</v>
      </c>
      <c r="AV761" s="355"/>
      <c r="AW761" s="355"/>
      <c r="AX761" s="356"/>
    </row>
    <row r="762" spans="1:50" ht="24.75" customHeight="1" x14ac:dyDescent="0.15">
      <c r="A762" s="557"/>
      <c r="B762" s="722"/>
      <c r="C762" s="722"/>
      <c r="D762" s="722"/>
      <c r="E762" s="722"/>
      <c r="F762" s="723"/>
      <c r="G762" s="256" t="s">
        <v>583</v>
      </c>
      <c r="H762" s="257"/>
      <c r="I762" s="257"/>
      <c r="J762" s="257"/>
      <c r="K762" s="258"/>
      <c r="L762" s="357" t="s">
        <v>581</v>
      </c>
      <c r="M762" s="358"/>
      <c r="N762" s="358"/>
      <c r="O762" s="358"/>
      <c r="P762" s="358"/>
      <c r="Q762" s="358"/>
      <c r="R762" s="358"/>
      <c r="S762" s="358"/>
      <c r="T762" s="358"/>
      <c r="U762" s="358"/>
      <c r="V762" s="358"/>
      <c r="W762" s="358"/>
      <c r="X762" s="359"/>
      <c r="Y762" s="354" t="s">
        <v>581</v>
      </c>
      <c r="Z762" s="355"/>
      <c r="AA762" s="355"/>
      <c r="AB762" s="361"/>
      <c r="AC762" s="256" t="s">
        <v>582</v>
      </c>
      <c r="AD762" s="257"/>
      <c r="AE762" s="257"/>
      <c r="AF762" s="257"/>
      <c r="AG762" s="258"/>
      <c r="AH762" s="357" t="s">
        <v>582</v>
      </c>
      <c r="AI762" s="358"/>
      <c r="AJ762" s="358"/>
      <c r="AK762" s="358"/>
      <c r="AL762" s="358"/>
      <c r="AM762" s="358"/>
      <c r="AN762" s="358"/>
      <c r="AO762" s="358"/>
      <c r="AP762" s="358"/>
      <c r="AQ762" s="358"/>
      <c r="AR762" s="358"/>
      <c r="AS762" s="358"/>
      <c r="AT762" s="359"/>
      <c r="AU762" s="354" t="s">
        <v>584</v>
      </c>
      <c r="AV762" s="355"/>
      <c r="AW762" s="355"/>
      <c r="AX762" s="356"/>
    </row>
    <row r="763" spans="1:50" ht="24.75" customHeight="1" x14ac:dyDescent="0.15">
      <c r="A763" s="557"/>
      <c r="B763" s="722"/>
      <c r="C763" s="722"/>
      <c r="D763" s="722"/>
      <c r="E763" s="722"/>
      <c r="F763" s="723"/>
      <c r="G763" s="256" t="s">
        <v>391</v>
      </c>
      <c r="H763" s="257"/>
      <c r="I763" s="257"/>
      <c r="J763" s="257"/>
      <c r="K763" s="258"/>
      <c r="L763" s="357" t="s">
        <v>391</v>
      </c>
      <c r="M763" s="358"/>
      <c r="N763" s="358"/>
      <c r="O763" s="358"/>
      <c r="P763" s="358"/>
      <c r="Q763" s="358"/>
      <c r="R763" s="358"/>
      <c r="S763" s="358"/>
      <c r="T763" s="358"/>
      <c r="U763" s="358"/>
      <c r="V763" s="358"/>
      <c r="W763" s="358"/>
      <c r="X763" s="359"/>
      <c r="Y763" s="354" t="s">
        <v>391</v>
      </c>
      <c r="Z763" s="355"/>
      <c r="AA763" s="355"/>
      <c r="AB763" s="361"/>
      <c r="AC763" s="256" t="s">
        <v>391</v>
      </c>
      <c r="AD763" s="257"/>
      <c r="AE763" s="257"/>
      <c r="AF763" s="257"/>
      <c r="AG763" s="258"/>
      <c r="AH763" s="357" t="s">
        <v>391</v>
      </c>
      <c r="AI763" s="358"/>
      <c r="AJ763" s="358"/>
      <c r="AK763" s="358"/>
      <c r="AL763" s="358"/>
      <c r="AM763" s="358"/>
      <c r="AN763" s="358"/>
      <c r="AO763" s="358"/>
      <c r="AP763" s="358"/>
      <c r="AQ763" s="358"/>
      <c r="AR763" s="358"/>
      <c r="AS763" s="358"/>
      <c r="AT763" s="359"/>
      <c r="AU763" s="354" t="s">
        <v>391</v>
      </c>
      <c r="AV763" s="355"/>
      <c r="AW763" s="355"/>
      <c r="AX763" s="356"/>
    </row>
    <row r="764" spans="1:50" ht="24.75" customHeight="1" x14ac:dyDescent="0.15">
      <c r="A764" s="557"/>
      <c r="B764" s="722"/>
      <c r="C764" s="722"/>
      <c r="D764" s="722"/>
      <c r="E764" s="722"/>
      <c r="F764" s="723"/>
      <c r="G764" s="256" t="s">
        <v>391</v>
      </c>
      <c r="H764" s="257"/>
      <c r="I764" s="257"/>
      <c r="J764" s="257"/>
      <c r="K764" s="258"/>
      <c r="L764" s="357" t="s">
        <v>391</v>
      </c>
      <c r="M764" s="358"/>
      <c r="N764" s="358"/>
      <c r="O764" s="358"/>
      <c r="P764" s="358"/>
      <c r="Q764" s="358"/>
      <c r="R764" s="358"/>
      <c r="S764" s="358"/>
      <c r="T764" s="358"/>
      <c r="U764" s="358"/>
      <c r="V764" s="358"/>
      <c r="W764" s="358"/>
      <c r="X764" s="359"/>
      <c r="Y764" s="354" t="s">
        <v>391</v>
      </c>
      <c r="Z764" s="355"/>
      <c r="AA764" s="355"/>
      <c r="AB764" s="361"/>
      <c r="AC764" s="256" t="s">
        <v>391</v>
      </c>
      <c r="AD764" s="257"/>
      <c r="AE764" s="257"/>
      <c r="AF764" s="257"/>
      <c r="AG764" s="258"/>
      <c r="AH764" s="357" t="s">
        <v>391</v>
      </c>
      <c r="AI764" s="358"/>
      <c r="AJ764" s="358"/>
      <c r="AK764" s="358"/>
      <c r="AL764" s="358"/>
      <c r="AM764" s="358"/>
      <c r="AN764" s="358"/>
      <c r="AO764" s="358"/>
      <c r="AP764" s="358"/>
      <c r="AQ764" s="358"/>
      <c r="AR764" s="358"/>
      <c r="AS764" s="358"/>
      <c r="AT764" s="359"/>
      <c r="AU764" s="354" t="s">
        <v>391</v>
      </c>
      <c r="AV764" s="355"/>
      <c r="AW764" s="355"/>
      <c r="AX764" s="356"/>
    </row>
    <row r="765" spans="1:50" ht="24.75" customHeight="1" x14ac:dyDescent="0.15">
      <c r="A765" s="557"/>
      <c r="B765" s="722"/>
      <c r="C765" s="722"/>
      <c r="D765" s="722"/>
      <c r="E765" s="722"/>
      <c r="F765" s="723"/>
      <c r="G765" s="256" t="s">
        <v>391</v>
      </c>
      <c r="H765" s="257"/>
      <c r="I765" s="257"/>
      <c r="J765" s="257"/>
      <c r="K765" s="258"/>
      <c r="L765" s="357" t="s">
        <v>391</v>
      </c>
      <c r="M765" s="358"/>
      <c r="N765" s="358"/>
      <c r="O765" s="358"/>
      <c r="P765" s="358"/>
      <c r="Q765" s="358"/>
      <c r="R765" s="358"/>
      <c r="S765" s="358"/>
      <c r="T765" s="358"/>
      <c r="U765" s="358"/>
      <c r="V765" s="358"/>
      <c r="W765" s="358"/>
      <c r="X765" s="359"/>
      <c r="Y765" s="354" t="s">
        <v>391</v>
      </c>
      <c r="Z765" s="355"/>
      <c r="AA765" s="355"/>
      <c r="AB765" s="361"/>
      <c r="AC765" s="256" t="s">
        <v>391</v>
      </c>
      <c r="AD765" s="257"/>
      <c r="AE765" s="257"/>
      <c r="AF765" s="257"/>
      <c r="AG765" s="258"/>
      <c r="AH765" s="357" t="s">
        <v>391</v>
      </c>
      <c r="AI765" s="358"/>
      <c r="AJ765" s="358"/>
      <c r="AK765" s="358"/>
      <c r="AL765" s="358"/>
      <c r="AM765" s="358"/>
      <c r="AN765" s="358"/>
      <c r="AO765" s="358"/>
      <c r="AP765" s="358"/>
      <c r="AQ765" s="358"/>
      <c r="AR765" s="358"/>
      <c r="AS765" s="358"/>
      <c r="AT765" s="359"/>
      <c r="AU765" s="354" t="s">
        <v>391</v>
      </c>
      <c r="AV765" s="355"/>
      <c r="AW765" s="355"/>
      <c r="AX765" s="356"/>
    </row>
    <row r="766" spans="1:50" ht="24.75" customHeight="1" x14ac:dyDescent="0.15">
      <c r="A766" s="557"/>
      <c r="B766" s="722"/>
      <c r="C766" s="722"/>
      <c r="D766" s="722"/>
      <c r="E766" s="722"/>
      <c r="F766" s="723"/>
      <c r="G766" s="256" t="s">
        <v>391</v>
      </c>
      <c r="H766" s="257"/>
      <c r="I766" s="257"/>
      <c r="J766" s="257"/>
      <c r="K766" s="258"/>
      <c r="L766" s="357" t="s">
        <v>391</v>
      </c>
      <c r="M766" s="358"/>
      <c r="N766" s="358"/>
      <c r="O766" s="358"/>
      <c r="P766" s="358"/>
      <c r="Q766" s="358"/>
      <c r="R766" s="358"/>
      <c r="S766" s="358"/>
      <c r="T766" s="358"/>
      <c r="U766" s="358"/>
      <c r="V766" s="358"/>
      <c r="W766" s="358"/>
      <c r="X766" s="359"/>
      <c r="Y766" s="354" t="s">
        <v>391</v>
      </c>
      <c r="Z766" s="355"/>
      <c r="AA766" s="355"/>
      <c r="AB766" s="361"/>
      <c r="AC766" s="256" t="s">
        <v>391</v>
      </c>
      <c r="AD766" s="257"/>
      <c r="AE766" s="257"/>
      <c r="AF766" s="257"/>
      <c r="AG766" s="258"/>
      <c r="AH766" s="357" t="s">
        <v>391</v>
      </c>
      <c r="AI766" s="358"/>
      <c r="AJ766" s="358"/>
      <c r="AK766" s="358"/>
      <c r="AL766" s="358"/>
      <c r="AM766" s="358"/>
      <c r="AN766" s="358"/>
      <c r="AO766" s="358"/>
      <c r="AP766" s="358"/>
      <c r="AQ766" s="358"/>
      <c r="AR766" s="358"/>
      <c r="AS766" s="358"/>
      <c r="AT766" s="359"/>
      <c r="AU766" s="354" t="s">
        <v>391</v>
      </c>
      <c r="AV766" s="355"/>
      <c r="AW766" s="355"/>
      <c r="AX766" s="356"/>
    </row>
    <row r="767" spans="1:50" ht="24.75" customHeight="1" x14ac:dyDescent="0.15">
      <c r="A767" s="557"/>
      <c r="B767" s="722"/>
      <c r="C767" s="722"/>
      <c r="D767" s="722"/>
      <c r="E767" s="722"/>
      <c r="F767" s="723"/>
      <c r="G767" s="256" t="s">
        <v>391</v>
      </c>
      <c r="H767" s="257"/>
      <c r="I767" s="257"/>
      <c r="J767" s="257"/>
      <c r="K767" s="258"/>
      <c r="L767" s="357" t="s">
        <v>391</v>
      </c>
      <c r="M767" s="358"/>
      <c r="N767" s="358"/>
      <c r="O767" s="358"/>
      <c r="P767" s="358"/>
      <c r="Q767" s="358"/>
      <c r="R767" s="358"/>
      <c r="S767" s="358"/>
      <c r="T767" s="358"/>
      <c r="U767" s="358"/>
      <c r="V767" s="358"/>
      <c r="W767" s="358"/>
      <c r="X767" s="359"/>
      <c r="Y767" s="354" t="s">
        <v>391</v>
      </c>
      <c r="Z767" s="355"/>
      <c r="AA767" s="355"/>
      <c r="AB767" s="361"/>
      <c r="AC767" s="256" t="s">
        <v>391</v>
      </c>
      <c r="AD767" s="257"/>
      <c r="AE767" s="257"/>
      <c r="AF767" s="257"/>
      <c r="AG767" s="258"/>
      <c r="AH767" s="357" t="s">
        <v>391</v>
      </c>
      <c r="AI767" s="358"/>
      <c r="AJ767" s="358"/>
      <c r="AK767" s="358"/>
      <c r="AL767" s="358"/>
      <c r="AM767" s="358"/>
      <c r="AN767" s="358"/>
      <c r="AO767" s="358"/>
      <c r="AP767" s="358"/>
      <c r="AQ767" s="358"/>
      <c r="AR767" s="358"/>
      <c r="AS767" s="358"/>
      <c r="AT767" s="359"/>
      <c r="AU767" s="354" t="s">
        <v>391</v>
      </c>
      <c r="AV767" s="355"/>
      <c r="AW767" s="355"/>
      <c r="AX767" s="356"/>
    </row>
    <row r="768" spans="1:50" ht="24.75" customHeight="1" x14ac:dyDescent="0.15">
      <c r="A768" s="557"/>
      <c r="B768" s="722"/>
      <c r="C768" s="722"/>
      <c r="D768" s="722"/>
      <c r="E768" s="722"/>
      <c r="F768" s="723"/>
      <c r="G768" s="256" t="s">
        <v>391</v>
      </c>
      <c r="H768" s="257"/>
      <c r="I768" s="257"/>
      <c r="J768" s="257"/>
      <c r="K768" s="258"/>
      <c r="L768" s="357" t="s">
        <v>391</v>
      </c>
      <c r="M768" s="358"/>
      <c r="N768" s="358"/>
      <c r="O768" s="358"/>
      <c r="P768" s="358"/>
      <c r="Q768" s="358"/>
      <c r="R768" s="358"/>
      <c r="S768" s="358"/>
      <c r="T768" s="358"/>
      <c r="U768" s="358"/>
      <c r="V768" s="358"/>
      <c r="W768" s="358"/>
      <c r="X768" s="359"/>
      <c r="Y768" s="354" t="s">
        <v>391</v>
      </c>
      <c r="Z768" s="355"/>
      <c r="AA768" s="355"/>
      <c r="AB768" s="361"/>
      <c r="AC768" s="256" t="s">
        <v>391</v>
      </c>
      <c r="AD768" s="257"/>
      <c r="AE768" s="257"/>
      <c r="AF768" s="257"/>
      <c r="AG768" s="258"/>
      <c r="AH768" s="357" t="s">
        <v>391</v>
      </c>
      <c r="AI768" s="358"/>
      <c r="AJ768" s="358"/>
      <c r="AK768" s="358"/>
      <c r="AL768" s="358"/>
      <c r="AM768" s="358"/>
      <c r="AN768" s="358"/>
      <c r="AO768" s="358"/>
      <c r="AP768" s="358"/>
      <c r="AQ768" s="358"/>
      <c r="AR768" s="358"/>
      <c r="AS768" s="358"/>
      <c r="AT768" s="359"/>
      <c r="AU768" s="354" t="s">
        <v>391</v>
      </c>
      <c r="AV768" s="355"/>
      <c r="AW768" s="355"/>
      <c r="AX768" s="356"/>
    </row>
    <row r="769" spans="1:50" ht="24.75" customHeight="1" x14ac:dyDescent="0.15">
      <c r="A769" s="557"/>
      <c r="B769" s="722"/>
      <c r="C769" s="722"/>
      <c r="D769" s="722"/>
      <c r="E769" s="722"/>
      <c r="F769" s="723"/>
      <c r="G769" s="256" t="s">
        <v>391</v>
      </c>
      <c r="H769" s="257"/>
      <c r="I769" s="257"/>
      <c r="J769" s="257"/>
      <c r="K769" s="258"/>
      <c r="L769" s="357" t="s">
        <v>391</v>
      </c>
      <c r="M769" s="358"/>
      <c r="N769" s="358"/>
      <c r="O769" s="358"/>
      <c r="P769" s="358"/>
      <c r="Q769" s="358"/>
      <c r="R769" s="358"/>
      <c r="S769" s="358"/>
      <c r="T769" s="358"/>
      <c r="U769" s="358"/>
      <c r="V769" s="358"/>
      <c r="W769" s="358"/>
      <c r="X769" s="359"/>
      <c r="Y769" s="354" t="s">
        <v>391</v>
      </c>
      <c r="Z769" s="355"/>
      <c r="AA769" s="355"/>
      <c r="AB769" s="361"/>
      <c r="AC769" s="256" t="s">
        <v>391</v>
      </c>
      <c r="AD769" s="257"/>
      <c r="AE769" s="257"/>
      <c r="AF769" s="257"/>
      <c r="AG769" s="258"/>
      <c r="AH769" s="357" t="s">
        <v>391</v>
      </c>
      <c r="AI769" s="358"/>
      <c r="AJ769" s="358"/>
      <c r="AK769" s="358"/>
      <c r="AL769" s="358"/>
      <c r="AM769" s="358"/>
      <c r="AN769" s="358"/>
      <c r="AO769" s="358"/>
      <c r="AP769" s="358"/>
      <c r="AQ769" s="358"/>
      <c r="AR769" s="358"/>
      <c r="AS769" s="358"/>
      <c r="AT769" s="359"/>
      <c r="AU769" s="354" t="s">
        <v>391</v>
      </c>
      <c r="AV769" s="355"/>
      <c r="AW769" s="355"/>
      <c r="AX769" s="356"/>
    </row>
    <row r="770" spans="1:50" ht="24.75" customHeight="1" x14ac:dyDescent="0.15">
      <c r="A770" s="557"/>
      <c r="B770" s="722"/>
      <c r="C770" s="722"/>
      <c r="D770" s="722"/>
      <c r="E770" s="722"/>
      <c r="F770" s="723"/>
      <c r="G770" s="362" t="s">
        <v>22</v>
      </c>
      <c r="H770" s="363"/>
      <c r="I770" s="363"/>
      <c r="J770" s="363"/>
      <c r="K770" s="363"/>
      <c r="L770" s="364"/>
      <c r="M770" s="365"/>
      <c r="N770" s="365"/>
      <c r="O770" s="365"/>
      <c r="P770" s="365"/>
      <c r="Q770" s="365"/>
      <c r="R770" s="365"/>
      <c r="S770" s="365"/>
      <c r="T770" s="365"/>
      <c r="U770" s="365"/>
      <c r="V770" s="365"/>
      <c r="W770" s="365"/>
      <c r="X770" s="366"/>
      <c r="Y770" s="367">
        <f>SUM(Y760:AB769)</f>
        <v>19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17</v>
      </c>
      <c r="AV770" s="368"/>
      <c r="AW770" s="368"/>
      <c r="AX770" s="370"/>
    </row>
    <row r="771" spans="1:50" ht="30" hidden="1" customHeight="1" x14ac:dyDescent="0.15">
      <c r="A771" s="557"/>
      <c r="B771" s="722"/>
      <c r="C771" s="722"/>
      <c r="D771" s="722"/>
      <c r="E771" s="722"/>
      <c r="F771" s="723"/>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7"/>
      <c r="B772" s="722"/>
      <c r="C772" s="722"/>
      <c r="D772" s="722"/>
      <c r="E772" s="722"/>
      <c r="F772" s="72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hidden="1" customHeight="1" x14ac:dyDescent="0.15">
      <c r="A773" s="557"/>
      <c r="B773" s="722"/>
      <c r="C773" s="722"/>
      <c r="D773" s="722"/>
      <c r="E773" s="722"/>
      <c r="F773" s="723"/>
      <c r="G773" s="276"/>
      <c r="H773" s="277"/>
      <c r="I773" s="277"/>
      <c r="J773" s="277"/>
      <c r="K773" s="278"/>
      <c r="L773" s="279"/>
      <c r="M773" s="280"/>
      <c r="N773" s="280"/>
      <c r="O773" s="280"/>
      <c r="P773" s="280"/>
      <c r="Q773" s="280"/>
      <c r="R773" s="280"/>
      <c r="S773" s="280"/>
      <c r="T773" s="280"/>
      <c r="U773" s="280"/>
      <c r="V773" s="280"/>
      <c r="W773" s="280"/>
      <c r="X773" s="281"/>
      <c r="Y773" s="444"/>
      <c r="Z773" s="445"/>
      <c r="AA773" s="445"/>
      <c r="AB773" s="528"/>
      <c r="AC773" s="276"/>
      <c r="AD773" s="277"/>
      <c r="AE773" s="277"/>
      <c r="AF773" s="277"/>
      <c r="AG773" s="278"/>
      <c r="AH773" s="279"/>
      <c r="AI773" s="280"/>
      <c r="AJ773" s="280"/>
      <c r="AK773" s="280"/>
      <c r="AL773" s="280"/>
      <c r="AM773" s="280"/>
      <c r="AN773" s="280"/>
      <c r="AO773" s="280"/>
      <c r="AP773" s="280"/>
      <c r="AQ773" s="280"/>
      <c r="AR773" s="280"/>
      <c r="AS773" s="280"/>
      <c r="AT773" s="281"/>
      <c r="AU773" s="444"/>
      <c r="AV773" s="445"/>
      <c r="AW773" s="445"/>
      <c r="AX773" s="446"/>
    </row>
    <row r="774" spans="1:50" ht="24.75" hidden="1" customHeight="1" x14ac:dyDescent="0.15">
      <c r="A774" s="557"/>
      <c r="B774" s="722"/>
      <c r="C774" s="722"/>
      <c r="D774" s="722"/>
      <c r="E774" s="722"/>
      <c r="F774" s="72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7"/>
      <c r="B775" s="722"/>
      <c r="C775" s="722"/>
      <c r="D775" s="722"/>
      <c r="E775" s="722"/>
      <c r="F775" s="72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7"/>
      <c r="B776" s="722"/>
      <c r="C776" s="722"/>
      <c r="D776" s="722"/>
      <c r="E776" s="722"/>
      <c r="F776" s="72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7"/>
      <c r="B777" s="722"/>
      <c r="C777" s="722"/>
      <c r="D777" s="722"/>
      <c r="E777" s="722"/>
      <c r="F777" s="72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7"/>
      <c r="B778" s="722"/>
      <c r="C778" s="722"/>
      <c r="D778" s="722"/>
      <c r="E778" s="722"/>
      <c r="F778" s="72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7"/>
      <c r="B779" s="722"/>
      <c r="C779" s="722"/>
      <c r="D779" s="722"/>
      <c r="E779" s="722"/>
      <c r="F779" s="72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7"/>
      <c r="B780" s="722"/>
      <c r="C780" s="722"/>
      <c r="D780" s="722"/>
      <c r="E780" s="722"/>
      <c r="F780" s="72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7"/>
      <c r="B781" s="722"/>
      <c r="C781" s="722"/>
      <c r="D781" s="722"/>
      <c r="E781" s="722"/>
      <c r="F781" s="72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7"/>
      <c r="B782" s="722"/>
      <c r="C782" s="722"/>
      <c r="D782" s="722"/>
      <c r="E782" s="722"/>
      <c r="F782" s="72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7"/>
      <c r="B783" s="722"/>
      <c r="C783" s="722"/>
      <c r="D783" s="722"/>
      <c r="E783" s="722"/>
      <c r="F783" s="72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7"/>
      <c r="B784" s="722"/>
      <c r="C784" s="722"/>
      <c r="D784" s="722"/>
      <c r="E784" s="722"/>
      <c r="F784" s="723"/>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7"/>
      <c r="B785" s="722"/>
      <c r="C785" s="722"/>
      <c r="D785" s="722"/>
      <c r="E785" s="722"/>
      <c r="F785" s="72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hidden="1" customHeight="1" x14ac:dyDescent="0.15">
      <c r="A786" s="557"/>
      <c r="B786" s="722"/>
      <c r="C786" s="722"/>
      <c r="D786" s="722"/>
      <c r="E786" s="722"/>
      <c r="F786" s="723"/>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8"/>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hidden="1" customHeight="1" x14ac:dyDescent="0.15">
      <c r="A787" s="557"/>
      <c r="B787" s="722"/>
      <c r="C787" s="722"/>
      <c r="D787" s="722"/>
      <c r="E787" s="722"/>
      <c r="F787" s="72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7"/>
      <c r="B788" s="722"/>
      <c r="C788" s="722"/>
      <c r="D788" s="722"/>
      <c r="E788" s="722"/>
      <c r="F788" s="72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7"/>
      <c r="B789" s="722"/>
      <c r="C789" s="722"/>
      <c r="D789" s="722"/>
      <c r="E789" s="722"/>
      <c r="F789" s="72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7"/>
      <c r="B790" s="722"/>
      <c r="C790" s="722"/>
      <c r="D790" s="722"/>
      <c r="E790" s="722"/>
      <c r="F790" s="72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7"/>
      <c r="B791" s="722"/>
      <c r="C791" s="722"/>
      <c r="D791" s="722"/>
      <c r="E791" s="722"/>
      <c r="F791" s="72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7"/>
      <c r="B792" s="722"/>
      <c r="C792" s="722"/>
      <c r="D792" s="722"/>
      <c r="E792" s="722"/>
      <c r="F792" s="72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7"/>
      <c r="B793" s="722"/>
      <c r="C793" s="722"/>
      <c r="D793" s="722"/>
      <c r="E793" s="722"/>
      <c r="F793" s="72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7"/>
      <c r="B794" s="722"/>
      <c r="C794" s="722"/>
      <c r="D794" s="722"/>
      <c r="E794" s="722"/>
      <c r="F794" s="72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7"/>
      <c r="B795" s="722"/>
      <c r="C795" s="722"/>
      <c r="D795" s="722"/>
      <c r="E795" s="722"/>
      <c r="F795" s="72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7"/>
      <c r="B796" s="722"/>
      <c r="C796" s="722"/>
      <c r="D796" s="722"/>
      <c r="E796" s="722"/>
      <c r="F796" s="72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7"/>
      <c r="B797" s="722"/>
      <c r="C797" s="722"/>
      <c r="D797" s="722"/>
      <c r="E797" s="722"/>
      <c r="F797" s="723"/>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7"/>
      <c r="B798" s="722"/>
      <c r="C798" s="722"/>
      <c r="D798" s="722"/>
      <c r="E798" s="722"/>
      <c r="F798" s="72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7"/>
      <c r="B799" s="722"/>
      <c r="C799" s="722"/>
      <c r="D799" s="722"/>
      <c r="E799" s="722"/>
      <c r="F799" s="723"/>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8"/>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7"/>
      <c r="B800" s="722"/>
      <c r="C800" s="722"/>
      <c r="D800" s="722"/>
      <c r="E800" s="722"/>
      <c r="F800" s="72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7"/>
      <c r="B801" s="722"/>
      <c r="C801" s="722"/>
      <c r="D801" s="722"/>
      <c r="E801" s="722"/>
      <c r="F801" s="72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7"/>
      <c r="B802" s="722"/>
      <c r="C802" s="722"/>
      <c r="D802" s="722"/>
      <c r="E802" s="722"/>
      <c r="F802" s="72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7"/>
      <c r="B803" s="722"/>
      <c r="C803" s="722"/>
      <c r="D803" s="722"/>
      <c r="E803" s="722"/>
      <c r="F803" s="72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7"/>
      <c r="B804" s="722"/>
      <c r="C804" s="722"/>
      <c r="D804" s="722"/>
      <c r="E804" s="722"/>
      <c r="F804" s="72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7"/>
      <c r="B805" s="722"/>
      <c r="C805" s="722"/>
      <c r="D805" s="722"/>
      <c r="E805" s="722"/>
      <c r="F805" s="72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7"/>
      <c r="B806" s="722"/>
      <c r="C806" s="722"/>
      <c r="D806" s="722"/>
      <c r="E806" s="722"/>
      <c r="F806" s="72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7"/>
      <c r="B807" s="722"/>
      <c r="C807" s="722"/>
      <c r="D807" s="722"/>
      <c r="E807" s="722"/>
      <c r="F807" s="72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7"/>
      <c r="B808" s="722"/>
      <c r="C808" s="722"/>
      <c r="D808" s="722"/>
      <c r="E808" s="722"/>
      <c r="F808" s="72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7"/>
      <c r="B809" s="722"/>
      <c r="C809" s="722"/>
      <c r="D809" s="722"/>
      <c r="E809" s="722"/>
      <c r="F809" s="72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9.5" customHeight="1" x14ac:dyDescent="0.15">
      <c r="A816" s="360">
        <v>1</v>
      </c>
      <c r="B816" s="360">
        <v>1</v>
      </c>
      <c r="C816" s="374" t="s">
        <v>481</v>
      </c>
      <c r="D816" s="371"/>
      <c r="E816" s="371"/>
      <c r="F816" s="371"/>
      <c r="G816" s="371"/>
      <c r="H816" s="371"/>
      <c r="I816" s="371"/>
      <c r="J816" s="153">
        <v>8011101057185</v>
      </c>
      <c r="K816" s="154"/>
      <c r="L816" s="154"/>
      <c r="M816" s="154"/>
      <c r="N816" s="154"/>
      <c r="O816" s="154"/>
      <c r="P816" s="142" t="s">
        <v>482</v>
      </c>
      <c r="Q816" s="143"/>
      <c r="R816" s="143"/>
      <c r="S816" s="143"/>
      <c r="T816" s="143"/>
      <c r="U816" s="143"/>
      <c r="V816" s="143"/>
      <c r="W816" s="143"/>
      <c r="X816" s="143"/>
      <c r="Y816" s="144">
        <v>19</v>
      </c>
      <c r="Z816" s="145"/>
      <c r="AA816" s="145"/>
      <c r="AB816" s="146"/>
      <c r="AC816" s="259" t="s">
        <v>483</v>
      </c>
      <c r="AD816" s="259"/>
      <c r="AE816" s="259"/>
      <c r="AF816" s="259"/>
      <c r="AG816" s="259"/>
      <c r="AH816" s="260">
        <v>1</v>
      </c>
      <c r="AI816" s="261"/>
      <c r="AJ816" s="261"/>
      <c r="AK816" s="261"/>
      <c r="AL816" s="262">
        <v>98.4</v>
      </c>
      <c r="AM816" s="263"/>
      <c r="AN816" s="263"/>
      <c r="AO816" s="264"/>
      <c r="AP816" s="253" t="s">
        <v>557</v>
      </c>
      <c r="AQ816" s="253"/>
      <c r="AR816" s="253"/>
      <c r="AS816" s="253"/>
      <c r="AT816" s="253"/>
      <c r="AU816" s="253"/>
      <c r="AV816" s="253"/>
      <c r="AW816" s="253"/>
      <c r="AX816" s="253"/>
    </row>
    <row r="817" spans="1:50" ht="42" customHeight="1" x14ac:dyDescent="0.15">
      <c r="A817" s="360">
        <v>2</v>
      </c>
      <c r="B817" s="360">
        <v>1</v>
      </c>
      <c r="C817" s="374" t="s">
        <v>481</v>
      </c>
      <c r="D817" s="371"/>
      <c r="E817" s="371"/>
      <c r="F817" s="371"/>
      <c r="G817" s="371"/>
      <c r="H817" s="371"/>
      <c r="I817" s="371"/>
      <c r="J817" s="153">
        <v>8011101057185</v>
      </c>
      <c r="K817" s="154"/>
      <c r="L817" s="154"/>
      <c r="M817" s="154"/>
      <c r="N817" s="154"/>
      <c r="O817" s="154"/>
      <c r="P817" s="142" t="s">
        <v>485</v>
      </c>
      <c r="Q817" s="143"/>
      <c r="R817" s="143"/>
      <c r="S817" s="143"/>
      <c r="T817" s="143"/>
      <c r="U817" s="143"/>
      <c r="V817" s="143"/>
      <c r="W817" s="143"/>
      <c r="X817" s="143"/>
      <c r="Y817" s="144">
        <v>16</v>
      </c>
      <c r="Z817" s="145"/>
      <c r="AA817" s="145"/>
      <c r="AB817" s="146"/>
      <c r="AC817" s="259" t="s">
        <v>483</v>
      </c>
      <c r="AD817" s="259"/>
      <c r="AE817" s="259"/>
      <c r="AF817" s="259"/>
      <c r="AG817" s="259"/>
      <c r="AH817" s="260">
        <v>3</v>
      </c>
      <c r="AI817" s="261"/>
      <c r="AJ817" s="261"/>
      <c r="AK817" s="261"/>
      <c r="AL817" s="262">
        <v>99</v>
      </c>
      <c r="AM817" s="263"/>
      <c r="AN817" s="263"/>
      <c r="AO817" s="264"/>
      <c r="AP817" s="253" t="s">
        <v>558</v>
      </c>
      <c r="AQ817" s="253"/>
      <c r="AR817" s="253"/>
      <c r="AS817" s="253"/>
      <c r="AT817" s="253"/>
      <c r="AU817" s="253"/>
      <c r="AV817" s="253"/>
      <c r="AW817" s="253"/>
      <c r="AX817" s="253"/>
    </row>
    <row r="818" spans="1:50" ht="55.5" customHeight="1" x14ac:dyDescent="0.15">
      <c r="A818" s="360">
        <v>3</v>
      </c>
      <c r="B818" s="360">
        <v>1</v>
      </c>
      <c r="C818" s="374" t="s">
        <v>481</v>
      </c>
      <c r="D818" s="371"/>
      <c r="E818" s="371"/>
      <c r="F818" s="371"/>
      <c r="G818" s="371"/>
      <c r="H818" s="371"/>
      <c r="I818" s="371"/>
      <c r="J818" s="153">
        <v>8011101057185</v>
      </c>
      <c r="K818" s="154"/>
      <c r="L818" s="154"/>
      <c r="M818" s="154"/>
      <c r="N818" s="154"/>
      <c r="O818" s="154"/>
      <c r="P818" s="142" t="s">
        <v>486</v>
      </c>
      <c r="Q818" s="143"/>
      <c r="R818" s="143"/>
      <c r="S818" s="143"/>
      <c r="T818" s="143"/>
      <c r="U818" s="143"/>
      <c r="V818" s="143"/>
      <c r="W818" s="143"/>
      <c r="X818" s="143"/>
      <c r="Y818" s="144">
        <v>9</v>
      </c>
      <c r="Z818" s="145"/>
      <c r="AA818" s="145"/>
      <c r="AB818" s="146"/>
      <c r="AC818" s="259" t="s">
        <v>483</v>
      </c>
      <c r="AD818" s="259"/>
      <c r="AE818" s="259"/>
      <c r="AF818" s="259"/>
      <c r="AG818" s="259"/>
      <c r="AH818" s="260">
        <v>1</v>
      </c>
      <c r="AI818" s="261"/>
      <c r="AJ818" s="261"/>
      <c r="AK818" s="261"/>
      <c r="AL818" s="262">
        <v>87.9</v>
      </c>
      <c r="AM818" s="263"/>
      <c r="AN818" s="263"/>
      <c r="AO818" s="264"/>
      <c r="AP818" s="253" t="s">
        <v>558</v>
      </c>
      <c r="AQ818" s="253"/>
      <c r="AR818" s="253"/>
      <c r="AS818" s="253"/>
      <c r="AT818" s="253"/>
      <c r="AU818" s="253"/>
      <c r="AV818" s="253"/>
      <c r="AW818" s="253"/>
      <c r="AX818" s="253"/>
    </row>
    <row r="819" spans="1:50" ht="49.5" customHeight="1" x14ac:dyDescent="0.15">
      <c r="A819" s="360">
        <v>4</v>
      </c>
      <c r="B819" s="360">
        <v>1</v>
      </c>
      <c r="C819" s="374" t="s">
        <v>481</v>
      </c>
      <c r="D819" s="371"/>
      <c r="E819" s="371"/>
      <c r="F819" s="371"/>
      <c r="G819" s="371"/>
      <c r="H819" s="371"/>
      <c r="I819" s="371"/>
      <c r="J819" s="153">
        <v>8011101057185</v>
      </c>
      <c r="K819" s="154"/>
      <c r="L819" s="154"/>
      <c r="M819" s="154"/>
      <c r="N819" s="154"/>
      <c r="O819" s="154"/>
      <c r="P819" s="142" t="s">
        <v>487</v>
      </c>
      <c r="Q819" s="143"/>
      <c r="R819" s="143"/>
      <c r="S819" s="143"/>
      <c r="T819" s="143"/>
      <c r="U819" s="143"/>
      <c r="V819" s="143"/>
      <c r="W819" s="143"/>
      <c r="X819" s="143"/>
      <c r="Y819" s="144">
        <v>8</v>
      </c>
      <c r="Z819" s="145"/>
      <c r="AA819" s="145"/>
      <c r="AB819" s="146"/>
      <c r="AC819" s="259" t="s">
        <v>483</v>
      </c>
      <c r="AD819" s="259"/>
      <c r="AE819" s="259"/>
      <c r="AF819" s="259"/>
      <c r="AG819" s="259"/>
      <c r="AH819" s="260">
        <v>3</v>
      </c>
      <c r="AI819" s="261"/>
      <c r="AJ819" s="261"/>
      <c r="AK819" s="261"/>
      <c r="AL819" s="262">
        <v>66.3</v>
      </c>
      <c r="AM819" s="263"/>
      <c r="AN819" s="263"/>
      <c r="AO819" s="264"/>
      <c r="AP819" s="253" t="s">
        <v>559</v>
      </c>
      <c r="AQ819" s="253"/>
      <c r="AR819" s="253"/>
      <c r="AS819" s="253"/>
      <c r="AT819" s="253"/>
      <c r="AU819" s="253"/>
      <c r="AV819" s="253"/>
      <c r="AW819" s="253"/>
      <c r="AX819" s="253"/>
    </row>
    <row r="820" spans="1:50" ht="57" customHeight="1" x14ac:dyDescent="0.15">
      <c r="A820" s="360">
        <v>5</v>
      </c>
      <c r="B820" s="360">
        <v>1</v>
      </c>
      <c r="C820" s="374" t="s">
        <v>481</v>
      </c>
      <c r="D820" s="371"/>
      <c r="E820" s="371"/>
      <c r="F820" s="371"/>
      <c r="G820" s="371"/>
      <c r="H820" s="371"/>
      <c r="I820" s="371"/>
      <c r="J820" s="153">
        <v>8011101057185</v>
      </c>
      <c r="K820" s="154"/>
      <c r="L820" s="154"/>
      <c r="M820" s="154"/>
      <c r="N820" s="154"/>
      <c r="O820" s="154"/>
      <c r="P820" s="142" t="s">
        <v>488</v>
      </c>
      <c r="Q820" s="143"/>
      <c r="R820" s="143"/>
      <c r="S820" s="143"/>
      <c r="T820" s="143"/>
      <c r="U820" s="143"/>
      <c r="V820" s="143"/>
      <c r="W820" s="143"/>
      <c r="X820" s="143"/>
      <c r="Y820" s="144">
        <v>6</v>
      </c>
      <c r="Z820" s="145"/>
      <c r="AA820" s="145"/>
      <c r="AB820" s="146"/>
      <c r="AC820" s="259" t="s">
        <v>483</v>
      </c>
      <c r="AD820" s="259"/>
      <c r="AE820" s="259"/>
      <c r="AF820" s="259"/>
      <c r="AG820" s="259"/>
      <c r="AH820" s="260">
        <v>2</v>
      </c>
      <c r="AI820" s="261"/>
      <c r="AJ820" s="261"/>
      <c r="AK820" s="261"/>
      <c r="AL820" s="262">
        <v>68.5</v>
      </c>
      <c r="AM820" s="263"/>
      <c r="AN820" s="263"/>
      <c r="AO820" s="264"/>
      <c r="AP820" s="253" t="s">
        <v>558</v>
      </c>
      <c r="AQ820" s="253"/>
      <c r="AR820" s="253"/>
      <c r="AS820" s="253"/>
      <c r="AT820" s="253"/>
      <c r="AU820" s="253"/>
      <c r="AV820" s="253"/>
      <c r="AW820" s="253"/>
      <c r="AX820" s="253"/>
    </row>
    <row r="821" spans="1:50" ht="43.5" customHeight="1" x14ac:dyDescent="0.15">
      <c r="A821" s="360">
        <v>6</v>
      </c>
      <c r="B821" s="360">
        <v>1</v>
      </c>
      <c r="C821" s="374" t="s">
        <v>481</v>
      </c>
      <c r="D821" s="371"/>
      <c r="E821" s="371"/>
      <c r="F821" s="371"/>
      <c r="G821" s="371"/>
      <c r="H821" s="371"/>
      <c r="I821" s="371"/>
      <c r="J821" s="153">
        <v>8011101057185</v>
      </c>
      <c r="K821" s="154"/>
      <c r="L821" s="154"/>
      <c r="M821" s="154"/>
      <c r="N821" s="154"/>
      <c r="O821" s="154"/>
      <c r="P821" s="142" t="s">
        <v>489</v>
      </c>
      <c r="Q821" s="143"/>
      <c r="R821" s="143"/>
      <c r="S821" s="143"/>
      <c r="T821" s="143"/>
      <c r="U821" s="143"/>
      <c r="V821" s="143"/>
      <c r="W821" s="143"/>
      <c r="X821" s="143"/>
      <c r="Y821" s="144">
        <v>5</v>
      </c>
      <c r="Z821" s="145"/>
      <c r="AA821" s="145"/>
      <c r="AB821" s="146"/>
      <c r="AC821" s="259" t="s">
        <v>483</v>
      </c>
      <c r="AD821" s="259"/>
      <c r="AE821" s="259"/>
      <c r="AF821" s="259"/>
      <c r="AG821" s="259"/>
      <c r="AH821" s="260">
        <v>2</v>
      </c>
      <c r="AI821" s="261"/>
      <c r="AJ821" s="261"/>
      <c r="AK821" s="261"/>
      <c r="AL821" s="262">
        <v>54.6</v>
      </c>
      <c r="AM821" s="263"/>
      <c r="AN821" s="263"/>
      <c r="AO821" s="264"/>
      <c r="AP821" s="253" t="s">
        <v>558</v>
      </c>
      <c r="AQ821" s="253"/>
      <c r="AR821" s="253"/>
      <c r="AS821" s="253"/>
      <c r="AT821" s="253"/>
      <c r="AU821" s="253"/>
      <c r="AV821" s="253"/>
      <c r="AW821" s="253"/>
      <c r="AX821" s="253"/>
    </row>
    <row r="822" spans="1:50" ht="61.5" customHeight="1" x14ac:dyDescent="0.15">
      <c r="A822" s="360">
        <v>7</v>
      </c>
      <c r="B822" s="360">
        <v>1</v>
      </c>
      <c r="C822" s="374" t="s">
        <v>484</v>
      </c>
      <c r="D822" s="371"/>
      <c r="E822" s="371"/>
      <c r="F822" s="371"/>
      <c r="G822" s="371"/>
      <c r="H822" s="371"/>
      <c r="I822" s="371"/>
      <c r="J822" s="153">
        <v>2140001012615</v>
      </c>
      <c r="K822" s="154"/>
      <c r="L822" s="154"/>
      <c r="M822" s="154"/>
      <c r="N822" s="154"/>
      <c r="O822" s="154"/>
      <c r="P822" s="142" t="s">
        <v>490</v>
      </c>
      <c r="Q822" s="143"/>
      <c r="R822" s="143"/>
      <c r="S822" s="143"/>
      <c r="T822" s="143"/>
      <c r="U822" s="143"/>
      <c r="V822" s="143"/>
      <c r="W822" s="143"/>
      <c r="X822" s="143"/>
      <c r="Y822" s="144">
        <v>8</v>
      </c>
      <c r="Z822" s="145"/>
      <c r="AA822" s="145"/>
      <c r="AB822" s="146"/>
      <c r="AC822" s="259" t="s">
        <v>483</v>
      </c>
      <c r="AD822" s="259"/>
      <c r="AE822" s="259"/>
      <c r="AF822" s="259"/>
      <c r="AG822" s="259"/>
      <c r="AH822" s="260">
        <v>3</v>
      </c>
      <c r="AI822" s="261"/>
      <c r="AJ822" s="261"/>
      <c r="AK822" s="261"/>
      <c r="AL822" s="262">
        <v>89.9</v>
      </c>
      <c r="AM822" s="263"/>
      <c r="AN822" s="263"/>
      <c r="AO822" s="264"/>
      <c r="AP822" s="253" t="s">
        <v>558</v>
      </c>
      <c r="AQ822" s="253"/>
      <c r="AR822" s="253"/>
      <c r="AS822" s="253"/>
      <c r="AT822" s="253"/>
      <c r="AU822" s="253"/>
      <c r="AV822" s="253"/>
      <c r="AW822" s="253"/>
      <c r="AX822" s="253"/>
    </row>
    <row r="823" spans="1:50" ht="43.5" customHeight="1" x14ac:dyDescent="0.15">
      <c r="A823" s="360">
        <v>8</v>
      </c>
      <c r="B823" s="360">
        <v>1</v>
      </c>
      <c r="C823" s="374" t="s">
        <v>484</v>
      </c>
      <c r="D823" s="371"/>
      <c r="E823" s="371"/>
      <c r="F823" s="371"/>
      <c r="G823" s="371"/>
      <c r="H823" s="371"/>
      <c r="I823" s="371"/>
      <c r="J823" s="153">
        <v>2140001012615</v>
      </c>
      <c r="K823" s="154"/>
      <c r="L823" s="154"/>
      <c r="M823" s="154"/>
      <c r="N823" s="154"/>
      <c r="O823" s="154"/>
      <c r="P823" s="142" t="s">
        <v>491</v>
      </c>
      <c r="Q823" s="143"/>
      <c r="R823" s="143"/>
      <c r="S823" s="143"/>
      <c r="T823" s="143"/>
      <c r="U823" s="143"/>
      <c r="V823" s="143"/>
      <c r="W823" s="143"/>
      <c r="X823" s="143"/>
      <c r="Y823" s="144">
        <v>7</v>
      </c>
      <c r="Z823" s="145"/>
      <c r="AA823" s="145"/>
      <c r="AB823" s="146"/>
      <c r="AC823" s="259" t="s">
        <v>483</v>
      </c>
      <c r="AD823" s="259"/>
      <c r="AE823" s="259"/>
      <c r="AF823" s="259"/>
      <c r="AG823" s="259"/>
      <c r="AH823" s="260">
        <v>3</v>
      </c>
      <c r="AI823" s="261"/>
      <c r="AJ823" s="261"/>
      <c r="AK823" s="261"/>
      <c r="AL823" s="262">
        <v>80.900000000000006</v>
      </c>
      <c r="AM823" s="263"/>
      <c r="AN823" s="263"/>
      <c r="AO823" s="264"/>
      <c r="AP823" s="253" t="s">
        <v>558</v>
      </c>
      <c r="AQ823" s="253"/>
      <c r="AR823" s="253"/>
      <c r="AS823" s="253"/>
      <c r="AT823" s="253"/>
      <c r="AU823" s="253"/>
      <c r="AV823" s="253"/>
      <c r="AW823" s="253"/>
      <c r="AX823" s="253"/>
    </row>
    <row r="824" spans="1:50" ht="57" customHeight="1" x14ac:dyDescent="0.15">
      <c r="A824" s="360">
        <v>9</v>
      </c>
      <c r="B824" s="360">
        <v>1</v>
      </c>
      <c r="C824" s="374" t="s">
        <v>484</v>
      </c>
      <c r="D824" s="371"/>
      <c r="E824" s="371"/>
      <c r="F824" s="371"/>
      <c r="G824" s="371"/>
      <c r="H824" s="371"/>
      <c r="I824" s="371"/>
      <c r="J824" s="153">
        <v>2140001012615</v>
      </c>
      <c r="K824" s="154"/>
      <c r="L824" s="154"/>
      <c r="M824" s="154"/>
      <c r="N824" s="154"/>
      <c r="O824" s="154"/>
      <c r="P824" s="142" t="s">
        <v>492</v>
      </c>
      <c r="Q824" s="143"/>
      <c r="R824" s="143"/>
      <c r="S824" s="143"/>
      <c r="T824" s="143"/>
      <c r="U824" s="143"/>
      <c r="V824" s="143"/>
      <c r="W824" s="143"/>
      <c r="X824" s="143"/>
      <c r="Y824" s="144">
        <v>6</v>
      </c>
      <c r="Z824" s="145"/>
      <c r="AA824" s="145"/>
      <c r="AB824" s="146"/>
      <c r="AC824" s="259" t="s">
        <v>483</v>
      </c>
      <c r="AD824" s="259"/>
      <c r="AE824" s="259"/>
      <c r="AF824" s="259"/>
      <c r="AG824" s="259"/>
      <c r="AH824" s="260">
        <v>1</v>
      </c>
      <c r="AI824" s="261"/>
      <c r="AJ824" s="261"/>
      <c r="AK824" s="261"/>
      <c r="AL824" s="262">
        <v>92.5</v>
      </c>
      <c r="AM824" s="263"/>
      <c r="AN824" s="263"/>
      <c r="AO824" s="264"/>
      <c r="AP824" s="253" t="s">
        <v>558</v>
      </c>
      <c r="AQ824" s="253"/>
      <c r="AR824" s="253"/>
      <c r="AS824" s="253"/>
      <c r="AT824" s="253"/>
      <c r="AU824" s="253"/>
      <c r="AV824" s="253"/>
      <c r="AW824" s="253"/>
      <c r="AX824" s="253"/>
    </row>
    <row r="825" spans="1:50" ht="59.25" customHeight="1" x14ac:dyDescent="0.15">
      <c r="A825" s="360">
        <v>10</v>
      </c>
      <c r="B825" s="360">
        <v>1</v>
      </c>
      <c r="C825" s="374" t="s">
        <v>484</v>
      </c>
      <c r="D825" s="371"/>
      <c r="E825" s="371"/>
      <c r="F825" s="371"/>
      <c r="G825" s="371"/>
      <c r="H825" s="371"/>
      <c r="I825" s="371"/>
      <c r="J825" s="153">
        <v>2140001012615</v>
      </c>
      <c r="K825" s="154"/>
      <c r="L825" s="154"/>
      <c r="M825" s="154"/>
      <c r="N825" s="154"/>
      <c r="O825" s="154"/>
      <c r="P825" s="142" t="s">
        <v>493</v>
      </c>
      <c r="Q825" s="143"/>
      <c r="R825" s="143"/>
      <c r="S825" s="143"/>
      <c r="T825" s="143"/>
      <c r="U825" s="143"/>
      <c r="V825" s="143"/>
      <c r="W825" s="143"/>
      <c r="X825" s="143"/>
      <c r="Y825" s="144">
        <v>5</v>
      </c>
      <c r="Z825" s="145"/>
      <c r="AA825" s="145"/>
      <c r="AB825" s="146"/>
      <c r="AC825" s="259" t="s">
        <v>483</v>
      </c>
      <c r="AD825" s="259"/>
      <c r="AE825" s="259"/>
      <c r="AF825" s="259"/>
      <c r="AG825" s="259"/>
      <c r="AH825" s="260">
        <v>4</v>
      </c>
      <c r="AI825" s="261"/>
      <c r="AJ825" s="261"/>
      <c r="AK825" s="261"/>
      <c r="AL825" s="262">
        <v>79.099999999999994</v>
      </c>
      <c r="AM825" s="263"/>
      <c r="AN825" s="263"/>
      <c r="AO825" s="264"/>
      <c r="AP825" s="253" t="s">
        <v>558</v>
      </c>
      <c r="AQ825" s="253"/>
      <c r="AR825" s="253"/>
      <c r="AS825" s="253"/>
      <c r="AT825" s="253"/>
      <c r="AU825" s="253"/>
      <c r="AV825" s="253"/>
      <c r="AW825" s="253"/>
      <c r="AX825" s="253"/>
    </row>
    <row r="826" spans="1:50" ht="45.75" customHeight="1" x14ac:dyDescent="0.15">
      <c r="A826" s="360">
        <v>11</v>
      </c>
      <c r="B826" s="360">
        <v>1</v>
      </c>
      <c r="C826" s="374" t="s">
        <v>484</v>
      </c>
      <c r="D826" s="371"/>
      <c r="E826" s="371"/>
      <c r="F826" s="371"/>
      <c r="G826" s="371"/>
      <c r="H826" s="371"/>
      <c r="I826" s="371"/>
      <c r="J826" s="153">
        <v>2140001012615</v>
      </c>
      <c r="K826" s="154"/>
      <c r="L826" s="154"/>
      <c r="M826" s="154"/>
      <c r="N826" s="154"/>
      <c r="O826" s="154"/>
      <c r="P826" s="142" t="s">
        <v>494</v>
      </c>
      <c r="Q826" s="143"/>
      <c r="R826" s="143"/>
      <c r="S826" s="143"/>
      <c r="T826" s="143"/>
      <c r="U826" s="143"/>
      <c r="V826" s="143"/>
      <c r="W826" s="143"/>
      <c r="X826" s="143"/>
      <c r="Y826" s="144">
        <v>3</v>
      </c>
      <c r="Z826" s="145"/>
      <c r="AA826" s="145"/>
      <c r="AB826" s="146"/>
      <c r="AC826" s="259" t="s">
        <v>483</v>
      </c>
      <c r="AD826" s="259"/>
      <c r="AE826" s="259"/>
      <c r="AF826" s="259"/>
      <c r="AG826" s="259"/>
      <c r="AH826" s="260">
        <v>3</v>
      </c>
      <c r="AI826" s="261"/>
      <c r="AJ826" s="261"/>
      <c r="AK826" s="261"/>
      <c r="AL826" s="262">
        <v>38.6</v>
      </c>
      <c r="AM826" s="263"/>
      <c r="AN826" s="263"/>
      <c r="AO826" s="264"/>
      <c r="AP826" s="253" t="s">
        <v>559</v>
      </c>
      <c r="AQ826" s="253"/>
      <c r="AR826" s="253"/>
      <c r="AS826" s="253"/>
      <c r="AT826" s="253"/>
      <c r="AU826" s="253"/>
      <c r="AV826" s="253"/>
      <c r="AW826" s="253"/>
      <c r="AX826" s="253"/>
    </row>
    <row r="827" spans="1:50" ht="60" customHeight="1" x14ac:dyDescent="0.15">
      <c r="A827" s="360">
        <v>12</v>
      </c>
      <c r="B827" s="360">
        <v>1</v>
      </c>
      <c r="C827" s="374" t="s">
        <v>495</v>
      </c>
      <c r="D827" s="371"/>
      <c r="E827" s="371"/>
      <c r="F827" s="371"/>
      <c r="G827" s="371"/>
      <c r="H827" s="371"/>
      <c r="I827" s="371"/>
      <c r="J827" s="153">
        <v>5140001013370</v>
      </c>
      <c r="K827" s="154"/>
      <c r="L827" s="154"/>
      <c r="M827" s="154"/>
      <c r="N827" s="154"/>
      <c r="O827" s="154"/>
      <c r="P827" s="142" t="s">
        <v>496</v>
      </c>
      <c r="Q827" s="143"/>
      <c r="R827" s="143"/>
      <c r="S827" s="143"/>
      <c r="T827" s="143"/>
      <c r="U827" s="143"/>
      <c r="V827" s="143"/>
      <c r="W827" s="143"/>
      <c r="X827" s="143"/>
      <c r="Y827" s="144">
        <v>10</v>
      </c>
      <c r="Z827" s="145"/>
      <c r="AA827" s="145"/>
      <c r="AB827" s="146"/>
      <c r="AC827" s="259" t="s">
        <v>483</v>
      </c>
      <c r="AD827" s="259"/>
      <c r="AE827" s="259"/>
      <c r="AF827" s="259"/>
      <c r="AG827" s="259"/>
      <c r="AH827" s="260">
        <v>1</v>
      </c>
      <c r="AI827" s="261"/>
      <c r="AJ827" s="261"/>
      <c r="AK827" s="261"/>
      <c r="AL827" s="262">
        <v>98.8</v>
      </c>
      <c r="AM827" s="263"/>
      <c r="AN827" s="263"/>
      <c r="AO827" s="264"/>
      <c r="AP827" s="253" t="s">
        <v>558</v>
      </c>
      <c r="AQ827" s="253"/>
      <c r="AR827" s="253"/>
      <c r="AS827" s="253"/>
      <c r="AT827" s="253"/>
      <c r="AU827" s="253"/>
      <c r="AV827" s="253"/>
      <c r="AW827" s="253"/>
      <c r="AX827" s="253"/>
    </row>
    <row r="828" spans="1:50" ht="72.75" customHeight="1" x14ac:dyDescent="0.15">
      <c r="A828" s="360">
        <v>13</v>
      </c>
      <c r="B828" s="360">
        <v>1</v>
      </c>
      <c r="C828" s="374" t="s">
        <v>495</v>
      </c>
      <c r="D828" s="371"/>
      <c r="E828" s="371"/>
      <c r="F828" s="371"/>
      <c r="G828" s="371"/>
      <c r="H828" s="371"/>
      <c r="I828" s="371"/>
      <c r="J828" s="153">
        <v>5140001013370</v>
      </c>
      <c r="K828" s="154"/>
      <c r="L828" s="154"/>
      <c r="M828" s="154"/>
      <c r="N828" s="154"/>
      <c r="O828" s="154"/>
      <c r="P828" s="142" t="s">
        <v>497</v>
      </c>
      <c r="Q828" s="143"/>
      <c r="R828" s="143"/>
      <c r="S828" s="143"/>
      <c r="T828" s="143"/>
      <c r="U828" s="143"/>
      <c r="V828" s="143"/>
      <c r="W828" s="143"/>
      <c r="X828" s="143"/>
      <c r="Y828" s="144">
        <v>9</v>
      </c>
      <c r="Z828" s="145"/>
      <c r="AA828" s="145"/>
      <c r="AB828" s="146"/>
      <c r="AC828" s="259" t="s">
        <v>483</v>
      </c>
      <c r="AD828" s="259"/>
      <c r="AE828" s="259"/>
      <c r="AF828" s="259"/>
      <c r="AG828" s="259"/>
      <c r="AH828" s="260">
        <v>1</v>
      </c>
      <c r="AI828" s="261"/>
      <c r="AJ828" s="261"/>
      <c r="AK828" s="261"/>
      <c r="AL828" s="262">
        <v>98.3</v>
      </c>
      <c r="AM828" s="263"/>
      <c r="AN828" s="263"/>
      <c r="AO828" s="264"/>
      <c r="AP828" s="253" t="s">
        <v>558</v>
      </c>
      <c r="AQ828" s="253"/>
      <c r="AR828" s="253"/>
      <c r="AS828" s="253"/>
      <c r="AT828" s="253"/>
      <c r="AU828" s="253"/>
      <c r="AV828" s="253"/>
      <c r="AW828" s="253"/>
      <c r="AX828" s="253"/>
    </row>
    <row r="829" spans="1:50" ht="48" customHeight="1" x14ac:dyDescent="0.15">
      <c r="A829" s="360">
        <v>14</v>
      </c>
      <c r="B829" s="360">
        <v>1</v>
      </c>
      <c r="C829" s="374" t="s">
        <v>495</v>
      </c>
      <c r="D829" s="371"/>
      <c r="E829" s="371"/>
      <c r="F829" s="371"/>
      <c r="G829" s="371"/>
      <c r="H829" s="371"/>
      <c r="I829" s="371"/>
      <c r="J829" s="153">
        <v>5140001013370</v>
      </c>
      <c r="K829" s="154"/>
      <c r="L829" s="154"/>
      <c r="M829" s="154"/>
      <c r="N829" s="154"/>
      <c r="O829" s="154"/>
      <c r="P829" s="142" t="s">
        <v>498</v>
      </c>
      <c r="Q829" s="143"/>
      <c r="R829" s="143"/>
      <c r="S829" s="143"/>
      <c r="T829" s="143"/>
      <c r="U829" s="143"/>
      <c r="V829" s="143"/>
      <c r="W829" s="143"/>
      <c r="X829" s="143"/>
      <c r="Y829" s="144">
        <v>8</v>
      </c>
      <c r="Z829" s="145"/>
      <c r="AA829" s="145"/>
      <c r="AB829" s="146"/>
      <c r="AC829" s="259" t="s">
        <v>483</v>
      </c>
      <c r="AD829" s="259"/>
      <c r="AE829" s="259"/>
      <c r="AF829" s="259"/>
      <c r="AG829" s="259"/>
      <c r="AH829" s="260">
        <v>1</v>
      </c>
      <c r="AI829" s="261"/>
      <c r="AJ829" s="261"/>
      <c r="AK829" s="261"/>
      <c r="AL829" s="262">
        <v>99.2</v>
      </c>
      <c r="AM829" s="263"/>
      <c r="AN829" s="263"/>
      <c r="AO829" s="264"/>
      <c r="AP829" s="253" t="s">
        <v>557</v>
      </c>
      <c r="AQ829" s="253"/>
      <c r="AR829" s="253"/>
      <c r="AS829" s="253"/>
      <c r="AT829" s="253"/>
      <c r="AU829" s="253"/>
      <c r="AV829" s="253"/>
      <c r="AW829" s="253"/>
      <c r="AX829" s="253"/>
    </row>
    <row r="830" spans="1:50" ht="42.75" customHeight="1" x14ac:dyDescent="0.15">
      <c r="A830" s="360">
        <v>15</v>
      </c>
      <c r="B830" s="360">
        <v>1</v>
      </c>
      <c r="C830" s="374" t="s">
        <v>499</v>
      </c>
      <c r="D830" s="371"/>
      <c r="E830" s="371"/>
      <c r="F830" s="371"/>
      <c r="G830" s="371"/>
      <c r="H830" s="371"/>
      <c r="I830" s="371"/>
      <c r="J830" s="153">
        <v>6010001030403</v>
      </c>
      <c r="K830" s="154"/>
      <c r="L830" s="154"/>
      <c r="M830" s="154"/>
      <c r="N830" s="154"/>
      <c r="O830" s="154"/>
      <c r="P830" s="142" t="s">
        <v>500</v>
      </c>
      <c r="Q830" s="143"/>
      <c r="R830" s="143"/>
      <c r="S830" s="143"/>
      <c r="T830" s="143"/>
      <c r="U830" s="143"/>
      <c r="V830" s="143"/>
      <c r="W830" s="143"/>
      <c r="X830" s="143"/>
      <c r="Y830" s="144">
        <v>24</v>
      </c>
      <c r="Z830" s="145"/>
      <c r="AA830" s="145"/>
      <c r="AB830" s="146"/>
      <c r="AC830" s="259" t="s">
        <v>375</v>
      </c>
      <c r="AD830" s="259"/>
      <c r="AE830" s="259"/>
      <c r="AF830" s="259"/>
      <c r="AG830" s="259"/>
      <c r="AH830" s="260">
        <v>2</v>
      </c>
      <c r="AI830" s="261"/>
      <c r="AJ830" s="261"/>
      <c r="AK830" s="261"/>
      <c r="AL830" s="262">
        <v>85.6</v>
      </c>
      <c r="AM830" s="263"/>
      <c r="AN830" s="263"/>
      <c r="AO830" s="264"/>
      <c r="AP830" s="253" t="s">
        <v>558</v>
      </c>
      <c r="AQ830" s="253"/>
      <c r="AR830" s="253"/>
      <c r="AS830" s="253"/>
      <c r="AT830" s="253"/>
      <c r="AU830" s="253"/>
      <c r="AV830" s="253"/>
      <c r="AW830" s="253"/>
      <c r="AX830" s="253"/>
    </row>
    <row r="831" spans="1:50" ht="46.5" customHeight="1" x14ac:dyDescent="0.15">
      <c r="A831" s="360">
        <v>16</v>
      </c>
      <c r="B831" s="360">
        <v>1</v>
      </c>
      <c r="C831" s="374" t="s">
        <v>503</v>
      </c>
      <c r="D831" s="371"/>
      <c r="E831" s="371"/>
      <c r="F831" s="371"/>
      <c r="G831" s="371"/>
      <c r="H831" s="371"/>
      <c r="I831" s="371"/>
      <c r="J831" s="153">
        <v>7010001012532</v>
      </c>
      <c r="K831" s="154"/>
      <c r="L831" s="154"/>
      <c r="M831" s="154"/>
      <c r="N831" s="154"/>
      <c r="O831" s="154"/>
      <c r="P831" s="142" t="s">
        <v>535</v>
      </c>
      <c r="Q831" s="143"/>
      <c r="R831" s="143"/>
      <c r="S831" s="143"/>
      <c r="T831" s="143"/>
      <c r="U831" s="143"/>
      <c r="V831" s="143"/>
      <c r="W831" s="143"/>
      <c r="X831" s="143"/>
      <c r="Y831" s="144">
        <v>6</v>
      </c>
      <c r="Z831" s="145"/>
      <c r="AA831" s="145"/>
      <c r="AB831" s="146"/>
      <c r="AC831" s="259" t="s">
        <v>521</v>
      </c>
      <c r="AD831" s="259"/>
      <c r="AE831" s="259"/>
      <c r="AF831" s="259"/>
      <c r="AG831" s="259"/>
      <c r="AH831" s="260" t="s">
        <v>534</v>
      </c>
      <c r="AI831" s="261"/>
      <c r="AJ831" s="261"/>
      <c r="AK831" s="261"/>
      <c r="AL831" s="262" t="s">
        <v>534</v>
      </c>
      <c r="AM831" s="263"/>
      <c r="AN831" s="263"/>
      <c r="AO831" s="264"/>
      <c r="AP831" s="253" t="s">
        <v>558</v>
      </c>
      <c r="AQ831" s="253"/>
      <c r="AR831" s="253"/>
      <c r="AS831" s="253"/>
      <c r="AT831" s="253"/>
      <c r="AU831" s="253"/>
      <c r="AV831" s="253"/>
      <c r="AW831" s="253"/>
      <c r="AX831" s="253"/>
    </row>
    <row r="832" spans="1:50" ht="51" customHeight="1" x14ac:dyDescent="0.15">
      <c r="A832" s="360">
        <v>17</v>
      </c>
      <c r="B832" s="360">
        <v>1</v>
      </c>
      <c r="C832" s="374" t="s">
        <v>533</v>
      </c>
      <c r="D832" s="371"/>
      <c r="E832" s="371"/>
      <c r="F832" s="371"/>
      <c r="G832" s="371"/>
      <c r="H832" s="371"/>
      <c r="I832" s="371"/>
      <c r="J832" s="153">
        <v>9700150003087</v>
      </c>
      <c r="K832" s="154"/>
      <c r="L832" s="154"/>
      <c r="M832" s="154"/>
      <c r="N832" s="154"/>
      <c r="O832" s="154"/>
      <c r="P832" s="142" t="s">
        <v>501</v>
      </c>
      <c r="Q832" s="143"/>
      <c r="R832" s="143"/>
      <c r="S832" s="143"/>
      <c r="T832" s="143"/>
      <c r="U832" s="143"/>
      <c r="V832" s="143"/>
      <c r="W832" s="143"/>
      <c r="X832" s="143"/>
      <c r="Y832" s="144">
        <v>6</v>
      </c>
      <c r="Z832" s="145"/>
      <c r="AA832" s="145"/>
      <c r="AB832" s="146"/>
      <c r="AC832" s="259" t="s">
        <v>483</v>
      </c>
      <c r="AD832" s="259"/>
      <c r="AE832" s="259"/>
      <c r="AF832" s="259"/>
      <c r="AG832" s="259"/>
      <c r="AH832" s="260">
        <v>2</v>
      </c>
      <c r="AI832" s="261"/>
      <c r="AJ832" s="261"/>
      <c r="AK832" s="261"/>
      <c r="AL832" s="262">
        <v>53.8</v>
      </c>
      <c r="AM832" s="263"/>
      <c r="AN832" s="263"/>
      <c r="AO832" s="264"/>
      <c r="AP832" s="253" t="s">
        <v>558</v>
      </c>
      <c r="AQ832" s="253"/>
      <c r="AR832" s="253"/>
      <c r="AS832" s="253"/>
      <c r="AT832" s="253"/>
      <c r="AU832" s="253"/>
      <c r="AV832" s="253"/>
      <c r="AW832" s="253"/>
      <c r="AX832" s="253"/>
    </row>
    <row r="833" spans="1:50" ht="54" customHeight="1" x14ac:dyDescent="0.15">
      <c r="A833" s="360">
        <v>18</v>
      </c>
      <c r="B833" s="360">
        <v>1</v>
      </c>
      <c r="C833" s="374" t="s">
        <v>533</v>
      </c>
      <c r="D833" s="371"/>
      <c r="E833" s="371"/>
      <c r="F833" s="371"/>
      <c r="G833" s="371"/>
      <c r="H833" s="371"/>
      <c r="I833" s="371"/>
      <c r="J833" s="153">
        <v>9700150003087</v>
      </c>
      <c r="K833" s="154"/>
      <c r="L833" s="154"/>
      <c r="M833" s="154"/>
      <c r="N833" s="154"/>
      <c r="O833" s="154"/>
      <c r="P833" s="142" t="s">
        <v>537</v>
      </c>
      <c r="Q833" s="143"/>
      <c r="R833" s="143"/>
      <c r="S833" s="143"/>
      <c r="T833" s="143"/>
      <c r="U833" s="143"/>
      <c r="V833" s="143"/>
      <c r="W833" s="143"/>
      <c r="X833" s="143"/>
      <c r="Y833" s="144">
        <v>5</v>
      </c>
      <c r="Z833" s="145"/>
      <c r="AA833" s="145"/>
      <c r="AB833" s="146"/>
      <c r="AC833" s="259" t="s">
        <v>483</v>
      </c>
      <c r="AD833" s="259"/>
      <c r="AE833" s="259"/>
      <c r="AF833" s="259"/>
      <c r="AG833" s="259"/>
      <c r="AH833" s="260">
        <v>3</v>
      </c>
      <c r="AI833" s="261"/>
      <c r="AJ833" s="261"/>
      <c r="AK833" s="261"/>
      <c r="AL833" s="262">
        <v>57.6</v>
      </c>
      <c r="AM833" s="263"/>
      <c r="AN833" s="263"/>
      <c r="AO833" s="264"/>
      <c r="AP833" s="253" t="s">
        <v>558</v>
      </c>
      <c r="AQ833" s="253"/>
      <c r="AR833" s="253"/>
      <c r="AS833" s="253"/>
      <c r="AT833" s="253"/>
      <c r="AU833" s="253"/>
      <c r="AV833" s="253"/>
      <c r="AW833" s="253"/>
      <c r="AX833" s="253"/>
    </row>
    <row r="834" spans="1:50" ht="63.75" customHeight="1" x14ac:dyDescent="0.15">
      <c r="A834" s="360">
        <v>19</v>
      </c>
      <c r="B834" s="360">
        <v>1</v>
      </c>
      <c r="C834" s="374" t="s">
        <v>533</v>
      </c>
      <c r="D834" s="371"/>
      <c r="E834" s="371"/>
      <c r="F834" s="371"/>
      <c r="G834" s="371"/>
      <c r="H834" s="371"/>
      <c r="I834" s="371"/>
      <c r="J834" s="153">
        <v>9700150003087</v>
      </c>
      <c r="K834" s="154"/>
      <c r="L834" s="154"/>
      <c r="M834" s="154"/>
      <c r="N834" s="154"/>
      <c r="O834" s="154"/>
      <c r="P834" s="142" t="s">
        <v>502</v>
      </c>
      <c r="Q834" s="143"/>
      <c r="R834" s="143"/>
      <c r="S834" s="143"/>
      <c r="T834" s="143"/>
      <c r="U834" s="143"/>
      <c r="V834" s="143"/>
      <c r="W834" s="143"/>
      <c r="X834" s="143"/>
      <c r="Y834" s="144">
        <v>5</v>
      </c>
      <c r="Z834" s="145"/>
      <c r="AA834" s="145"/>
      <c r="AB834" s="146"/>
      <c r="AC834" s="259" t="s">
        <v>483</v>
      </c>
      <c r="AD834" s="259"/>
      <c r="AE834" s="259"/>
      <c r="AF834" s="259"/>
      <c r="AG834" s="259"/>
      <c r="AH834" s="260">
        <v>2</v>
      </c>
      <c r="AI834" s="261"/>
      <c r="AJ834" s="261"/>
      <c r="AK834" s="261"/>
      <c r="AL834" s="262">
        <v>58.1</v>
      </c>
      <c r="AM834" s="263"/>
      <c r="AN834" s="263"/>
      <c r="AO834" s="264"/>
      <c r="AP834" s="253" t="s">
        <v>558</v>
      </c>
      <c r="AQ834" s="253"/>
      <c r="AR834" s="253"/>
      <c r="AS834" s="253"/>
      <c r="AT834" s="253"/>
      <c r="AU834" s="253"/>
      <c r="AV834" s="253"/>
      <c r="AW834" s="253"/>
      <c r="AX834" s="253"/>
    </row>
    <row r="835" spans="1:50" ht="51.75" customHeight="1" x14ac:dyDescent="0.15">
      <c r="A835" s="360">
        <v>20</v>
      </c>
      <c r="B835" s="360">
        <v>1</v>
      </c>
      <c r="C835" s="374" t="s">
        <v>503</v>
      </c>
      <c r="D835" s="371"/>
      <c r="E835" s="371"/>
      <c r="F835" s="371"/>
      <c r="G835" s="371"/>
      <c r="H835" s="371"/>
      <c r="I835" s="371"/>
      <c r="J835" s="153">
        <v>7010001012532</v>
      </c>
      <c r="K835" s="154"/>
      <c r="L835" s="154"/>
      <c r="M835" s="154"/>
      <c r="N835" s="154"/>
      <c r="O835" s="154"/>
      <c r="P835" s="142" t="s">
        <v>504</v>
      </c>
      <c r="Q835" s="143"/>
      <c r="R835" s="143"/>
      <c r="S835" s="143"/>
      <c r="T835" s="143"/>
      <c r="U835" s="143"/>
      <c r="V835" s="143"/>
      <c r="W835" s="143"/>
      <c r="X835" s="143"/>
      <c r="Y835" s="144">
        <v>6</v>
      </c>
      <c r="Z835" s="145"/>
      <c r="AA835" s="145"/>
      <c r="AB835" s="146"/>
      <c r="AC835" s="259" t="s">
        <v>483</v>
      </c>
      <c r="AD835" s="259"/>
      <c r="AE835" s="259"/>
      <c r="AF835" s="259"/>
      <c r="AG835" s="259"/>
      <c r="AH835" s="260">
        <v>2</v>
      </c>
      <c r="AI835" s="261"/>
      <c r="AJ835" s="261"/>
      <c r="AK835" s="261"/>
      <c r="AL835" s="262">
        <v>73.900000000000006</v>
      </c>
      <c r="AM835" s="263"/>
      <c r="AN835" s="263"/>
      <c r="AO835" s="264"/>
      <c r="AP835" s="253" t="s">
        <v>557</v>
      </c>
      <c r="AQ835" s="253"/>
      <c r="AR835" s="253"/>
      <c r="AS835" s="253"/>
      <c r="AT835" s="253"/>
      <c r="AU835" s="253"/>
      <c r="AV835" s="253"/>
      <c r="AW835" s="253"/>
      <c r="AX835" s="253"/>
    </row>
    <row r="836" spans="1:50" ht="45" customHeight="1" x14ac:dyDescent="0.15">
      <c r="A836" s="360">
        <v>21</v>
      </c>
      <c r="B836" s="360">
        <v>1</v>
      </c>
      <c r="C836" s="374" t="s">
        <v>532</v>
      </c>
      <c r="D836" s="371"/>
      <c r="E836" s="371"/>
      <c r="F836" s="371"/>
      <c r="G836" s="371"/>
      <c r="H836" s="371"/>
      <c r="I836" s="371"/>
      <c r="J836" s="153">
        <v>1010405009411</v>
      </c>
      <c r="K836" s="154"/>
      <c r="L836" s="154"/>
      <c r="M836" s="154"/>
      <c r="N836" s="154"/>
      <c r="O836" s="154"/>
      <c r="P836" s="143" t="s">
        <v>505</v>
      </c>
      <c r="Q836" s="143"/>
      <c r="R836" s="143"/>
      <c r="S836" s="143"/>
      <c r="T836" s="143"/>
      <c r="U836" s="143"/>
      <c r="V836" s="143"/>
      <c r="W836" s="143"/>
      <c r="X836" s="143"/>
      <c r="Y836" s="144">
        <v>5</v>
      </c>
      <c r="Z836" s="145"/>
      <c r="AA836" s="145"/>
      <c r="AB836" s="146"/>
      <c r="AC836" s="259" t="s">
        <v>483</v>
      </c>
      <c r="AD836" s="259"/>
      <c r="AE836" s="259"/>
      <c r="AF836" s="259"/>
      <c r="AG836" s="259"/>
      <c r="AH836" s="260">
        <v>4</v>
      </c>
      <c r="AI836" s="261"/>
      <c r="AJ836" s="261"/>
      <c r="AK836" s="261"/>
      <c r="AL836" s="262">
        <v>62</v>
      </c>
      <c r="AM836" s="263"/>
      <c r="AN836" s="263"/>
      <c r="AO836" s="264"/>
      <c r="AP836" s="253" t="s">
        <v>558</v>
      </c>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45.75" customHeight="1" x14ac:dyDescent="0.15">
      <c r="A849" s="360">
        <v>1</v>
      </c>
      <c r="B849" s="360">
        <v>1</v>
      </c>
      <c r="C849" s="374" t="s">
        <v>508</v>
      </c>
      <c r="D849" s="371"/>
      <c r="E849" s="371"/>
      <c r="F849" s="371"/>
      <c r="G849" s="371"/>
      <c r="H849" s="371"/>
      <c r="I849" s="371"/>
      <c r="J849" s="153">
        <v>3010001033961</v>
      </c>
      <c r="K849" s="154"/>
      <c r="L849" s="154"/>
      <c r="M849" s="154"/>
      <c r="N849" s="154"/>
      <c r="O849" s="154"/>
      <c r="P849" s="142" t="s">
        <v>514</v>
      </c>
      <c r="Q849" s="143"/>
      <c r="R849" s="143"/>
      <c r="S849" s="143"/>
      <c r="T849" s="143"/>
      <c r="U849" s="143"/>
      <c r="V849" s="143"/>
      <c r="W849" s="143"/>
      <c r="X849" s="143"/>
      <c r="Y849" s="144">
        <v>17</v>
      </c>
      <c r="Z849" s="145"/>
      <c r="AA849" s="145"/>
      <c r="AB849" s="146"/>
      <c r="AC849" s="259" t="s">
        <v>483</v>
      </c>
      <c r="AD849" s="259"/>
      <c r="AE849" s="259"/>
      <c r="AF849" s="259"/>
      <c r="AG849" s="259"/>
      <c r="AH849" s="260">
        <v>1</v>
      </c>
      <c r="AI849" s="261"/>
      <c r="AJ849" s="261"/>
      <c r="AK849" s="261"/>
      <c r="AL849" s="262">
        <v>95.6</v>
      </c>
      <c r="AM849" s="263"/>
      <c r="AN849" s="263"/>
      <c r="AO849" s="264"/>
      <c r="AP849" s="253" t="s">
        <v>558</v>
      </c>
      <c r="AQ849" s="253"/>
      <c r="AR849" s="253"/>
      <c r="AS849" s="253"/>
      <c r="AT849" s="253"/>
      <c r="AU849" s="253"/>
      <c r="AV849" s="253"/>
      <c r="AW849" s="253"/>
      <c r="AX849" s="253"/>
    </row>
    <row r="850" spans="1:50" ht="49.5" customHeight="1" x14ac:dyDescent="0.15">
      <c r="A850" s="360">
        <v>2</v>
      </c>
      <c r="B850" s="360">
        <v>1</v>
      </c>
      <c r="C850" s="374" t="s">
        <v>508</v>
      </c>
      <c r="D850" s="371"/>
      <c r="E850" s="371"/>
      <c r="F850" s="371"/>
      <c r="G850" s="371"/>
      <c r="H850" s="371"/>
      <c r="I850" s="371"/>
      <c r="J850" s="153">
        <v>3010001033961</v>
      </c>
      <c r="K850" s="154"/>
      <c r="L850" s="154"/>
      <c r="M850" s="154"/>
      <c r="N850" s="154"/>
      <c r="O850" s="154"/>
      <c r="P850" s="142" t="s">
        <v>515</v>
      </c>
      <c r="Q850" s="143"/>
      <c r="R850" s="143"/>
      <c r="S850" s="143"/>
      <c r="T850" s="143"/>
      <c r="U850" s="143"/>
      <c r="V850" s="143"/>
      <c r="W850" s="143"/>
      <c r="X850" s="143"/>
      <c r="Y850" s="144">
        <v>9</v>
      </c>
      <c r="Z850" s="145"/>
      <c r="AA850" s="145"/>
      <c r="AB850" s="146"/>
      <c r="AC850" s="259" t="s">
        <v>483</v>
      </c>
      <c r="AD850" s="259"/>
      <c r="AE850" s="259"/>
      <c r="AF850" s="259"/>
      <c r="AG850" s="259"/>
      <c r="AH850" s="260">
        <v>2</v>
      </c>
      <c r="AI850" s="261"/>
      <c r="AJ850" s="261"/>
      <c r="AK850" s="261"/>
      <c r="AL850" s="262">
        <v>94.3</v>
      </c>
      <c r="AM850" s="263"/>
      <c r="AN850" s="263"/>
      <c r="AO850" s="264"/>
      <c r="AP850" s="253" t="s">
        <v>560</v>
      </c>
      <c r="AQ850" s="253"/>
      <c r="AR850" s="253"/>
      <c r="AS850" s="253"/>
      <c r="AT850" s="253"/>
      <c r="AU850" s="253"/>
      <c r="AV850" s="253"/>
      <c r="AW850" s="253"/>
      <c r="AX850" s="253"/>
    </row>
    <row r="851" spans="1:50" ht="54.75" customHeight="1" x14ac:dyDescent="0.15">
      <c r="A851" s="360">
        <v>3</v>
      </c>
      <c r="B851" s="360">
        <v>1</v>
      </c>
      <c r="C851" s="374" t="s">
        <v>509</v>
      </c>
      <c r="D851" s="371"/>
      <c r="E851" s="371"/>
      <c r="F851" s="371"/>
      <c r="G851" s="371"/>
      <c r="H851" s="371"/>
      <c r="I851" s="371"/>
      <c r="J851" s="153">
        <v>9010001027685</v>
      </c>
      <c r="K851" s="154"/>
      <c r="L851" s="154"/>
      <c r="M851" s="154"/>
      <c r="N851" s="154"/>
      <c r="O851" s="154"/>
      <c r="P851" s="142" t="s">
        <v>516</v>
      </c>
      <c r="Q851" s="143"/>
      <c r="R851" s="143"/>
      <c r="S851" s="143"/>
      <c r="T851" s="143"/>
      <c r="U851" s="143"/>
      <c r="V851" s="143"/>
      <c r="W851" s="143"/>
      <c r="X851" s="143"/>
      <c r="Y851" s="144">
        <v>16</v>
      </c>
      <c r="Z851" s="145"/>
      <c r="AA851" s="145"/>
      <c r="AB851" s="146"/>
      <c r="AC851" s="259" t="s">
        <v>517</v>
      </c>
      <c r="AD851" s="259"/>
      <c r="AE851" s="259"/>
      <c r="AF851" s="259"/>
      <c r="AG851" s="259"/>
      <c r="AH851" s="260">
        <v>2</v>
      </c>
      <c r="AI851" s="261"/>
      <c r="AJ851" s="261"/>
      <c r="AK851" s="261"/>
      <c r="AL851" s="262" t="s">
        <v>522</v>
      </c>
      <c r="AM851" s="263"/>
      <c r="AN851" s="263"/>
      <c r="AO851" s="264"/>
      <c r="AP851" s="253" t="s">
        <v>560</v>
      </c>
      <c r="AQ851" s="253"/>
      <c r="AR851" s="253"/>
      <c r="AS851" s="253"/>
      <c r="AT851" s="253"/>
      <c r="AU851" s="253"/>
      <c r="AV851" s="253"/>
      <c r="AW851" s="253"/>
      <c r="AX851" s="253"/>
    </row>
    <row r="852" spans="1:50" ht="40.5" customHeight="1" x14ac:dyDescent="0.15">
      <c r="A852" s="360">
        <v>4</v>
      </c>
      <c r="B852" s="360">
        <v>1</v>
      </c>
      <c r="C852" s="374" t="s">
        <v>510</v>
      </c>
      <c r="D852" s="371"/>
      <c r="E852" s="371"/>
      <c r="F852" s="371"/>
      <c r="G852" s="371"/>
      <c r="H852" s="371"/>
      <c r="I852" s="371"/>
      <c r="J852" s="153">
        <v>4210001013827</v>
      </c>
      <c r="K852" s="154"/>
      <c r="L852" s="154"/>
      <c r="M852" s="154"/>
      <c r="N852" s="154"/>
      <c r="O852" s="154"/>
      <c r="P852" s="142" t="s">
        <v>518</v>
      </c>
      <c r="Q852" s="143"/>
      <c r="R852" s="143"/>
      <c r="S852" s="143"/>
      <c r="T852" s="143"/>
      <c r="U852" s="143"/>
      <c r="V852" s="143"/>
      <c r="W852" s="143"/>
      <c r="X852" s="143"/>
      <c r="Y852" s="144">
        <v>12</v>
      </c>
      <c r="Z852" s="145"/>
      <c r="AA852" s="145"/>
      <c r="AB852" s="146"/>
      <c r="AC852" s="259" t="s">
        <v>483</v>
      </c>
      <c r="AD852" s="259"/>
      <c r="AE852" s="259"/>
      <c r="AF852" s="259"/>
      <c r="AG852" s="259"/>
      <c r="AH852" s="260">
        <v>1</v>
      </c>
      <c r="AI852" s="261"/>
      <c r="AJ852" s="261"/>
      <c r="AK852" s="261"/>
      <c r="AL852" s="262">
        <v>98.2</v>
      </c>
      <c r="AM852" s="263"/>
      <c r="AN852" s="263"/>
      <c r="AO852" s="264"/>
      <c r="AP852" s="253" t="s">
        <v>560</v>
      </c>
      <c r="AQ852" s="253"/>
      <c r="AR852" s="253"/>
      <c r="AS852" s="253"/>
      <c r="AT852" s="253"/>
      <c r="AU852" s="253"/>
      <c r="AV852" s="253"/>
      <c r="AW852" s="253"/>
      <c r="AX852" s="253"/>
    </row>
    <row r="853" spans="1:50" ht="57" customHeight="1" x14ac:dyDescent="0.15">
      <c r="A853" s="360">
        <v>5</v>
      </c>
      <c r="B853" s="360">
        <v>1</v>
      </c>
      <c r="C853" s="374" t="s">
        <v>511</v>
      </c>
      <c r="D853" s="371"/>
      <c r="E853" s="371"/>
      <c r="F853" s="371"/>
      <c r="G853" s="371"/>
      <c r="H853" s="371"/>
      <c r="I853" s="371"/>
      <c r="J853" s="153">
        <v>2040001085984</v>
      </c>
      <c r="K853" s="154"/>
      <c r="L853" s="154"/>
      <c r="M853" s="154"/>
      <c r="N853" s="154"/>
      <c r="O853" s="154"/>
      <c r="P853" s="142" t="s">
        <v>519</v>
      </c>
      <c r="Q853" s="143"/>
      <c r="R853" s="143"/>
      <c r="S853" s="143"/>
      <c r="T853" s="143"/>
      <c r="U853" s="143"/>
      <c r="V853" s="143"/>
      <c r="W853" s="143"/>
      <c r="X853" s="143"/>
      <c r="Y853" s="144">
        <v>10</v>
      </c>
      <c r="Z853" s="145"/>
      <c r="AA853" s="145"/>
      <c r="AB853" s="146"/>
      <c r="AC853" s="259" t="s">
        <v>483</v>
      </c>
      <c r="AD853" s="259"/>
      <c r="AE853" s="259"/>
      <c r="AF853" s="259"/>
      <c r="AG853" s="259"/>
      <c r="AH853" s="260">
        <v>2</v>
      </c>
      <c r="AI853" s="261"/>
      <c r="AJ853" s="261"/>
      <c r="AK853" s="261"/>
      <c r="AL853" s="262">
        <v>83.1</v>
      </c>
      <c r="AM853" s="263"/>
      <c r="AN853" s="263"/>
      <c r="AO853" s="264"/>
      <c r="AP853" s="253" t="s">
        <v>560</v>
      </c>
      <c r="AQ853" s="253"/>
      <c r="AR853" s="253"/>
      <c r="AS853" s="253"/>
      <c r="AT853" s="253"/>
      <c r="AU853" s="253"/>
      <c r="AV853" s="253"/>
      <c r="AW853" s="253"/>
      <c r="AX853" s="253"/>
    </row>
    <row r="854" spans="1:50" ht="45" customHeight="1" x14ac:dyDescent="0.15">
      <c r="A854" s="360">
        <v>6</v>
      </c>
      <c r="B854" s="360">
        <v>1</v>
      </c>
      <c r="C854" s="374" t="s">
        <v>512</v>
      </c>
      <c r="D854" s="371"/>
      <c r="E854" s="371"/>
      <c r="F854" s="371"/>
      <c r="G854" s="371"/>
      <c r="H854" s="371"/>
      <c r="I854" s="371"/>
      <c r="J854" s="153">
        <v>5010001006767</v>
      </c>
      <c r="K854" s="154"/>
      <c r="L854" s="154"/>
      <c r="M854" s="154"/>
      <c r="N854" s="154"/>
      <c r="O854" s="154"/>
      <c r="P854" s="142" t="s">
        <v>520</v>
      </c>
      <c r="Q854" s="143"/>
      <c r="R854" s="143"/>
      <c r="S854" s="143"/>
      <c r="T854" s="143"/>
      <c r="U854" s="143"/>
      <c r="V854" s="143"/>
      <c r="W854" s="143"/>
      <c r="X854" s="143"/>
      <c r="Y854" s="144">
        <v>4</v>
      </c>
      <c r="Z854" s="145"/>
      <c r="AA854" s="145"/>
      <c r="AB854" s="146"/>
      <c r="AC854" s="259" t="s">
        <v>521</v>
      </c>
      <c r="AD854" s="259"/>
      <c r="AE854" s="259"/>
      <c r="AF854" s="259"/>
      <c r="AG854" s="259"/>
      <c r="AH854" s="260" t="s">
        <v>522</v>
      </c>
      <c r="AI854" s="261"/>
      <c r="AJ854" s="261"/>
      <c r="AK854" s="261"/>
      <c r="AL854" s="262" t="s">
        <v>522</v>
      </c>
      <c r="AM854" s="263"/>
      <c r="AN854" s="263"/>
      <c r="AO854" s="264"/>
      <c r="AP854" s="253" t="s">
        <v>560</v>
      </c>
      <c r="AQ854" s="253"/>
      <c r="AR854" s="253"/>
      <c r="AS854" s="253"/>
      <c r="AT854" s="253"/>
      <c r="AU854" s="253"/>
      <c r="AV854" s="253"/>
      <c r="AW854" s="253"/>
      <c r="AX854" s="253"/>
    </row>
    <row r="855" spans="1:50" ht="54.75" customHeight="1" x14ac:dyDescent="0.15">
      <c r="A855" s="360">
        <v>7</v>
      </c>
      <c r="B855" s="360">
        <v>1</v>
      </c>
      <c r="C855" s="374" t="s">
        <v>512</v>
      </c>
      <c r="D855" s="371"/>
      <c r="E855" s="371"/>
      <c r="F855" s="371"/>
      <c r="G855" s="371"/>
      <c r="H855" s="371"/>
      <c r="I855" s="371"/>
      <c r="J855" s="153">
        <v>5010001006767</v>
      </c>
      <c r="K855" s="154"/>
      <c r="L855" s="154"/>
      <c r="M855" s="154"/>
      <c r="N855" s="154"/>
      <c r="O855" s="154"/>
      <c r="P855" s="142" t="s">
        <v>531</v>
      </c>
      <c r="Q855" s="143"/>
      <c r="R855" s="143"/>
      <c r="S855" s="143"/>
      <c r="T855" s="143"/>
      <c r="U855" s="143"/>
      <c r="V855" s="143"/>
      <c r="W855" s="143"/>
      <c r="X855" s="143"/>
      <c r="Y855" s="144">
        <v>3</v>
      </c>
      <c r="Z855" s="145"/>
      <c r="AA855" s="145"/>
      <c r="AB855" s="146"/>
      <c r="AC855" s="259" t="s">
        <v>521</v>
      </c>
      <c r="AD855" s="259"/>
      <c r="AE855" s="259"/>
      <c r="AF855" s="259"/>
      <c r="AG855" s="259"/>
      <c r="AH855" s="260" t="s">
        <v>523</v>
      </c>
      <c r="AI855" s="261"/>
      <c r="AJ855" s="261"/>
      <c r="AK855" s="261"/>
      <c r="AL855" s="262" t="s">
        <v>523</v>
      </c>
      <c r="AM855" s="263"/>
      <c r="AN855" s="263"/>
      <c r="AO855" s="264"/>
      <c r="AP855" s="253" t="s">
        <v>561</v>
      </c>
      <c r="AQ855" s="253"/>
      <c r="AR855" s="253"/>
      <c r="AS855" s="253"/>
      <c r="AT855" s="253"/>
      <c r="AU855" s="253"/>
      <c r="AV855" s="253"/>
      <c r="AW855" s="253"/>
      <c r="AX855" s="253"/>
    </row>
    <row r="856" spans="1:50" ht="40.5" customHeight="1" x14ac:dyDescent="0.15">
      <c r="A856" s="360">
        <v>8</v>
      </c>
      <c r="B856" s="360">
        <v>1</v>
      </c>
      <c r="C856" s="374" t="s">
        <v>513</v>
      </c>
      <c r="D856" s="371"/>
      <c r="E856" s="371"/>
      <c r="F856" s="371"/>
      <c r="G856" s="371"/>
      <c r="H856" s="371"/>
      <c r="I856" s="371"/>
      <c r="J856" s="153">
        <v>4290001073491</v>
      </c>
      <c r="K856" s="154"/>
      <c r="L856" s="154"/>
      <c r="M856" s="154"/>
      <c r="N856" s="154"/>
      <c r="O856" s="154"/>
      <c r="P856" s="142" t="s">
        <v>524</v>
      </c>
      <c r="Q856" s="143"/>
      <c r="R856" s="143"/>
      <c r="S856" s="143"/>
      <c r="T856" s="143"/>
      <c r="U856" s="143"/>
      <c r="V856" s="143"/>
      <c r="W856" s="143"/>
      <c r="X856" s="143"/>
      <c r="Y856" s="144">
        <v>1</v>
      </c>
      <c r="Z856" s="145"/>
      <c r="AA856" s="145"/>
      <c r="AB856" s="146"/>
      <c r="AC856" s="259" t="s">
        <v>483</v>
      </c>
      <c r="AD856" s="259"/>
      <c r="AE856" s="259"/>
      <c r="AF856" s="259"/>
      <c r="AG856" s="259"/>
      <c r="AH856" s="260">
        <v>2</v>
      </c>
      <c r="AI856" s="261"/>
      <c r="AJ856" s="261"/>
      <c r="AK856" s="261"/>
      <c r="AL856" s="262">
        <v>59.5</v>
      </c>
      <c r="AM856" s="263"/>
      <c r="AN856" s="263"/>
      <c r="AO856" s="264"/>
      <c r="AP856" s="253" t="s">
        <v>561</v>
      </c>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431</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433</v>
      </c>
      <c r="AQ1080" s="373"/>
      <c r="AR1080" s="373"/>
      <c r="AS1080" s="373"/>
      <c r="AT1080" s="373"/>
      <c r="AU1080" s="373"/>
      <c r="AV1080" s="373"/>
      <c r="AW1080" s="373"/>
      <c r="AX1080" s="373"/>
    </row>
    <row r="1081" spans="1:50" ht="30.75" hidden="1"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0 Y762:Y769">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0 AU762:AU769">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8" orientation="portrait" r:id="rId1"/>
  <headerFooter differentFirst="1" alignWithMargins="0"/>
  <rowBreaks count="6" manualBreakCount="6">
    <brk id="40" max="49" man="1"/>
    <brk id="170" max="16383" man="1"/>
    <brk id="707" max="16383" man="1"/>
    <brk id="715" max="49" man="1"/>
    <brk id="757" max="16383" man="1"/>
    <brk id="8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45</xdr:row>
                    <xdr:rowOff>9525</xdr:rowOff>
                  </from>
                  <to>
                    <xdr:col>46</xdr:col>
                    <xdr:colOff>190500</xdr:colOff>
                    <xdr:row>51</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38100</xdr:colOff>
                    <xdr:row>809</xdr:row>
                    <xdr:rowOff>47625</xdr:rowOff>
                  </from>
                  <to>
                    <xdr:col>43</xdr:col>
                    <xdr:colOff>133350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1076</xdr:row>
                    <xdr:rowOff>28575</xdr:rowOff>
                  </from>
                  <to>
                    <xdr:col>43</xdr:col>
                    <xdr:colOff>104775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L29" sqref="L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2016-07-07T01:42:51Z</cp:lastPrinted>
  <dcterms:created xsi:type="dcterms:W3CDTF">2012-03-13T00:50:25Z</dcterms:created>
  <dcterms:modified xsi:type="dcterms:W3CDTF">2016-07-12T05:49:17Z</dcterms:modified>
</cp:coreProperties>
</file>